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drawings/drawing3.xml" ContentType="application/vnd.openxmlformats-officedocument.drawing+xml"/>
  <Override PartName="/xl/comments35.xml" ContentType="application/vnd.openxmlformats-officedocument.spreadsheetml.comments+xml"/>
  <Override PartName="/xl/drawings/drawing4.xml" ContentType="application/vnd.openxmlformats-officedocument.drawing+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drawings/drawing5.xml" ContentType="application/vnd.openxmlformats-officedocument.drawing+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drawings/drawing6.xml" ContentType="application/vnd.openxmlformats-officedocument.drawing+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drawings/drawing7.xml" ContentType="application/vnd.openxmlformats-officedocument.drawing+xml"/>
  <Override PartName="/xl/comments62.xml" ContentType="application/vnd.openxmlformats-officedocument.spreadsheetml.comments+xml"/>
  <Override PartName="/xl/drawings/drawing8.xml" ContentType="application/vnd.openxmlformats-officedocument.drawing+xml"/>
  <Override PartName="/xl/comments63.xml" ContentType="application/vnd.openxmlformats-officedocument.spreadsheetml.comments+xml"/>
  <Override PartName="/xl/comments64.xml" ContentType="application/vnd.openxmlformats-officedocument.spreadsheetml.comments+xml"/>
  <Override PartName="/xl/drawings/drawing9.xml" ContentType="application/vnd.openxmlformats-officedocument.drawing+xml"/>
  <Override PartName="/xl/comments65.xml" ContentType="application/vnd.openxmlformats-officedocument.spreadsheetml.comments+xml"/>
  <Override PartName="/xl/ink/ink1.xml" ContentType="application/inkml+xml"/>
  <Override PartName="/xl/ink/ink2.xml" ContentType="application/inkml+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H:\NAS2USB\Alistair\Work\Projects\HA\MCH1827\MCH1827E\"/>
    </mc:Choice>
  </mc:AlternateContent>
  <xr:revisionPtr revIDLastSave="0" documentId="13_ncr:1_{F903175A-3E54-4153-8785-78FF612EC26F}" xr6:coauthVersionLast="47" xr6:coauthVersionMax="47" xr10:uidLastSave="{00000000-0000-0000-0000-000000000000}"/>
  <bookViews>
    <workbookView xWindow="22215" yWindow="9210" windowWidth="28770" windowHeight="19905" xr2:uid="{00000000-000D-0000-FFFF-FFFF00000000}"/>
  </bookViews>
  <sheets>
    <sheet name="Admin" sheetId="67" r:id="rId1"/>
    <sheet name="Form I" sheetId="18" r:id="rId2"/>
    <sheet name="Form II" sheetId="59" r:id="rId3"/>
    <sheet name="Form II(a)" sheetId="60" r:id="rId4"/>
    <sheet name="Form II(b)" sheetId="63" r:id="rId5"/>
    <sheet name="Form III" sheetId="1" r:id="rId6"/>
    <sheet name="Form IV" sheetId="6" r:id="rId7"/>
    <sheet name="Form V" sheetId="7" r:id="rId8"/>
    <sheet name="Form V(a)" sheetId="8" r:id="rId9"/>
    <sheet name="Form V(b)" sheetId="9" r:id="rId10"/>
    <sheet name="Form V(c)" sheetId="76" r:id="rId11"/>
    <sheet name="Form VI" sheetId="77" r:id="rId12"/>
    <sheet name="Form VII" sheetId="5" r:id="rId13"/>
    <sheet name="Form VIII" sheetId="11" r:id="rId14"/>
    <sheet name="Form IX" sheetId="12" r:id="rId15"/>
    <sheet name="Form X" sheetId="51" r:id="rId16"/>
    <sheet name="Form XI" sheetId="13" r:id="rId17"/>
    <sheet name="Form XII" sheetId="14" r:id="rId18"/>
    <sheet name="Form XIII" sheetId="19" r:id="rId19"/>
    <sheet name="Form XIII(a)" sheetId="20" r:id="rId20"/>
    <sheet name="Form XIII(b)" sheetId="21" r:id="rId21"/>
    <sheet name="Form XIII(c)" sheetId="22" r:id="rId22"/>
    <sheet name="Form XIII(d)" sheetId="23" r:id="rId23"/>
    <sheet name="Form XIII(e)" sheetId="24" r:id="rId24"/>
    <sheet name="Form XIII(f)" sheetId="25" r:id="rId25"/>
    <sheet name="Form XIII(g)" sheetId="26" r:id="rId26"/>
    <sheet name="Form XIII(h)" sheetId="27" r:id="rId27"/>
    <sheet name="Form XIV" sheetId="33" r:id="rId28"/>
    <sheet name="Form XIV(a)" sheetId="34" r:id="rId29"/>
    <sheet name="Form XIV(b)" sheetId="35" r:id="rId30"/>
    <sheet name="Form XIV(c)" sheetId="36" r:id="rId31"/>
    <sheet name="Form XIV(d)" sheetId="37" r:id="rId32"/>
    <sheet name="Form XIV(e)" sheetId="38" r:id="rId33"/>
    <sheet name="Form XIV(f)" sheetId="39" r:id="rId34"/>
    <sheet name="Form XIV(g)" sheetId="84" r:id="rId35"/>
    <sheet name="Form XV" sheetId="62" r:id="rId36"/>
    <sheet name="Form XVI" sheetId="16" r:id="rId37"/>
    <sheet name="Form XVII" sheetId="66" r:id="rId38"/>
    <sheet name="Form XVIII" sheetId="28" r:id="rId39"/>
    <sheet name="Form XVIII(a)" sheetId="29" r:id="rId40"/>
    <sheet name="Form XVIII(b)" sheetId="30" r:id="rId41"/>
    <sheet name="Form XVIII(c)" sheetId="79" r:id="rId42"/>
    <sheet name="Form XVIII(d)" sheetId="80" r:id="rId43"/>
    <sheet name="Form XVIII(e)" sheetId="81" r:id="rId44"/>
    <sheet name="Form XVIII(f)" sheetId="82" r:id="rId45"/>
    <sheet name="Form XVIII(g)" sheetId="83" r:id="rId46"/>
    <sheet name="Form XVIII(h)" sheetId="89" r:id="rId47"/>
    <sheet name="Form XIX" sheetId="32" r:id="rId48"/>
    <sheet name="Form XX" sheetId="50" r:id="rId49"/>
    <sheet name="Form XXI" sheetId="40" r:id="rId50"/>
    <sheet name="Form XXI(a)" sheetId="41" r:id="rId51"/>
    <sheet name="Form XXI(b)" sheetId="42" r:id="rId52"/>
    <sheet name="Form XXI(c)" sheetId="43" r:id="rId53"/>
    <sheet name="Form XXI(d)" sheetId="90" r:id="rId54"/>
    <sheet name="Form XXI(e)" sheetId="91" r:id="rId55"/>
    <sheet name="Form XXI(f)" sheetId="92" r:id="rId56"/>
    <sheet name="Form XXI(g)" sheetId="93" r:id="rId57"/>
    <sheet name="Form XXII" sheetId="31" r:id="rId58"/>
    <sheet name="Form XXIII" sheetId="45" r:id="rId59"/>
    <sheet name="Form XXIII (a)" sheetId="85" r:id="rId60"/>
    <sheet name="Form XXIII (b)" sheetId="46" r:id="rId61"/>
    <sheet name="Form XXIV" sheetId="96" r:id="rId62"/>
    <sheet name="Form XXV" sheetId="61" r:id="rId63"/>
    <sheet name="Form XXVI" sheetId="52" r:id="rId64"/>
    <sheet name="Form XXVI(a)" sheetId="53" r:id="rId65"/>
    <sheet name="Form XXVI(b)" sheetId="55" r:id="rId66"/>
    <sheet name="Form XXVI(c)" sheetId="56" r:id="rId67"/>
    <sheet name="Form XXVI(d)" sheetId="57" r:id="rId68"/>
    <sheet name="Form XXVII" sheetId="44" r:id="rId69"/>
    <sheet name="Form XXVIII" sheetId="58" r:id="rId70"/>
    <sheet name="Form XXVIII(a)" sheetId="86" r:id="rId71"/>
    <sheet name="Form XXIX" sheetId="95" r:id="rId72"/>
    <sheet name="Form XXX" sheetId="94" r:id="rId73"/>
    <sheet name="Form XXXI" sheetId="47" r:id="rId74"/>
    <sheet name="Form XXXI(a)" sheetId="48" r:id="rId75"/>
    <sheet name="Form XXXI(b)" sheetId="49" r:id="rId76"/>
    <sheet name="Form XXXI(c)" sheetId="69" r:id="rId77"/>
    <sheet name="Form XXXI(d)" sheetId="70" r:id="rId78"/>
    <sheet name="Form XXXI(e)" sheetId="71" r:id="rId79"/>
    <sheet name="Form XXXI(f)" sheetId="72" r:id="rId80"/>
    <sheet name="Form XXXI(g)" sheetId="73" r:id="rId81"/>
    <sheet name="Form XXXI(h)" sheetId="74" r:id="rId82"/>
    <sheet name="Form XXXI(i)" sheetId="75" r:id="rId83"/>
    <sheet name="Form XXXII" sheetId="65" r:id="rId84"/>
    <sheet name="Form XXXIII" sheetId="68" r:id="rId85"/>
  </sheets>
  <definedNames>
    <definedName name="_xlnm.Print_Area" localSheetId="0">Admin!$A$1:$AI$55</definedName>
    <definedName name="_xlnm.Print_Area" localSheetId="1">'Form I'!$A$1:$AI$34</definedName>
    <definedName name="_xlnm.Print_Area" localSheetId="2">'Form II'!$A$1:$AI$38</definedName>
    <definedName name="_xlnm.Print_Area" localSheetId="3">'Form II(a)'!$A$1:$AI$38</definedName>
    <definedName name="_xlnm.Print_Area" localSheetId="4">'Form II(b)'!$A$1:$AI$36</definedName>
    <definedName name="_xlnm.Print_Area" localSheetId="5">'Form III'!$A$1:$AI$36</definedName>
    <definedName name="_xlnm.Print_Area" localSheetId="6">'Form IV'!$A$1:$AI$36</definedName>
    <definedName name="_xlnm.Print_Area" localSheetId="14">'Form IX'!$A$1:$AI$44</definedName>
    <definedName name="_xlnm.Print_Area" localSheetId="7">'Form V'!$A$1:$AI$36</definedName>
    <definedName name="_xlnm.Print_Area" localSheetId="8">'Form V(a)'!$A$1:$AI$36</definedName>
    <definedName name="_xlnm.Print_Area" localSheetId="9">'Form V(b)'!$A$1:$AI$36</definedName>
    <definedName name="_xlnm.Print_Area" localSheetId="10">'Form V(c)'!$A$1:$AI$36</definedName>
    <definedName name="_xlnm.Print_Area" localSheetId="11">'Form VI'!$A$1:$AI$44</definedName>
    <definedName name="_xlnm.Print_Area" localSheetId="12">'Form VII'!$A$1:$AI$44</definedName>
    <definedName name="_xlnm.Print_Area" localSheetId="13">'Form VIII'!$A$1:$AI$44</definedName>
    <definedName name="_xlnm.Print_Area" localSheetId="15">'Form X'!$A$1:$AQ$45</definedName>
    <definedName name="_xlnm.Print_Area" localSheetId="16">'Form XI'!$A$1:$AI$36</definedName>
    <definedName name="_xlnm.Print_Area" localSheetId="17">'Form XII'!$A$1:$AQ$44</definedName>
    <definedName name="_xlnm.Print_Area" localSheetId="18">'Form XIII'!$A$1:$AI$36</definedName>
    <definedName name="_xlnm.Print_Area" localSheetId="19">'Form XIII(a)'!$A$1:$AJ$44</definedName>
    <definedName name="_xlnm.Print_Area" localSheetId="20">'Form XIII(b)'!$A$1:$AJ$44</definedName>
    <definedName name="_xlnm.Print_Area" localSheetId="21">'Form XIII(c)'!$A$1:$AJ$44</definedName>
    <definedName name="_xlnm.Print_Area" localSheetId="22">'Form XIII(d)'!$A$1:$AJ$44</definedName>
    <definedName name="_xlnm.Print_Area" localSheetId="23">'Form XIII(e)'!$A$1:$AJ$44</definedName>
    <definedName name="_xlnm.Print_Area" localSheetId="24">'Form XIII(f)'!$A$1:$AJ$44</definedName>
    <definedName name="_xlnm.Print_Area" localSheetId="25">'Form XIII(g)'!$A$1:$AJ$44</definedName>
    <definedName name="_xlnm.Print_Area" localSheetId="26">'Form XIII(h)'!$A$1:$AJ$44</definedName>
    <definedName name="_xlnm.Print_Area" localSheetId="27">'Form XIV'!$A$1:$AI$40</definedName>
    <definedName name="_xlnm.Print_Area" localSheetId="28">'Form XIV(a)'!$A$1:$AI$39</definedName>
    <definedName name="_xlnm.Print_Area" localSheetId="29">'Form XIV(b)'!$A$1:$AI$39</definedName>
    <definedName name="_xlnm.Print_Area" localSheetId="30">'Form XIV(c)'!$A$1:$AI$39</definedName>
    <definedName name="_xlnm.Print_Area" localSheetId="31">'Form XIV(d)'!$A$1:$AI$39</definedName>
    <definedName name="_xlnm.Print_Area" localSheetId="32">'Form XIV(e)'!$A$1:$AI$39</definedName>
    <definedName name="_xlnm.Print_Area" localSheetId="33">'Form XIV(f)'!$A$1:$AI$39</definedName>
    <definedName name="_xlnm.Print_Area" localSheetId="34">'Form XIV(g)'!$A$1:$AI$39</definedName>
    <definedName name="_xlnm.Print_Area" localSheetId="47">'Form XIX'!$A$1:$AI$36</definedName>
    <definedName name="_xlnm.Print_Area" localSheetId="35">'Form XV'!$A$1:$AI$35</definedName>
    <definedName name="_xlnm.Print_Area" localSheetId="36">'Form XVI'!$A$1:$AI$36</definedName>
    <definedName name="_xlnm.Print_Area" localSheetId="37">'Form XVII'!$A$1:$AJ$36</definedName>
    <definedName name="_xlnm.Print_Area" localSheetId="38">'Form XVIII'!$A$1:$AI$38</definedName>
    <definedName name="_xlnm.Print_Area" localSheetId="39">'Form XVIII(a)'!$A$1:$AJ$39</definedName>
    <definedName name="_xlnm.Print_Area" localSheetId="40">'Form XVIII(b)'!$A$1:$AJ$39</definedName>
    <definedName name="_xlnm.Print_Area" localSheetId="41">'Form XVIII(c)'!$A$1:$AJ$39</definedName>
    <definedName name="_xlnm.Print_Area" localSheetId="42">'Form XVIII(d)'!$A$1:$AJ$39</definedName>
    <definedName name="_xlnm.Print_Area" localSheetId="43">'Form XVIII(e)'!$A$1:$AJ$39</definedName>
    <definedName name="_xlnm.Print_Area" localSheetId="44">'Form XVIII(f)'!$A$1:$AJ$39</definedName>
    <definedName name="_xlnm.Print_Area" localSheetId="45">'Form XVIII(g)'!$A$1:$AJ$39</definedName>
    <definedName name="_xlnm.Print_Area" localSheetId="46">'Form XVIII(h)'!$A$1:$AJ$39</definedName>
    <definedName name="_xlnm.Print_Area" localSheetId="48">'Form XX'!$A$1:$AI$36</definedName>
    <definedName name="_xlnm.Print_Area" localSheetId="49">'Form XXI'!$A$1:$AI$36</definedName>
    <definedName name="_xlnm.Print_Area" localSheetId="50">'Form XXI(a)'!$A$1:$AI$36</definedName>
    <definedName name="_xlnm.Print_Area" localSheetId="51">'Form XXI(b)'!$A$1:$AI$36</definedName>
    <definedName name="_xlnm.Print_Area" localSheetId="52">'Form XXI(c)'!$A$1:$AI$36</definedName>
    <definedName name="_xlnm.Print_Area" localSheetId="53">'Form XXI(d)'!$A$1:$AI$36</definedName>
    <definedName name="_xlnm.Print_Area" localSheetId="54">'Form XXI(e)'!$A$1:$AI$36</definedName>
    <definedName name="_xlnm.Print_Area" localSheetId="55">'Form XXI(f)'!$A$1:$AI$36</definedName>
    <definedName name="_xlnm.Print_Area" localSheetId="56">'Form XXI(g)'!$A$1:$AI$36</definedName>
    <definedName name="_xlnm.Print_Area" localSheetId="57">'Form XXII'!$A$1:$AI$36</definedName>
    <definedName name="_xlnm.Print_Area" localSheetId="58">'Form XXIII'!$A$1:$AI$47</definedName>
    <definedName name="_xlnm.Print_Area" localSheetId="59">'Form XXIII (a)'!$A$1:$AI$45</definedName>
    <definedName name="_xlnm.Print_Area" localSheetId="60">'Form XXIII (b)'!$A$1:$AI$38</definedName>
    <definedName name="_xlnm.Print_Area" localSheetId="61">'Form XXIV'!$A$1:$AI$34</definedName>
    <definedName name="_xlnm.Print_Area" localSheetId="71">'Form XXIX'!$A$1:$AI$36</definedName>
    <definedName name="_xlnm.Print_Area" localSheetId="62">'Form XXV'!$A$1:$AI$39</definedName>
    <definedName name="_xlnm.Print_Area" localSheetId="63">'Form XXVI'!$A$1:$AI$34</definedName>
    <definedName name="_xlnm.Print_Area" localSheetId="64">'Form XXVI(a)'!$A$1:$AI$43</definedName>
    <definedName name="_xlnm.Print_Area" localSheetId="65">'Form XXVI(b)'!$A$1:$AI$43</definedName>
    <definedName name="_xlnm.Print_Area" localSheetId="66">'Form XXVI(c)'!$A$1:$AI$43</definedName>
    <definedName name="_xlnm.Print_Area" localSheetId="67">'Form XXVI(d)'!$A$1:$AI$43</definedName>
    <definedName name="_xlnm.Print_Area" localSheetId="68">'Form XXVII'!$A$1:$AH$34</definedName>
    <definedName name="_xlnm.Print_Area" localSheetId="69">'Form XXVIII'!$A$1:$AI$37</definedName>
    <definedName name="_xlnm.Print_Area" localSheetId="70">'Form XXVIII(a)'!$A$1:$AI$37</definedName>
    <definedName name="_xlnm.Print_Area" localSheetId="72">'Form XXX'!$A$1:$AJ$39</definedName>
    <definedName name="_xlnm.Print_Area" localSheetId="73">'Form XXXI'!$A$1:$AI$28</definedName>
    <definedName name="_xlnm.Print_Area" localSheetId="74">'Form XXXI(a)'!$A$1:$AI$27</definedName>
    <definedName name="_xlnm.Print_Area" localSheetId="75">'Form XXXI(b)'!$A$1:$AI$27</definedName>
    <definedName name="_xlnm.Print_Area" localSheetId="76">'Form XXXI(c)'!$A$1:$AI$27</definedName>
    <definedName name="_xlnm.Print_Area" localSheetId="77">'Form XXXI(d)'!$A$1:$AI$27</definedName>
    <definedName name="_xlnm.Print_Area" localSheetId="78">'Form XXXI(e)'!$A$1:$AI$27</definedName>
    <definedName name="_xlnm.Print_Area" localSheetId="79">'Form XXXI(f)'!$A$1:$AI$27</definedName>
    <definedName name="_xlnm.Print_Area" localSheetId="80">'Form XXXI(g)'!$A$1:$AI$27</definedName>
    <definedName name="_xlnm.Print_Area" localSheetId="81">'Form XXXI(h)'!$A$1:$AI$27</definedName>
    <definedName name="_xlnm.Print_Area" localSheetId="82">'Form XXXI(i)'!$A$1:$AI$27</definedName>
    <definedName name="_xlnm.Print_Area" localSheetId="83">'Form XXXII'!$A$1:$AI$27</definedName>
    <definedName name="_xlnm.Print_Area" localSheetId="84">'Form XXXIII'!$A$1:$BA$114</definedName>
  </definedNames>
  <calcPr calcId="191029"/>
  <fileRecoveryPr autoRecover="0"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7" i="27" l="1"/>
  <c r="C36" i="27"/>
  <c r="C35" i="27"/>
  <c r="C34" i="27"/>
  <c r="C33" i="27"/>
  <c r="C32" i="27"/>
  <c r="C31" i="27"/>
  <c r="C30" i="27"/>
  <c r="C29" i="27"/>
  <c r="C28" i="27"/>
  <c r="C27" i="27"/>
  <c r="C26" i="27"/>
  <c r="C25" i="27"/>
  <c r="C24" i="27"/>
  <c r="C23" i="27"/>
  <c r="C22" i="27"/>
  <c r="C21" i="27"/>
  <c r="C20" i="27"/>
  <c r="C19" i="27"/>
  <c r="C18" i="27"/>
  <c r="C17" i="27"/>
  <c r="C16" i="27"/>
  <c r="C15" i="27"/>
  <c r="C14" i="27"/>
  <c r="C13" i="27"/>
  <c r="C12" i="27"/>
  <c r="C11" i="27"/>
  <c r="C10" i="27"/>
  <c r="C9" i="27"/>
  <c r="C8" i="27"/>
  <c r="C7" i="27"/>
  <c r="C6" i="27"/>
  <c r="C37" i="26"/>
  <c r="C36" i="26"/>
  <c r="C35" i="26"/>
  <c r="C34" i="26"/>
  <c r="C33" i="26"/>
  <c r="C32" i="26"/>
  <c r="C31" i="26"/>
  <c r="C30" i="26"/>
  <c r="C29" i="26"/>
  <c r="C28" i="26"/>
  <c r="C27" i="26"/>
  <c r="C26" i="26"/>
  <c r="C25" i="26"/>
  <c r="C24" i="26"/>
  <c r="C23" i="26"/>
  <c r="C22" i="26"/>
  <c r="C21" i="26"/>
  <c r="C20" i="26"/>
  <c r="C19" i="26"/>
  <c r="C18" i="26"/>
  <c r="C17" i="26"/>
  <c r="C16" i="26"/>
  <c r="C15" i="26"/>
  <c r="C14" i="26"/>
  <c r="C13" i="26"/>
  <c r="C12" i="26"/>
  <c r="C11" i="26"/>
  <c r="C10" i="26"/>
  <c r="C9" i="26"/>
  <c r="C8" i="26"/>
  <c r="C7" i="26"/>
  <c r="C6" i="26"/>
  <c r="C37" i="25"/>
  <c r="C36" i="25"/>
  <c r="C35" i="25"/>
  <c r="C34" i="25"/>
  <c r="C33" i="25"/>
  <c r="C32" i="25"/>
  <c r="C31" i="25"/>
  <c r="C30" i="25"/>
  <c r="C29" i="25"/>
  <c r="C28" i="25"/>
  <c r="C27" i="25"/>
  <c r="C26" i="25"/>
  <c r="C25" i="25"/>
  <c r="C24" i="25"/>
  <c r="C23" i="25"/>
  <c r="C22" i="25"/>
  <c r="C21" i="25"/>
  <c r="C20" i="25"/>
  <c r="C19" i="25"/>
  <c r="C18" i="25"/>
  <c r="C17" i="25"/>
  <c r="C16" i="25"/>
  <c r="C15" i="25"/>
  <c r="C14" i="25"/>
  <c r="C13" i="25"/>
  <c r="C12" i="25"/>
  <c r="C11" i="25"/>
  <c r="C10" i="25"/>
  <c r="C9" i="25"/>
  <c r="C8" i="25"/>
  <c r="C7" i="25"/>
  <c r="C6" i="25"/>
  <c r="C37" i="24"/>
  <c r="C36" i="24"/>
  <c r="C35" i="24"/>
  <c r="C34" i="24"/>
  <c r="C33" i="24"/>
  <c r="C32" i="24"/>
  <c r="C31" i="24"/>
  <c r="C30" i="24"/>
  <c r="C29" i="24"/>
  <c r="C28" i="24"/>
  <c r="C27" i="24"/>
  <c r="C26" i="24"/>
  <c r="C25" i="24"/>
  <c r="C24" i="24"/>
  <c r="C23" i="24"/>
  <c r="C22" i="24"/>
  <c r="C21" i="24"/>
  <c r="C20" i="24"/>
  <c r="C19" i="24"/>
  <c r="C18" i="24"/>
  <c r="C17" i="24"/>
  <c r="C16" i="24"/>
  <c r="C15" i="24"/>
  <c r="C14" i="24"/>
  <c r="C13" i="24"/>
  <c r="C12" i="24"/>
  <c r="C11" i="24"/>
  <c r="C10" i="24"/>
  <c r="C9" i="24"/>
  <c r="C8" i="24"/>
  <c r="C7" i="24"/>
  <c r="C6" i="24"/>
  <c r="C37" i="23"/>
  <c r="C36" i="23"/>
  <c r="C35" i="23"/>
  <c r="C34" i="23"/>
  <c r="C33" i="23"/>
  <c r="C32" i="23"/>
  <c r="C31" i="23"/>
  <c r="C30" i="23"/>
  <c r="C29" i="23"/>
  <c r="C28" i="23"/>
  <c r="C27" i="23"/>
  <c r="C26" i="23"/>
  <c r="C25" i="23"/>
  <c r="C24" i="23"/>
  <c r="C23" i="23"/>
  <c r="C22" i="23"/>
  <c r="C21" i="23"/>
  <c r="C20" i="23"/>
  <c r="C19" i="23"/>
  <c r="C18" i="23"/>
  <c r="C17" i="23"/>
  <c r="C16" i="23"/>
  <c r="C15" i="23"/>
  <c r="C14" i="23"/>
  <c r="C13" i="23"/>
  <c r="C12" i="23"/>
  <c r="C11" i="23"/>
  <c r="C10" i="23"/>
  <c r="C9" i="23"/>
  <c r="C8" i="23"/>
  <c r="C7" i="23"/>
  <c r="C6" i="23"/>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C7" i="22"/>
  <c r="C6" i="22"/>
  <c r="C37" i="21"/>
  <c r="C36" i="21"/>
  <c r="C35" i="21"/>
  <c r="C34" i="21"/>
  <c r="C33" i="21"/>
  <c r="C32" i="21"/>
  <c r="C31" i="21"/>
  <c r="C30" i="21"/>
  <c r="C29" i="21"/>
  <c r="C28" i="21"/>
  <c r="C27" i="21"/>
  <c r="C26" i="21"/>
  <c r="C25" i="21"/>
  <c r="C24" i="21"/>
  <c r="C23" i="21"/>
  <c r="C22" i="21"/>
  <c r="C21" i="21"/>
  <c r="C20" i="21"/>
  <c r="C19" i="21"/>
  <c r="C18" i="21"/>
  <c r="C17" i="21"/>
  <c r="C16" i="21"/>
  <c r="C15" i="21"/>
  <c r="C14" i="21"/>
  <c r="C13" i="21"/>
  <c r="C12" i="21"/>
  <c r="C11" i="21"/>
  <c r="C10" i="21"/>
  <c r="C9" i="21"/>
  <c r="C8" i="21"/>
  <c r="C7" i="21"/>
  <c r="C6" i="21"/>
  <c r="AI5" i="27"/>
  <c r="AH5" i="27"/>
  <c r="AG5" i="27"/>
  <c r="AF5" i="27"/>
  <c r="AE5" i="27"/>
  <c r="AD5" i="27"/>
  <c r="AC5" i="27"/>
  <c r="AB5" i="27"/>
  <c r="AA5" i="27"/>
  <c r="Z5" i="27"/>
  <c r="Y5" i="27"/>
  <c r="X5" i="27"/>
  <c r="W5" i="27"/>
  <c r="V5" i="27"/>
  <c r="U5" i="27"/>
  <c r="T5" i="27"/>
  <c r="S5" i="27"/>
  <c r="R5" i="27"/>
  <c r="Q5" i="27"/>
  <c r="P5" i="27"/>
  <c r="O5" i="27"/>
  <c r="N5" i="27"/>
  <c r="M5" i="27"/>
  <c r="L5" i="27"/>
  <c r="K5" i="27"/>
  <c r="J5" i="27"/>
  <c r="I5" i="27"/>
  <c r="H5" i="27"/>
  <c r="G5" i="27"/>
  <c r="F5" i="27"/>
  <c r="E5" i="27"/>
  <c r="D5" i="27"/>
  <c r="AI5" i="26"/>
  <c r="AH5" i="26"/>
  <c r="AG5" i="26"/>
  <c r="AF5" i="26"/>
  <c r="AE5" i="26"/>
  <c r="AD5" i="26"/>
  <c r="AC5" i="26"/>
  <c r="AB5" i="26"/>
  <c r="AA5" i="26"/>
  <c r="Z5" i="26"/>
  <c r="Y5" i="26"/>
  <c r="X5" i="26"/>
  <c r="W5" i="26"/>
  <c r="V5" i="26"/>
  <c r="U5" i="26"/>
  <c r="T5" i="26"/>
  <c r="S5" i="26"/>
  <c r="R5" i="26"/>
  <c r="Q5" i="26"/>
  <c r="P5" i="26"/>
  <c r="O5" i="26"/>
  <c r="N5" i="26"/>
  <c r="M5" i="26"/>
  <c r="L5" i="26"/>
  <c r="K5" i="26"/>
  <c r="J5" i="26"/>
  <c r="I5" i="26"/>
  <c r="H5" i="26"/>
  <c r="G5" i="26"/>
  <c r="F5" i="26"/>
  <c r="E5" i="26"/>
  <c r="D5" i="26"/>
  <c r="AI5" i="25"/>
  <c r="AH5" i="25"/>
  <c r="AG5" i="25"/>
  <c r="AF5" i="25"/>
  <c r="AE5" i="25"/>
  <c r="AD5" i="25"/>
  <c r="AC5" i="25"/>
  <c r="AB5" i="25"/>
  <c r="AA5" i="25"/>
  <c r="Z5" i="25"/>
  <c r="Y5" i="25"/>
  <c r="X5" i="25"/>
  <c r="W5" i="25"/>
  <c r="V5" i="25"/>
  <c r="U5" i="25"/>
  <c r="T5" i="25"/>
  <c r="S5" i="25"/>
  <c r="R5" i="25"/>
  <c r="Q5" i="25"/>
  <c r="P5" i="25"/>
  <c r="O5" i="25"/>
  <c r="N5" i="25"/>
  <c r="M5" i="25"/>
  <c r="L5" i="25"/>
  <c r="K5" i="25"/>
  <c r="J5" i="25"/>
  <c r="I5" i="25"/>
  <c r="H5" i="25"/>
  <c r="G5" i="25"/>
  <c r="F5" i="25"/>
  <c r="E5" i="25"/>
  <c r="D5" i="25"/>
  <c r="AI5" i="24"/>
  <c r="AH5" i="24"/>
  <c r="AG5" i="24"/>
  <c r="AF5" i="24"/>
  <c r="AE5" i="24"/>
  <c r="AD5" i="24"/>
  <c r="AC5" i="24"/>
  <c r="AB5" i="24"/>
  <c r="AA5" i="24"/>
  <c r="Z5" i="24"/>
  <c r="Y5" i="24"/>
  <c r="X5" i="24"/>
  <c r="W5" i="24"/>
  <c r="V5" i="24"/>
  <c r="U5" i="24"/>
  <c r="T5" i="24"/>
  <c r="S5" i="24"/>
  <c r="R5" i="24"/>
  <c r="Q5" i="24"/>
  <c r="P5" i="24"/>
  <c r="O5" i="24"/>
  <c r="N5" i="24"/>
  <c r="M5" i="24"/>
  <c r="L5" i="24"/>
  <c r="K5" i="24"/>
  <c r="J5" i="24"/>
  <c r="I5" i="24"/>
  <c r="H5" i="24"/>
  <c r="G5" i="24"/>
  <c r="F5" i="24"/>
  <c r="E5" i="24"/>
  <c r="D5" i="24"/>
  <c r="AI5" i="23"/>
  <c r="AH5" i="23"/>
  <c r="AG5" i="23"/>
  <c r="AF5" i="23"/>
  <c r="AE5" i="23"/>
  <c r="AD5" i="23"/>
  <c r="AC5" i="23"/>
  <c r="AB5" i="23"/>
  <c r="AA5" i="23"/>
  <c r="Z5" i="23"/>
  <c r="Y5" i="23"/>
  <c r="X5" i="23"/>
  <c r="W5" i="23"/>
  <c r="V5" i="23"/>
  <c r="U5" i="23"/>
  <c r="T5" i="23"/>
  <c r="S5" i="23"/>
  <c r="R5" i="23"/>
  <c r="Q5" i="23"/>
  <c r="P5" i="23"/>
  <c r="O5" i="23"/>
  <c r="N5" i="23"/>
  <c r="M5" i="23"/>
  <c r="L5" i="23"/>
  <c r="K5" i="23"/>
  <c r="J5" i="23"/>
  <c r="I5" i="23"/>
  <c r="H5" i="23"/>
  <c r="G5" i="23"/>
  <c r="F5" i="23"/>
  <c r="E5" i="23"/>
  <c r="D5" i="23"/>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AI5" i="20"/>
  <c r="AH5" i="20"/>
  <c r="AG5" i="20"/>
  <c r="AF5" i="20"/>
  <c r="AE5" i="20"/>
  <c r="AD5" i="20"/>
  <c r="AC5" i="20"/>
  <c r="AB5" i="20"/>
  <c r="AA5" i="20"/>
  <c r="Z5" i="20"/>
  <c r="Y5" i="20"/>
  <c r="X5" i="20"/>
  <c r="W5" i="20"/>
  <c r="V5" i="20"/>
  <c r="U5" i="20"/>
  <c r="T5" i="20"/>
  <c r="S5" i="20"/>
  <c r="R5" i="20"/>
  <c r="Q5" i="20"/>
  <c r="P5" i="20"/>
  <c r="O5" i="20"/>
  <c r="N5" i="20"/>
  <c r="M5" i="20"/>
  <c r="L5" i="20"/>
  <c r="K5" i="20"/>
  <c r="J5" i="20"/>
  <c r="I5" i="20"/>
  <c r="H5" i="20"/>
  <c r="G5" i="20"/>
  <c r="F5" i="20"/>
  <c r="E5" i="20"/>
  <c r="D5" i="20"/>
  <c r="C37" i="20"/>
  <c r="C36" i="20"/>
  <c r="C35" i="20"/>
  <c r="C34" i="20"/>
  <c r="C33" i="20"/>
  <c r="C32" i="20"/>
  <c r="C31" i="20"/>
  <c r="C30" i="20"/>
  <c r="C29" i="20"/>
  <c r="C28" i="20"/>
  <c r="C27" i="20"/>
  <c r="C26" i="20"/>
  <c r="C25" i="20"/>
  <c r="C24" i="20"/>
  <c r="C23" i="20"/>
  <c r="C22" i="20"/>
  <c r="C21" i="20"/>
  <c r="C20" i="20"/>
  <c r="C19" i="20"/>
  <c r="C18" i="20"/>
  <c r="C17" i="20"/>
  <c r="C16" i="20"/>
  <c r="C15" i="20"/>
  <c r="C14" i="20"/>
  <c r="C13" i="20"/>
  <c r="C12" i="20"/>
  <c r="C11" i="20"/>
  <c r="C10" i="20"/>
  <c r="C9" i="20"/>
  <c r="C8" i="20"/>
  <c r="C7" i="20"/>
  <c r="C6" i="20"/>
  <c r="W4" i="68"/>
  <c r="Z16" i="63"/>
  <c r="V16" i="63"/>
  <c r="R16" i="63"/>
  <c r="Z7" i="63"/>
  <c r="V7" i="63"/>
  <c r="R7" i="63"/>
  <c r="AY68" i="68"/>
  <c r="AW68" i="68"/>
  <c r="AU68" i="68"/>
  <c r="AK68" i="68"/>
  <c r="AI68" i="68"/>
  <c r="AY67" i="68"/>
  <c r="AW67" i="68"/>
  <c r="AU67" i="68"/>
  <c r="AK67" i="68"/>
  <c r="AI67" i="68"/>
  <c r="AY66" i="68"/>
  <c r="AW66" i="68"/>
  <c r="AU66" i="68"/>
  <c r="AK66" i="68"/>
  <c r="AI66" i="68"/>
  <c r="AY65" i="68"/>
  <c r="AW65" i="68"/>
  <c r="AU65" i="68"/>
  <c r="AK65" i="68"/>
  <c r="AI65" i="68"/>
  <c r="AY64" i="68"/>
  <c r="AW64" i="68"/>
  <c r="AU64" i="68"/>
  <c r="AK64" i="68"/>
  <c r="AI64" i="68"/>
  <c r="AY63" i="68"/>
  <c r="AW63" i="68"/>
  <c r="AU63" i="68"/>
  <c r="AK63" i="68"/>
  <c r="AI63" i="68"/>
  <c r="AY62" i="68"/>
  <c r="AW62" i="68"/>
  <c r="AU62" i="68"/>
  <c r="AK62" i="68"/>
  <c r="AI62" i="68"/>
  <c r="AY61" i="68"/>
  <c r="AW61" i="68"/>
  <c r="AU61" i="68"/>
  <c r="AK61" i="68"/>
  <c r="AI61" i="68"/>
  <c r="AY60" i="68"/>
  <c r="AW60" i="68"/>
  <c r="AU60" i="68"/>
  <c r="AK60" i="68"/>
  <c r="AI60" i="68"/>
  <c r="AY59" i="68"/>
  <c r="AW59" i="68"/>
  <c r="AU59" i="68"/>
  <c r="AK59" i="68"/>
  <c r="AI59" i="68"/>
  <c r="AY58" i="68"/>
  <c r="AW58" i="68"/>
  <c r="AU58" i="68"/>
  <c r="AK58" i="68"/>
  <c r="AI58" i="68"/>
  <c r="AY57" i="68"/>
  <c r="AW57" i="68"/>
  <c r="AU57" i="68"/>
  <c r="AK57" i="68"/>
  <c r="AI57" i="68"/>
  <c r="AY56" i="68"/>
  <c r="AW56" i="68"/>
  <c r="AU56" i="68"/>
  <c r="AK56" i="68"/>
  <c r="AI56" i="68"/>
  <c r="AY55" i="68"/>
  <c r="AW55" i="68"/>
  <c r="AU55" i="68"/>
  <c r="AK55" i="68"/>
  <c r="AI55" i="68"/>
  <c r="AY54" i="68"/>
  <c r="AW54" i="68"/>
  <c r="AU54" i="68"/>
  <c r="AK54" i="68"/>
  <c r="AI54" i="68"/>
  <c r="AY53" i="68"/>
  <c r="AW53" i="68"/>
  <c r="AU53" i="68"/>
  <c r="AK53" i="68"/>
  <c r="AI53" i="68"/>
  <c r="AY52" i="68"/>
  <c r="AW52" i="68"/>
  <c r="AU52" i="68"/>
  <c r="AK52" i="68"/>
  <c r="AI52" i="68"/>
  <c r="AY51" i="68"/>
  <c r="AW51" i="68"/>
  <c r="AU51" i="68"/>
  <c r="AK51" i="68"/>
  <c r="AI51" i="68"/>
  <c r="AY50" i="68"/>
  <c r="AW50" i="68"/>
  <c r="AU50" i="68"/>
  <c r="AK50" i="68"/>
  <c r="AI50" i="68"/>
  <c r="AY49" i="68"/>
  <c r="AW49" i="68"/>
  <c r="AU49" i="68"/>
  <c r="AK49" i="68"/>
  <c r="AI49" i="68"/>
  <c r="Z30" i="63"/>
  <c r="V30" i="63"/>
  <c r="R30" i="63"/>
  <c r="Z29" i="63"/>
  <c r="V29" i="63"/>
  <c r="R29" i="63"/>
  <c r="V28" i="63"/>
  <c r="R28" i="63"/>
  <c r="Z28" i="63"/>
  <c r="Z27" i="63"/>
  <c r="V27" i="63"/>
  <c r="R27" i="63"/>
  <c r="Z26" i="63"/>
  <c r="V26" i="63"/>
  <c r="R26" i="63"/>
  <c r="Z25" i="63"/>
  <c r="V25" i="63"/>
  <c r="R25" i="63"/>
  <c r="Z24" i="63"/>
  <c r="V24" i="63"/>
  <c r="R24" i="63"/>
  <c r="Z23" i="63"/>
  <c r="V23" i="63"/>
  <c r="R23" i="63"/>
  <c r="Z22" i="63"/>
  <c r="V22" i="63"/>
  <c r="R22" i="63"/>
  <c r="Z21" i="63"/>
  <c r="V21" i="63"/>
  <c r="R21" i="63"/>
  <c r="Z20" i="63"/>
  <c r="V20" i="63"/>
  <c r="R20" i="63"/>
  <c r="Z19" i="63"/>
  <c r="V19" i="63"/>
  <c r="R19" i="63"/>
  <c r="Z18" i="63"/>
  <c r="V18" i="63"/>
  <c r="R18" i="63"/>
  <c r="Z17" i="63"/>
  <c r="V17" i="63"/>
  <c r="R17" i="63"/>
  <c r="AE24" i="65"/>
  <c r="D27" i="65"/>
  <c r="M37" i="86"/>
  <c r="D37" i="86"/>
  <c r="Z15" i="60"/>
  <c r="Z16" i="60"/>
  <c r="Z14" i="60"/>
  <c r="M34" i="96"/>
  <c r="D34" i="96"/>
  <c r="D10" i="16"/>
  <c r="M36" i="95"/>
  <c r="D36" i="95"/>
  <c r="M39" i="94" l="1"/>
  <c r="D39" i="94"/>
  <c r="F75" i="68"/>
  <c r="E75" i="68"/>
  <c r="D75" i="68"/>
  <c r="C75" i="68"/>
  <c r="G76" i="68"/>
  <c r="F76" i="68"/>
  <c r="E76" i="68"/>
  <c r="D76" i="68"/>
  <c r="C76" i="68"/>
  <c r="H77" i="68"/>
  <c r="G77" i="68"/>
  <c r="F77" i="68"/>
  <c r="E77" i="68"/>
  <c r="D77" i="68"/>
  <c r="C77" i="68"/>
  <c r="I78" i="68"/>
  <c r="H78" i="68"/>
  <c r="G78" i="68"/>
  <c r="F78" i="68"/>
  <c r="E78" i="68"/>
  <c r="D78" i="68"/>
  <c r="C78" i="68"/>
  <c r="J79" i="68"/>
  <c r="I79" i="68"/>
  <c r="H79" i="68"/>
  <c r="G79" i="68"/>
  <c r="F79" i="68"/>
  <c r="E79" i="68"/>
  <c r="D79" i="68"/>
  <c r="C79" i="68"/>
  <c r="K80" i="68"/>
  <c r="J80" i="68"/>
  <c r="I80" i="68"/>
  <c r="H80" i="68"/>
  <c r="G80" i="68"/>
  <c r="F80" i="68"/>
  <c r="E80" i="68"/>
  <c r="D80" i="68"/>
  <c r="C80" i="68"/>
  <c r="L81" i="68"/>
  <c r="K81" i="68"/>
  <c r="J81" i="68"/>
  <c r="I81" i="68"/>
  <c r="H81" i="68"/>
  <c r="G81" i="68"/>
  <c r="F81" i="68"/>
  <c r="E81" i="68"/>
  <c r="D81" i="68"/>
  <c r="C81" i="68"/>
  <c r="M82" i="68"/>
  <c r="L82" i="68"/>
  <c r="K82" i="68"/>
  <c r="J82" i="68"/>
  <c r="I82" i="68"/>
  <c r="H82" i="68"/>
  <c r="G82" i="68"/>
  <c r="F82" i="68"/>
  <c r="E82" i="68"/>
  <c r="D82" i="68"/>
  <c r="C82" i="68"/>
  <c r="N83" i="68"/>
  <c r="M83" i="68"/>
  <c r="L83" i="68"/>
  <c r="K83" i="68"/>
  <c r="J83" i="68"/>
  <c r="I83" i="68"/>
  <c r="H83" i="68"/>
  <c r="G83" i="68"/>
  <c r="F83" i="68"/>
  <c r="E83" i="68"/>
  <c r="D83" i="68"/>
  <c r="C83" i="68"/>
  <c r="O84" i="68"/>
  <c r="N84" i="68"/>
  <c r="M84" i="68"/>
  <c r="L84" i="68"/>
  <c r="K84" i="68"/>
  <c r="J84" i="68"/>
  <c r="I84" i="68"/>
  <c r="H84" i="68"/>
  <c r="G84" i="68"/>
  <c r="F84" i="68"/>
  <c r="E84" i="68"/>
  <c r="D84" i="68"/>
  <c r="C84" i="68"/>
  <c r="P85" i="68"/>
  <c r="O85" i="68"/>
  <c r="N85" i="68"/>
  <c r="M85" i="68"/>
  <c r="L85" i="68"/>
  <c r="K85" i="68"/>
  <c r="J85" i="68"/>
  <c r="I85" i="68"/>
  <c r="H85" i="68"/>
  <c r="G85" i="68"/>
  <c r="F85" i="68"/>
  <c r="E85" i="68"/>
  <c r="D85" i="68"/>
  <c r="C85" i="68"/>
  <c r="Q86" i="68"/>
  <c r="P86" i="68"/>
  <c r="O86" i="68"/>
  <c r="N86" i="68"/>
  <c r="M86" i="68"/>
  <c r="L86" i="68"/>
  <c r="K86" i="68"/>
  <c r="J86" i="68"/>
  <c r="I86" i="68"/>
  <c r="H86" i="68"/>
  <c r="G86" i="68"/>
  <c r="F86" i="68"/>
  <c r="E86" i="68"/>
  <c r="D86" i="68"/>
  <c r="C86" i="68"/>
  <c r="R87" i="68"/>
  <c r="Q87" i="68"/>
  <c r="P87" i="68"/>
  <c r="O87" i="68"/>
  <c r="N87" i="68"/>
  <c r="M87" i="68"/>
  <c r="L87" i="68"/>
  <c r="K87" i="68"/>
  <c r="J87" i="68"/>
  <c r="I87" i="68"/>
  <c r="H87" i="68"/>
  <c r="G87" i="68"/>
  <c r="F87" i="68"/>
  <c r="E87" i="68"/>
  <c r="D87" i="68"/>
  <c r="C87" i="68"/>
  <c r="S88" i="68"/>
  <c r="R88" i="68"/>
  <c r="Q88" i="68"/>
  <c r="P88" i="68"/>
  <c r="O88" i="68"/>
  <c r="N88" i="68"/>
  <c r="M88" i="68"/>
  <c r="L88" i="68"/>
  <c r="K88" i="68"/>
  <c r="J88" i="68"/>
  <c r="I88" i="68"/>
  <c r="H88" i="68"/>
  <c r="G88" i="68"/>
  <c r="F88" i="68"/>
  <c r="E88" i="68"/>
  <c r="D88" i="68"/>
  <c r="C88" i="68"/>
  <c r="T89" i="68"/>
  <c r="S89" i="68"/>
  <c r="R89" i="68"/>
  <c r="Q89" i="68"/>
  <c r="P89" i="68"/>
  <c r="O89" i="68"/>
  <c r="N89" i="68"/>
  <c r="M89" i="68"/>
  <c r="L89" i="68"/>
  <c r="K89" i="68"/>
  <c r="J89" i="68"/>
  <c r="I89" i="68"/>
  <c r="H89" i="68"/>
  <c r="G89" i="68"/>
  <c r="F89" i="68"/>
  <c r="E89" i="68"/>
  <c r="D89" i="68"/>
  <c r="C89" i="68"/>
  <c r="U90" i="68"/>
  <c r="T90" i="68"/>
  <c r="S90" i="68"/>
  <c r="R90" i="68"/>
  <c r="Q90" i="68"/>
  <c r="P90" i="68"/>
  <c r="O90" i="68"/>
  <c r="N90" i="68"/>
  <c r="M90" i="68"/>
  <c r="L90" i="68"/>
  <c r="K90" i="68"/>
  <c r="J90" i="68"/>
  <c r="I90" i="68"/>
  <c r="H90" i="68"/>
  <c r="G90" i="68"/>
  <c r="F90" i="68"/>
  <c r="E90" i="68"/>
  <c r="D90" i="68"/>
  <c r="C90" i="68"/>
  <c r="V91" i="68"/>
  <c r="U91" i="68"/>
  <c r="T91" i="68"/>
  <c r="S91" i="68"/>
  <c r="R91" i="68"/>
  <c r="Q91" i="68"/>
  <c r="P91" i="68"/>
  <c r="O91" i="68"/>
  <c r="N91" i="68"/>
  <c r="M91" i="68"/>
  <c r="L91" i="68"/>
  <c r="K91" i="68"/>
  <c r="J91" i="68"/>
  <c r="I91" i="68"/>
  <c r="H91" i="68"/>
  <c r="G91" i="68"/>
  <c r="F91" i="68"/>
  <c r="E91" i="68"/>
  <c r="D91" i="68"/>
  <c r="C91" i="68"/>
  <c r="W92" i="68"/>
  <c r="V92" i="68"/>
  <c r="U92" i="68"/>
  <c r="T92" i="68"/>
  <c r="S92" i="68"/>
  <c r="R92" i="68"/>
  <c r="Q92" i="68"/>
  <c r="P92" i="68"/>
  <c r="O92" i="68"/>
  <c r="N92" i="68"/>
  <c r="M92" i="68"/>
  <c r="L92" i="68"/>
  <c r="K92" i="68"/>
  <c r="J92" i="68"/>
  <c r="I92" i="68"/>
  <c r="H92" i="68"/>
  <c r="G92" i="68"/>
  <c r="F92" i="68"/>
  <c r="E92" i="68"/>
  <c r="D92" i="68"/>
  <c r="C92" i="68"/>
  <c r="X93" i="68"/>
  <c r="W93" i="68"/>
  <c r="V93" i="68"/>
  <c r="U93" i="68"/>
  <c r="T93" i="68"/>
  <c r="S93" i="68"/>
  <c r="R93" i="68"/>
  <c r="Q93" i="68"/>
  <c r="P93" i="68"/>
  <c r="O93" i="68"/>
  <c r="N93" i="68"/>
  <c r="M93" i="68"/>
  <c r="L93" i="68"/>
  <c r="Y94" i="68"/>
  <c r="X94" i="68"/>
  <c r="W94" i="68"/>
  <c r="V94" i="68"/>
  <c r="U94" i="68"/>
  <c r="T94" i="68"/>
  <c r="S94" i="68"/>
  <c r="R94" i="68"/>
  <c r="Q94" i="68"/>
  <c r="P94" i="68"/>
  <c r="O94" i="68"/>
  <c r="N94" i="68"/>
  <c r="M94" i="68"/>
  <c r="L94" i="68"/>
  <c r="K94" i="68"/>
  <c r="K93" i="68"/>
  <c r="J93" i="68"/>
  <c r="I93" i="68"/>
  <c r="H93" i="68"/>
  <c r="G93" i="68"/>
  <c r="F93" i="68"/>
  <c r="E93" i="68"/>
  <c r="D93" i="68"/>
  <c r="C93" i="68"/>
  <c r="J94" i="68"/>
  <c r="I94" i="68"/>
  <c r="H94" i="68"/>
  <c r="G94" i="68"/>
  <c r="F94" i="68"/>
  <c r="E94" i="68"/>
  <c r="D94" i="68"/>
  <c r="C94" i="68"/>
  <c r="Z95" i="68"/>
  <c r="Y95" i="68"/>
  <c r="X95" i="68"/>
  <c r="W95" i="68"/>
  <c r="V95" i="68"/>
  <c r="U95" i="68"/>
  <c r="T95" i="68"/>
  <c r="S95" i="68"/>
  <c r="R95" i="68"/>
  <c r="Q95" i="68"/>
  <c r="P95" i="68"/>
  <c r="O95" i="68"/>
  <c r="N95" i="68"/>
  <c r="M95" i="68"/>
  <c r="L95" i="68"/>
  <c r="K95" i="68"/>
  <c r="J95" i="68"/>
  <c r="I95" i="68"/>
  <c r="H95" i="68"/>
  <c r="G95" i="68"/>
  <c r="F95" i="68"/>
  <c r="E95" i="68"/>
  <c r="D95" i="68"/>
  <c r="C95" i="68"/>
  <c r="AA96" i="68"/>
  <c r="Z96" i="68"/>
  <c r="Y96" i="68"/>
  <c r="X96" i="68"/>
  <c r="W96" i="68"/>
  <c r="V96" i="68"/>
  <c r="U96" i="68"/>
  <c r="T96" i="68"/>
  <c r="S96" i="68"/>
  <c r="R96" i="68"/>
  <c r="Q96" i="68"/>
  <c r="P96" i="68"/>
  <c r="O96" i="68"/>
  <c r="N96" i="68"/>
  <c r="M96" i="68"/>
  <c r="L96" i="68"/>
  <c r="K96" i="68"/>
  <c r="J96" i="68"/>
  <c r="I96" i="68"/>
  <c r="H96" i="68"/>
  <c r="G96" i="68"/>
  <c r="F96" i="68"/>
  <c r="E96" i="68"/>
  <c r="D96" i="68"/>
  <c r="C96" i="68"/>
  <c r="AB97" i="68"/>
  <c r="AA97" i="68"/>
  <c r="Z97" i="68"/>
  <c r="Y97" i="68"/>
  <c r="X97" i="68"/>
  <c r="W97" i="68"/>
  <c r="V97" i="68"/>
  <c r="U97" i="68"/>
  <c r="T97" i="68"/>
  <c r="S97" i="68"/>
  <c r="R97" i="68"/>
  <c r="Q97" i="68"/>
  <c r="P97" i="68"/>
  <c r="O97" i="68"/>
  <c r="N97" i="68"/>
  <c r="M97" i="68"/>
  <c r="L97" i="68"/>
  <c r="K97" i="68"/>
  <c r="J97" i="68"/>
  <c r="I97" i="68"/>
  <c r="H97" i="68"/>
  <c r="G97" i="68"/>
  <c r="F97" i="68"/>
  <c r="E97" i="68"/>
  <c r="D97" i="68"/>
  <c r="C97" i="68"/>
  <c r="AC98" i="68"/>
  <c r="AB98" i="68"/>
  <c r="AA99" i="68"/>
  <c r="AA98" i="68"/>
  <c r="Z98" i="68"/>
  <c r="Y98" i="68"/>
  <c r="X98" i="68"/>
  <c r="W98" i="68"/>
  <c r="V98" i="68"/>
  <c r="U98" i="68"/>
  <c r="T98" i="68"/>
  <c r="S98" i="68"/>
  <c r="R98" i="68"/>
  <c r="Q98" i="68"/>
  <c r="P98" i="68"/>
  <c r="O98" i="68"/>
  <c r="N98" i="68"/>
  <c r="M98" i="68"/>
  <c r="L98" i="68"/>
  <c r="K98" i="68"/>
  <c r="J98" i="68"/>
  <c r="I98" i="68"/>
  <c r="H98" i="68"/>
  <c r="G98" i="68"/>
  <c r="F98" i="68"/>
  <c r="E98" i="68"/>
  <c r="D98" i="68"/>
  <c r="C98" i="68"/>
  <c r="AD99" i="68"/>
  <c r="AC99" i="68"/>
  <c r="AB99" i="68"/>
  <c r="Z99" i="68"/>
  <c r="Y99" i="68"/>
  <c r="X99" i="68"/>
  <c r="W99" i="68"/>
  <c r="V99" i="68"/>
  <c r="U99" i="68"/>
  <c r="T99" i="68"/>
  <c r="S99" i="68"/>
  <c r="R99" i="68"/>
  <c r="Q99" i="68"/>
  <c r="P99" i="68"/>
  <c r="O99" i="68"/>
  <c r="N99" i="68"/>
  <c r="M99" i="68"/>
  <c r="L99" i="68"/>
  <c r="K99" i="68"/>
  <c r="J99" i="68"/>
  <c r="I99" i="68"/>
  <c r="H99" i="68"/>
  <c r="G99" i="68"/>
  <c r="F99" i="68"/>
  <c r="E99" i="68"/>
  <c r="D99" i="68"/>
  <c r="C99" i="68"/>
  <c r="AE100" i="68"/>
  <c r="AD100" i="68"/>
  <c r="AC100" i="68"/>
  <c r="AB100" i="68"/>
  <c r="AA100" i="68"/>
  <c r="Z100" i="68"/>
  <c r="Y100" i="68"/>
  <c r="X100" i="68"/>
  <c r="W100" i="68"/>
  <c r="V100" i="68"/>
  <c r="U100" i="68"/>
  <c r="T100" i="68"/>
  <c r="S100" i="68"/>
  <c r="R100" i="68"/>
  <c r="Q100" i="68"/>
  <c r="P100" i="68"/>
  <c r="O100" i="68"/>
  <c r="N100" i="68"/>
  <c r="M100" i="68"/>
  <c r="L100" i="68"/>
  <c r="K100" i="68"/>
  <c r="J100" i="68"/>
  <c r="I100" i="68"/>
  <c r="H100" i="68"/>
  <c r="G100" i="68"/>
  <c r="F100" i="68"/>
  <c r="E100" i="68"/>
  <c r="D100" i="68"/>
  <c r="C100" i="68"/>
  <c r="AF101" i="68"/>
  <c r="AE101" i="68"/>
  <c r="AD101" i="68"/>
  <c r="AC101" i="68"/>
  <c r="AB101" i="68"/>
  <c r="AA101" i="68"/>
  <c r="Z101" i="68"/>
  <c r="Y101" i="68"/>
  <c r="X101" i="68"/>
  <c r="W101" i="68"/>
  <c r="V101" i="68"/>
  <c r="U101" i="68"/>
  <c r="T101" i="68"/>
  <c r="S101" i="68"/>
  <c r="R101" i="68"/>
  <c r="Q101" i="68"/>
  <c r="P101" i="68"/>
  <c r="O101" i="68"/>
  <c r="N101" i="68"/>
  <c r="M101" i="68"/>
  <c r="L101" i="68"/>
  <c r="K101" i="68"/>
  <c r="J101" i="68"/>
  <c r="I101" i="68"/>
  <c r="H101" i="68"/>
  <c r="G101" i="68"/>
  <c r="F101" i="68"/>
  <c r="E101" i="68"/>
  <c r="D101" i="68"/>
  <c r="C101" i="68"/>
  <c r="AG102" i="68"/>
  <c r="AF102" i="68"/>
  <c r="AE102" i="68"/>
  <c r="AD102" i="68"/>
  <c r="AC102" i="68"/>
  <c r="AB102" i="68"/>
  <c r="AA102" i="68"/>
  <c r="Z102" i="68"/>
  <c r="Y102" i="68"/>
  <c r="X102" i="68"/>
  <c r="W102" i="68"/>
  <c r="V102" i="68"/>
  <c r="U102" i="68"/>
  <c r="T102" i="68"/>
  <c r="S102" i="68"/>
  <c r="R102" i="68"/>
  <c r="Q102" i="68"/>
  <c r="P102" i="68"/>
  <c r="O102" i="68"/>
  <c r="N102" i="68"/>
  <c r="M102" i="68"/>
  <c r="L102" i="68"/>
  <c r="K102" i="68"/>
  <c r="J102" i="68"/>
  <c r="I102" i="68"/>
  <c r="H102" i="68"/>
  <c r="G102" i="68"/>
  <c r="F102" i="68"/>
  <c r="E102" i="68"/>
  <c r="D102" i="68"/>
  <c r="C102" i="68"/>
  <c r="AF99" i="68"/>
  <c r="AF98" i="68"/>
  <c r="AE98" i="68"/>
  <c r="AF97" i="68"/>
  <c r="AE97" i="68"/>
  <c r="AD97" i="68"/>
  <c r="AF96" i="68"/>
  <c r="AE96" i="68"/>
  <c r="AD96" i="68"/>
  <c r="AC96" i="68"/>
  <c r="AF95" i="68"/>
  <c r="AE95" i="68"/>
  <c r="AD95" i="68"/>
  <c r="AC95" i="68"/>
  <c r="AB95" i="68"/>
  <c r="AF94" i="68"/>
  <c r="AE94" i="68"/>
  <c r="AD94" i="68"/>
  <c r="AC94" i="68"/>
  <c r="AB94" i="68"/>
  <c r="AA94" i="68"/>
  <c r="AF93" i="68"/>
  <c r="AE93" i="68"/>
  <c r="AD93" i="68"/>
  <c r="AC93" i="68"/>
  <c r="AB93" i="68"/>
  <c r="AA93" i="68"/>
  <c r="Z93" i="68"/>
  <c r="AF92" i="68"/>
  <c r="AE92" i="68"/>
  <c r="AD92" i="68"/>
  <c r="AC92" i="68"/>
  <c r="AB92" i="68"/>
  <c r="AA92" i="68"/>
  <c r="Z92" i="68"/>
  <c r="Y92" i="68"/>
  <c r="AF91" i="68"/>
  <c r="AE91" i="68"/>
  <c r="AD91" i="68"/>
  <c r="AC91" i="68"/>
  <c r="AB91" i="68"/>
  <c r="AA91" i="68"/>
  <c r="Z91" i="68"/>
  <c r="Y91" i="68"/>
  <c r="X91" i="68"/>
  <c r="AF90" i="68"/>
  <c r="AE90" i="68"/>
  <c r="AD90" i="68"/>
  <c r="AC90" i="68"/>
  <c r="AB90" i="68"/>
  <c r="AA90" i="68"/>
  <c r="Z90" i="68"/>
  <c r="Y90" i="68"/>
  <c r="X90" i="68"/>
  <c r="W90" i="68"/>
  <c r="AF89" i="68"/>
  <c r="AE89" i="68"/>
  <c r="AD89" i="68"/>
  <c r="AC89" i="68"/>
  <c r="AB89" i="68"/>
  <c r="AA89" i="68"/>
  <c r="Z89" i="68"/>
  <c r="Y89" i="68"/>
  <c r="X89" i="68"/>
  <c r="W89" i="68"/>
  <c r="V89" i="68"/>
  <c r="AF88" i="68"/>
  <c r="AE88" i="68"/>
  <c r="AD88" i="68"/>
  <c r="AC88" i="68"/>
  <c r="AB88" i="68"/>
  <c r="AA88" i="68"/>
  <c r="Z88" i="68"/>
  <c r="Y88" i="68"/>
  <c r="X88" i="68"/>
  <c r="W88" i="68"/>
  <c r="V88" i="68"/>
  <c r="U88" i="68"/>
  <c r="AF87" i="68"/>
  <c r="AE87" i="68"/>
  <c r="AD87" i="68"/>
  <c r="AC87" i="68"/>
  <c r="AB87" i="68"/>
  <c r="AA87" i="68"/>
  <c r="Z87" i="68"/>
  <c r="Y87" i="68"/>
  <c r="X87" i="68"/>
  <c r="W87" i="68"/>
  <c r="V87" i="68"/>
  <c r="U87" i="68"/>
  <c r="T87" i="68"/>
  <c r="AF86" i="68"/>
  <c r="AE86" i="68"/>
  <c r="AD86" i="68"/>
  <c r="AC86" i="68"/>
  <c r="AB86" i="68"/>
  <c r="AA86" i="68"/>
  <c r="Z86" i="68"/>
  <c r="Y86" i="68"/>
  <c r="X86" i="68"/>
  <c r="W86" i="68"/>
  <c r="V86" i="68"/>
  <c r="U86" i="68"/>
  <c r="T86" i="68"/>
  <c r="S86" i="68"/>
  <c r="AF85" i="68"/>
  <c r="AE85" i="68"/>
  <c r="AD85" i="68"/>
  <c r="AC85" i="68"/>
  <c r="AB85" i="68"/>
  <c r="AA85" i="68"/>
  <c r="Z85" i="68"/>
  <c r="Y85" i="68"/>
  <c r="X85" i="68"/>
  <c r="W85" i="68"/>
  <c r="V85" i="68"/>
  <c r="U85" i="68"/>
  <c r="T85" i="68"/>
  <c r="S85" i="68"/>
  <c r="R85" i="68"/>
  <c r="AF84" i="68"/>
  <c r="AE84" i="68"/>
  <c r="AD84" i="68"/>
  <c r="AC84" i="68"/>
  <c r="AB84" i="68"/>
  <c r="AA84" i="68"/>
  <c r="Z84" i="68"/>
  <c r="Y84" i="68"/>
  <c r="X84" i="68"/>
  <c r="W84" i="68"/>
  <c r="V84" i="68"/>
  <c r="U84" i="68"/>
  <c r="T84" i="68"/>
  <c r="S84" i="68"/>
  <c r="R84" i="68"/>
  <c r="Q84" i="68"/>
  <c r="AF83" i="68"/>
  <c r="AE83" i="68"/>
  <c r="AD83" i="68"/>
  <c r="AC83" i="68"/>
  <c r="AB83" i="68"/>
  <c r="AA83" i="68"/>
  <c r="Z83" i="68"/>
  <c r="Y83" i="68"/>
  <c r="X83" i="68"/>
  <c r="W83" i="68"/>
  <c r="V83" i="68"/>
  <c r="U83" i="68"/>
  <c r="T83" i="68"/>
  <c r="S83" i="68"/>
  <c r="R83" i="68"/>
  <c r="Q83" i="68"/>
  <c r="P83" i="68"/>
  <c r="AF82" i="68"/>
  <c r="AE82" i="68"/>
  <c r="AD82" i="68"/>
  <c r="AC82" i="68"/>
  <c r="AB82" i="68"/>
  <c r="AA82" i="68"/>
  <c r="Z82" i="68"/>
  <c r="Y82" i="68"/>
  <c r="X82" i="68"/>
  <c r="W82" i="68"/>
  <c r="V82" i="68"/>
  <c r="U82" i="68"/>
  <c r="T82" i="68"/>
  <c r="S82" i="68"/>
  <c r="R82" i="68"/>
  <c r="Q82" i="68"/>
  <c r="P82" i="68"/>
  <c r="O82" i="68"/>
  <c r="AF81" i="68"/>
  <c r="AE81" i="68"/>
  <c r="AD81" i="68"/>
  <c r="AC81" i="68"/>
  <c r="AB81" i="68"/>
  <c r="AA81" i="68"/>
  <c r="Z81" i="68"/>
  <c r="Y81" i="68"/>
  <c r="X81" i="68"/>
  <c r="W81" i="68"/>
  <c r="V81" i="68"/>
  <c r="U81" i="68"/>
  <c r="T81" i="68"/>
  <c r="S81" i="68"/>
  <c r="R81" i="68"/>
  <c r="Q81" i="68"/>
  <c r="P81" i="68"/>
  <c r="O81" i="68"/>
  <c r="N81" i="68"/>
  <c r="AF80" i="68"/>
  <c r="AE80" i="68"/>
  <c r="AD80" i="68"/>
  <c r="AC80" i="68"/>
  <c r="AB80" i="68"/>
  <c r="AA80" i="68"/>
  <c r="Z80" i="68"/>
  <c r="Y80" i="68"/>
  <c r="X80" i="68"/>
  <c r="W80" i="68"/>
  <c r="V80" i="68"/>
  <c r="U80" i="68"/>
  <c r="T80" i="68"/>
  <c r="S80" i="68"/>
  <c r="R80" i="68"/>
  <c r="Q80" i="68"/>
  <c r="P80" i="68"/>
  <c r="O80" i="68"/>
  <c r="N80" i="68"/>
  <c r="M80" i="68"/>
  <c r="AF79" i="68"/>
  <c r="AE79" i="68"/>
  <c r="AD79" i="68"/>
  <c r="AC79" i="68"/>
  <c r="AB79" i="68"/>
  <c r="AA79" i="68"/>
  <c r="Z79" i="68"/>
  <c r="Y79" i="68"/>
  <c r="X79" i="68"/>
  <c r="W79" i="68"/>
  <c r="V79" i="68"/>
  <c r="U79" i="68"/>
  <c r="T79" i="68"/>
  <c r="S79" i="68"/>
  <c r="R79" i="68"/>
  <c r="Q79" i="68"/>
  <c r="P79" i="68"/>
  <c r="O79" i="68"/>
  <c r="N79" i="68"/>
  <c r="M79" i="68"/>
  <c r="L79" i="68"/>
  <c r="AF78" i="68"/>
  <c r="AE78" i="68"/>
  <c r="AD78" i="68"/>
  <c r="AC78" i="68"/>
  <c r="AB78" i="68"/>
  <c r="AA78" i="68"/>
  <c r="Z78" i="68"/>
  <c r="Y78" i="68"/>
  <c r="X78" i="68"/>
  <c r="W78" i="68"/>
  <c r="V78" i="68"/>
  <c r="U78" i="68"/>
  <c r="T78" i="68"/>
  <c r="S78" i="68"/>
  <c r="R78" i="68"/>
  <c r="Q78" i="68"/>
  <c r="P78" i="68"/>
  <c r="O78" i="68"/>
  <c r="N78" i="68"/>
  <c r="M78" i="68"/>
  <c r="L78" i="68"/>
  <c r="K78" i="68"/>
  <c r="AF77" i="68"/>
  <c r="AE77" i="68"/>
  <c r="AD77" i="68"/>
  <c r="AC77" i="68"/>
  <c r="AB77" i="68"/>
  <c r="AA77" i="68"/>
  <c r="Z77" i="68"/>
  <c r="Y77" i="68"/>
  <c r="X77" i="68"/>
  <c r="W77" i="68"/>
  <c r="V77" i="68"/>
  <c r="U77" i="68"/>
  <c r="T77" i="68"/>
  <c r="S77" i="68"/>
  <c r="R77" i="68"/>
  <c r="Q77" i="68"/>
  <c r="P77" i="68"/>
  <c r="O77" i="68"/>
  <c r="N77" i="68"/>
  <c r="M77" i="68"/>
  <c r="L77" i="68"/>
  <c r="K77" i="68"/>
  <c r="J77" i="68"/>
  <c r="AF76" i="68"/>
  <c r="AE76" i="68"/>
  <c r="AD76" i="68"/>
  <c r="AC76" i="68"/>
  <c r="AB76" i="68"/>
  <c r="AA76" i="68"/>
  <c r="Z76" i="68"/>
  <c r="Y76" i="68"/>
  <c r="X76" i="68"/>
  <c r="W76" i="68"/>
  <c r="V76" i="68"/>
  <c r="U76" i="68"/>
  <c r="T76" i="68"/>
  <c r="S76" i="68"/>
  <c r="R76" i="68"/>
  <c r="Q76" i="68"/>
  <c r="P76" i="68"/>
  <c r="O76" i="68"/>
  <c r="N76" i="68"/>
  <c r="M76" i="68"/>
  <c r="L76" i="68"/>
  <c r="K76" i="68"/>
  <c r="J76" i="68"/>
  <c r="I76" i="68"/>
  <c r="AF75" i="68"/>
  <c r="AE75" i="68"/>
  <c r="AD75" i="68"/>
  <c r="AC75" i="68"/>
  <c r="AB75" i="68"/>
  <c r="AA75" i="68"/>
  <c r="Z75" i="68"/>
  <c r="Y75" i="68"/>
  <c r="X75" i="68"/>
  <c r="W75" i="68"/>
  <c r="V75" i="68"/>
  <c r="U75" i="68"/>
  <c r="T75" i="68"/>
  <c r="S75" i="68"/>
  <c r="R75" i="68"/>
  <c r="Q75" i="68"/>
  <c r="P75" i="68"/>
  <c r="O75" i="68"/>
  <c r="N75" i="68"/>
  <c r="M75" i="68"/>
  <c r="L75" i="68"/>
  <c r="K75" i="68"/>
  <c r="J75" i="68"/>
  <c r="I75" i="68"/>
  <c r="H75" i="68"/>
  <c r="AF74" i="68"/>
  <c r="AE74" i="68"/>
  <c r="AD74" i="68"/>
  <c r="AC74" i="68"/>
  <c r="AB74" i="68"/>
  <c r="AA74" i="68"/>
  <c r="Z74" i="68"/>
  <c r="Y74" i="68"/>
  <c r="X74" i="68"/>
  <c r="W74" i="68"/>
  <c r="V74" i="68"/>
  <c r="U74" i="68"/>
  <c r="T74" i="68"/>
  <c r="S74" i="68"/>
  <c r="R74" i="68"/>
  <c r="Q74" i="68"/>
  <c r="P74" i="68"/>
  <c r="O74" i="68"/>
  <c r="N74" i="68"/>
  <c r="M74" i="68"/>
  <c r="L74" i="68"/>
  <c r="K74" i="68"/>
  <c r="J74" i="68"/>
  <c r="I74" i="68"/>
  <c r="H74" i="68"/>
  <c r="G74" i="68"/>
  <c r="E74" i="68"/>
  <c r="D74" i="68"/>
  <c r="C74" i="68"/>
  <c r="T71" i="68"/>
  <c r="AF73" i="68"/>
  <c r="AE73" i="68"/>
  <c r="AD73" i="68"/>
  <c r="AC73" i="68"/>
  <c r="AB73" i="68"/>
  <c r="AA73" i="68"/>
  <c r="Z73" i="68"/>
  <c r="Y73" i="68"/>
  <c r="X73" i="68"/>
  <c r="W73" i="68"/>
  <c r="V73" i="68"/>
  <c r="U73" i="68"/>
  <c r="T73" i="68"/>
  <c r="S73" i="68"/>
  <c r="R73" i="68"/>
  <c r="Q73" i="68"/>
  <c r="P73" i="68"/>
  <c r="O73" i="68"/>
  <c r="N73" i="68"/>
  <c r="M73" i="68"/>
  <c r="L73" i="68"/>
  <c r="K73" i="68"/>
  <c r="J73" i="68"/>
  <c r="I73" i="68"/>
  <c r="H73" i="68"/>
  <c r="G73" i="68"/>
  <c r="F73" i="68"/>
  <c r="D73" i="68"/>
  <c r="C73" i="68"/>
  <c r="AF72" i="68"/>
  <c r="AE72" i="68"/>
  <c r="AD72" i="68"/>
  <c r="AC72" i="68"/>
  <c r="AB72" i="68"/>
  <c r="AA72" i="68"/>
  <c r="Z72" i="68"/>
  <c r="Y72" i="68"/>
  <c r="X72" i="68"/>
  <c r="W72" i="68"/>
  <c r="V72" i="68"/>
  <c r="U72" i="68"/>
  <c r="T72" i="68"/>
  <c r="S72" i="68"/>
  <c r="R72" i="68"/>
  <c r="Q72" i="68"/>
  <c r="P72" i="68"/>
  <c r="O72" i="68"/>
  <c r="N72" i="68"/>
  <c r="M72" i="68"/>
  <c r="L72" i="68"/>
  <c r="K72" i="68"/>
  <c r="J72" i="68"/>
  <c r="I72" i="68"/>
  <c r="H72" i="68"/>
  <c r="G72" i="68"/>
  <c r="F72" i="68"/>
  <c r="E72" i="68"/>
  <c r="D71" i="68"/>
  <c r="C72" i="68"/>
  <c r="E71" i="68"/>
  <c r="F71" i="68"/>
  <c r="G71" i="68"/>
  <c r="H71" i="68"/>
  <c r="I71" i="68"/>
  <c r="J71" i="68"/>
  <c r="K71" i="68"/>
  <c r="L71" i="68"/>
  <c r="M71" i="68"/>
  <c r="N71" i="68"/>
  <c r="O71" i="68"/>
  <c r="P71" i="68"/>
  <c r="Q71" i="68"/>
  <c r="R71" i="68"/>
  <c r="S71" i="68"/>
  <c r="U71" i="68"/>
  <c r="V71" i="68"/>
  <c r="W71" i="68"/>
  <c r="X71" i="68"/>
  <c r="Y71" i="68"/>
  <c r="Z71" i="68"/>
  <c r="AA71" i="68"/>
  <c r="AB71" i="68"/>
  <c r="AC71" i="68"/>
  <c r="AD71" i="68"/>
  <c r="AE71" i="68"/>
  <c r="AF71" i="68"/>
  <c r="AG71" i="68"/>
  <c r="AG100" i="68"/>
  <c r="AG99" i="68"/>
  <c r="AG98" i="68"/>
  <c r="AG97" i="68"/>
  <c r="AG96" i="68"/>
  <c r="AG95" i="68"/>
  <c r="AG94" i="68"/>
  <c r="AG93" i="68"/>
  <c r="AG92" i="68"/>
  <c r="AG91" i="68"/>
  <c r="AG90" i="68"/>
  <c r="AG89" i="68"/>
  <c r="AG88" i="68"/>
  <c r="AG87" i="68"/>
  <c r="AG86" i="68"/>
  <c r="AG85" i="68"/>
  <c r="AG84" i="68"/>
  <c r="AG83" i="68"/>
  <c r="AG82" i="68"/>
  <c r="AG81" i="68"/>
  <c r="AG80" i="68"/>
  <c r="AG79" i="68"/>
  <c r="AG78" i="68"/>
  <c r="AG77" i="68"/>
  <c r="AG76" i="68"/>
  <c r="AG75" i="68"/>
  <c r="AG74" i="68"/>
  <c r="AG73" i="68"/>
  <c r="AG72" i="68"/>
  <c r="AH101" i="68"/>
  <c r="AH100" i="68"/>
  <c r="AH99" i="68"/>
  <c r="AH98" i="68"/>
  <c r="AH97" i="68"/>
  <c r="AH96" i="68"/>
  <c r="AH95" i="68"/>
  <c r="AH94" i="68"/>
  <c r="AH93" i="68"/>
  <c r="AH92" i="68"/>
  <c r="AH91" i="68"/>
  <c r="AH90" i="68"/>
  <c r="AH89" i="68"/>
  <c r="AH88" i="68"/>
  <c r="AH87" i="68"/>
  <c r="AH86" i="68"/>
  <c r="AH85" i="68"/>
  <c r="AH84" i="68"/>
  <c r="AH83" i="68"/>
  <c r="AH82" i="68"/>
  <c r="AH81" i="68"/>
  <c r="AH80" i="68"/>
  <c r="AH79" i="68"/>
  <c r="AH78" i="68"/>
  <c r="AH77" i="68"/>
  <c r="AH76" i="68"/>
  <c r="AH75" i="68"/>
  <c r="AH74" i="68"/>
  <c r="AH73" i="68"/>
  <c r="AH72" i="68"/>
  <c r="AH71" i="68"/>
  <c r="R68" i="68"/>
  <c r="AF68" i="68"/>
  <c r="AF67" i="68"/>
  <c r="AF66" i="68"/>
  <c r="AF65" i="68"/>
  <c r="AF64" i="68"/>
  <c r="AF63" i="68"/>
  <c r="AF62" i="68"/>
  <c r="AF61" i="68"/>
  <c r="AF60" i="68"/>
  <c r="AF59" i="68"/>
  <c r="AF58" i="68"/>
  <c r="AF57" i="68"/>
  <c r="AF56" i="68"/>
  <c r="AF55" i="68"/>
  <c r="AF54" i="68"/>
  <c r="AF53" i="68"/>
  <c r="AD53" i="68"/>
  <c r="AD68" i="68"/>
  <c r="AD67" i="68"/>
  <c r="AD66" i="68"/>
  <c r="AD65" i="68"/>
  <c r="AD64" i="68"/>
  <c r="AD63" i="68"/>
  <c r="AD62" i="68"/>
  <c r="AD61" i="68"/>
  <c r="AD60" i="68"/>
  <c r="AD59" i="68"/>
  <c r="AD58" i="68"/>
  <c r="AD57" i="68"/>
  <c r="AD56" i="68"/>
  <c r="AD55" i="68"/>
  <c r="AD54" i="68"/>
  <c r="AB53" i="68"/>
  <c r="AB68" i="68"/>
  <c r="AB67" i="68"/>
  <c r="AB66" i="68"/>
  <c r="AB65" i="68"/>
  <c r="AB64" i="68"/>
  <c r="AB63" i="68"/>
  <c r="AB62" i="68"/>
  <c r="AB61" i="68"/>
  <c r="AB60" i="68"/>
  <c r="AB59" i="68"/>
  <c r="AB58" i="68"/>
  <c r="AB57" i="68"/>
  <c r="AB56" i="68"/>
  <c r="AB55" i="68"/>
  <c r="AB54" i="68"/>
  <c r="Z53" i="68"/>
  <c r="Z68" i="68"/>
  <c r="Z67" i="68"/>
  <c r="Z66" i="68"/>
  <c r="Z65" i="68"/>
  <c r="Z64" i="68"/>
  <c r="Z63" i="68"/>
  <c r="Z62" i="68"/>
  <c r="Z61" i="68"/>
  <c r="Z60" i="68"/>
  <c r="Z59" i="68"/>
  <c r="Z58" i="68"/>
  <c r="Z57" i="68"/>
  <c r="Z56" i="68"/>
  <c r="Z55" i="68"/>
  <c r="Z54" i="68"/>
  <c r="X53" i="68"/>
  <c r="X68" i="68"/>
  <c r="X67" i="68"/>
  <c r="X66" i="68"/>
  <c r="X65" i="68"/>
  <c r="X64" i="68"/>
  <c r="X63" i="68"/>
  <c r="X62" i="68"/>
  <c r="X61" i="68"/>
  <c r="X60" i="68"/>
  <c r="X59" i="68"/>
  <c r="X58" i="68"/>
  <c r="X57" i="68"/>
  <c r="X56" i="68"/>
  <c r="X55" i="68"/>
  <c r="X54" i="68"/>
  <c r="V53" i="68"/>
  <c r="V68" i="68"/>
  <c r="V67" i="68"/>
  <c r="V66" i="68"/>
  <c r="V65" i="68"/>
  <c r="V64" i="68"/>
  <c r="V63" i="68"/>
  <c r="V62" i="68"/>
  <c r="V61" i="68"/>
  <c r="V60" i="68"/>
  <c r="V59" i="68"/>
  <c r="V58" i="68"/>
  <c r="V57" i="68"/>
  <c r="V56" i="68"/>
  <c r="V55" i="68"/>
  <c r="V54" i="68"/>
  <c r="T53" i="68"/>
  <c r="T68" i="68"/>
  <c r="T67" i="68"/>
  <c r="T66" i="68"/>
  <c r="T65" i="68"/>
  <c r="T64" i="68"/>
  <c r="T63" i="68"/>
  <c r="T62" i="68"/>
  <c r="T61" i="68"/>
  <c r="T60" i="68"/>
  <c r="T59" i="68"/>
  <c r="T58" i="68"/>
  <c r="T57" i="68"/>
  <c r="T56" i="68"/>
  <c r="T55" i="68"/>
  <c r="T54" i="68"/>
  <c r="R53" i="68"/>
  <c r="R67" i="68"/>
  <c r="R66" i="68"/>
  <c r="R65" i="68"/>
  <c r="R64" i="68"/>
  <c r="R63" i="68"/>
  <c r="R62" i="68"/>
  <c r="R61" i="68"/>
  <c r="R60" i="68"/>
  <c r="R59" i="68"/>
  <c r="R58" i="68"/>
  <c r="R57" i="68"/>
  <c r="R56" i="68"/>
  <c r="R55" i="68"/>
  <c r="R54" i="68"/>
  <c r="R37" i="68"/>
  <c r="AF52" i="68"/>
  <c r="AF51" i="68"/>
  <c r="AF50" i="68"/>
  <c r="AF49" i="68"/>
  <c r="AF48" i="68"/>
  <c r="AF47" i="68"/>
  <c r="AF46" i="68"/>
  <c r="AF45" i="68"/>
  <c r="AF44" i="68"/>
  <c r="AF43" i="68"/>
  <c r="AF42" i="68"/>
  <c r="AF41" i="68"/>
  <c r="AF40" i="68"/>
  <c r="AF39" i="68"/>
  <c r="AF38" i="68"/>
  <c r="AF37" i="68"/>
  <c r="AD37" i="68"/>
  <c r="AD52" i="68"/>
  <c r="AD51" i="68"/>
  <c r="AD50" i="68"/>
  <c r="AD49" i="68"/>
  <c r="AD48" i="68"/>
  <c r="AD47" i="68"/>
  <c r="AD46" i="68"/>
  <c r="AD45" i="68"/>
  <c r="AD44" i="68"/>
  <c r="AD43" i="68"/>
  <c r="AD42" i="68"/>
  <c r="AD41" i="68"/>
  <c r="AD40" i="68"/>
  <c r="AD39" i="68"/>
  <c r="AD38" i="68"/>
  <c r="AB37" i="68"/>
  <c r="AB52" i="68"/>
  <c r="AB51" i="68"/>
  <c r="AB50" i="68"/>
  <c r="AB49" i="68"/>
  <c r="AB48" i="68"/>
  <c r="AB47" i="68"/>
  <c r="AB46" i="68"/>
  <c r="AB45" i="68"/>
  <c r="AB44" i="68"/>
  <c r="AB43" i="68"/>
  <c r="AB42" i="68"/>
  <c r="AB41" i="68"/>
  <c r="AB40" i="68"/>
  <c r="AB39" i="68"/>
  <c r="AB38" i="68"/>
  <c r="Z37" i="68"/>
  <c r="Z52" i="68"/>
  <c r="Z51" i="68"/>
  <c r="Z50" i="68"/>
  <c r="Z49" i="68"/>
  <c r="Z48" i="68"/>
  <c r="Z47" i="68"/>
  <c r="Z46" i="68"/>
  <c r="Z45" i="68"/>
  <c r="Z44" i="68"/>
  <c r="Z43" i="68"/>
  <c r="Z42" i="68"/>
  <c r="Z41" i="68"/>
  <c r="Z40" i="68"/>
  <c r="Z39" i="68"/>
  <c r="Z38" i="68"/>
  <c r="X37" i="68"/>
  <c r="X52" i="68"/>
  <c r="X51" i="68"/>
  <c r="X50" i="68"/>
  <c r="X49" i="68"/>
  <c r="X48" i="68"/>
  <c r="X47" i="68"/>
  <c r="X46" i="68"/>
  <c r="X45" i="68"/>
  <c r="X44" i="68"/>
  <c r="X43" i="68"/>
  <c r="X42" i="68"/>
  <c r="X41" i="68"/>
  <c r="X40" i="68"/>
  <c r="X39" i="68"/>
  <c r="X38" i="68"/>
  <c r="V37" i="68"/>
  <c r="V52" i="68"/>
  <c r="V51" i="68"/>
  <c r="V50" i="68"/>
  <c r="V49" i="68"/>
  <c r="V48" i="68"/>
  <c r="V47" i="68"/>
  <c r="V46" i="68"/>
  <c r="V45" i="68"/>
  <c r="V44" i="68"/>
  <c r="V43" i="68"/>
  <c r="V42" i="68"/>
  <c r="V41" i="68"/>
  <c r="V40" i="68"/>
  <c r="V39" i="68"/>
  <c r="V38" i="68"/>
  <c r="T37" i="68"/>
  <c r="T52" i="68"/>
  <c r="T51" i="68"/>
  <c r="T50" i="68"/>
  <c r="T49" i="68"/>
  <c r="T48" i="68"/>
  <c r="T47" i="68"/>
  <c r="T46" i="68"/>
  <c r="T45" i="68"/>
  <c r="T44" i="68"/>
  <c r="T43" i="68"/>
  <c r="T42" i="68"/>
  <c r="T41" i="68"/>
  <c r="T40" i="68"/>
  <c r="T39" i="68"/>
  <c r="T38" i="68"/>
  <c r="R52" i="68"/>
  <c r="R51" i="68"/>
  <c r="R50" i="68"/>
  <c r="R49" i="68"/>
  <c r="R48" i="68"/>
  <c r="R47" i="68"/>
  <c r="R46" i="68"/>
  <c r="R45" i="68"/>
  <c r="R44" i="68"/>
  <c r="R43" i="68"/>
  <c r="R42" i="68"/>
  <c r="R41" i="68"/>
  <c r="R40" i="68"/>
  <c r="R39" i="68"/>
  <c r="R38" i="68"/>
  <c r="P37" i="68"/>
  <c r="P68" i="68"/>
  <c r="P67" i="68"/>
  <c r="P66" i="68"/>
  <c r="P65" i="68"/>
  <c r="P64" i="68"/>
  <c r="P63" i="68"/>
  <c r="P62" i="68"/>
  <c r="P61" i="68"/>
  <c r="P60" i="68"/>
  <c r="P59" i="68"/>
  <c r="P58" i="68"/>
  <c r="P57" i="68"/>
  <c r="P56" i="68"/>
  <c r="P55" i="68"/>
  <c r="P54" i="68"/>
  <c r="P53" i="68"/>
  <c r="P52" i="68"/>
  <c r="P51" i="68"/>
  <c r="P50" i="68"/>
  <c r="P49" i="68"/>
  <c r="P48" i="68"/>
  <c r="P47" i="68"/>
  <c r="P46" i="68"/>
  <c r="P45" i="68"/>
  <c r="P44" i="68"/>
  <c r="P43" i="68"/>
  <c r="P42" i="68"/>
  <c r="P41" i="68"/>
  <c r="P40" i="68"/>
  <c r="P39" i="68"/>
  <c r="P38" i="68"/>
  <c r="N68" i="68"/>
  <c r="N67" i="68"/>
  <c r="N66" i="68"/>
  <c r="N65" i="68"/>
  <c r="N64" i="68"/>
  <c r="N63" i="68"/>
  <c r="N62" i="68"/>
  <c r="N61" i="68"/>
  <c r="N60" i="68"/>
  <c r="N59" i="68"/>
  <c r="N58" i="68"/>
  <c r="N57" i="68"/>
  <c r="N56" i="68"/>
  <c r="N55" i="68"/>
  <c r="N54" i="68"/>
  <c r="N53" i="68"/>
  <c r="N52" i="68"/>
  <c r="N51" i="68"/>
  <c r="N50" i="68"/>
  <c r="N49" i="68"/>
  <c r="N48" i="68"/>
  <c r="N47" i="68"/>
  <c r="N46" i="68"/>
  <c r="N45" i="68"/>
  <c r="N44" i="68"/>
  <c r="N43" i="68"/>
  <c r="N42" i="68"/>
  <c r="N41" i="68"/>
  <c r="N40" i="68"/>
  <c r="N39" i="68"/>
  <c r="N38" i="68"/>
  <c r="N37" i="68"/>
  <c r="AY48" i="68"/>
  <c r="AY47" i="68"/>
  <c r="AY46" i="68"/>
  <c r="AY45" i="68"/>
  <c r="AY44" i="68"/>
  <c r="AY43" i="68"/>
  <c r="AY42" i="68"/>
  <c r="AY41" i="68"/>
  <c r="AY40" i="68"/>
  <c r="AY39" i="68"/>
  <c r="AY38" i="68"/>
  <c r="AY37" i="68"/>
  <c r="AK37" i="68"/>
  <c r="AK48" i="68"/>
  <c r="AK47" i="68"/>
  <c r="AK46" i="68"/>
  <c r="AK45" i="68"/>
  <c r="AK44" i="68"/>
  <c r="AK43" i="68"/>
  <c r="AK42" i="68"/>
  <c r="AK41" i="68"/>
  <c r="AK40" i="68"/>
  <c r="AK39" i="68"/>
  <c r="AK38" i="68"/>
  <c r="AI48" i="68"/>
  <c r="AI47" i="68"/>
  <c r="AI46" i="68"/>
  <c r="AI45" i="68"/>
  <c r="AI44" i="68"/>
  <c r="AI43" i="68"/>
  <c r="AI42" i="68"/>
  <c r="AI41" i="68"/>
  <c r="AI40" i="68"/>
  <c r="AI39" i="68"/>
  <c r="AI38" i="68"/>
  <c r="BO36" i="12"/>
  <c r="BN36" i="12"/>
  <c r="BM36" i="12"/>
  <c r="BL36" i="12"/>
  <c r="BK36" i="12"/>
  <c r="BJ36" i="12"/>
  <c r="BI36" i="12"/>
  <c r="BH36" i="12"/>
  <c r="BG36" i="12"/>
  <c r="BF36" i="12"/>
  <c r="BE36" i="12"/>
  <c r="BD36" i="12"/>
  <c r="BC36" i="12"/>
  <c r="BB36" i="12"/>
  <c r="BA36" i="12"/>
  <c r="AZ36" i="12"/>
  <c r="AY36" i="12"/>
  <c r="AX36" i="12"/>
  <c r="AW36" i="12"/>
  <c r="AV36" i="12"/>
  <c r="AU36" i="12"/>
  <c r="AT36" i="12"/>
  <c r="AS36" i="12"/>
  <c r="AR36" i="12"/>
  <c r="AQ36" i="12"/>
  <c r="AP36" i="12"/>
  <c r="AO36" i="12"/>
  <c r="AN36" i="12"/>
  <c r="AM36" i="12"/>
  <c r="AL36" i="12"/>
  <c r="AK36" i="12"/>
  <c r="BP35" i="12"/>
  <c r="BN35" i="12"/>
  <c r="BM35" i="12"/>
  <c r="BL35" i="12"/>
  <c r="BK35" i="12"/>
  <c r="BJ35" i="12"/>
  <c r="BI35" i="12"/>
  <c r="BH35"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BP34" i="12"/>
  <c r="BO34" i="12"/>
  <c r="BM34" i="12"/>
  <c r="BL34" i="12"/>
  <c r="BK34" i="12"/>
  <c r="BJ34" i="12"/>
  <c r="BI34" i="12"/>
  <c r="BH34"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BP33" i="12"/>
  <c r="BO33" i="12"/>
  <c r="BN33" i="12"/>
  <c r="BL33" i="12"/>
  <c r="BK33" i="12"/>
  <c r="BJ33" i="12"/>
  <c r="BI33" i="12"/>
  <c r="BH33" i="12"/>
  <c r="BG33" i="12"/>
  <c r="BF33" i="12"/>
  <c r="BE33" i="12"/>
  <c r="BD33" i="12"/>
  <c r="BC33" i="12"/>
  <c r="BB33" i="12"/>
  <c r="BA33" i="12"/>
  <c r="AZ33" i="12"/>
  <c r="AY33" i="12"/>
  <c r="AX33" i="12"/>
  <c r="AW33" i="12"/>
  <c r="AV33" i="12"/>
  <c r="AU33" i="12"/>
  <c r="AT33" i="12"/>
  <c r="AS33" i="12"/>
  <c r="AR33" i="12"/>
  <c r="AQ33" i="12"/>
  <c r="AP33" i="12"/>
  <c r="AO33" i="12"/>
  <c r="AN33" i="12"/>
  <c r="AM33" i="12"/>
  <c r="AL33" i="12"/>
  <c r="AK33" i="12"/>
  <c r="BP32" i="12"/>
  <c r="BO32" i="12"/>
  <c r="BN32" i="12"/>
  <c r="BM32" i="12"/>
  <c r="BK32" i="12"/>
  <c r="BJ32" i="12"/>
  <c r="BI32" i="12"/>
  <c r="BH32" i="12"/>
  <c r="BG32" i="12"/>
  <c r="BF32" i="12"/>
  <c r="BE32" i="12"/>
  <c r="BD32" i="12"/>
  <c r="BC32" i="12"/>
  <c r="BB32" i="12"/>
  <c r="BA32" i="12"/>
  <c r="AZ32" i="12"/>
  <c r="AY32" i="12"/>
  <c r="AX32" i="12"/>
  <c r="AW32" i="12"/>
  <c r="AV32" i="12"/>
  <c r="AU32" i="12"/>
  <c r="AT32" i="12"/>
  <c r="AS32" i="12"/>
  <c r="AR32" i="12"/>
  <c r="AQ32" i="12"/>
  <c r="AP32" i="12"/>
  <c r="AO32" i="12"/>
  <c r="AN32" i="12"/>
  <c r="AM32" i="12"/>
  <c r="AL32" i="12"/>
  <c r="AK32" i="12"/>
  <c r="BP31" i="12"/>
  <c r="BO31" i="12"/>
  <c r="BN31" i="12"/>
  <c r="BM31" i="12"/>
  <c r="BL31" i="12"/>
  <c r="BJ31" i="12"/>
  <c r="BI31" i="12"/>
  <c r="BH31" i="12"/>
  <c r="BG31" i="12"/>
  <c r="BF31" i="12"/>
  <c r="BE31" i="12"/>
  <c r="BD31" i="12"/>
  <c r="BC31" i="12"/>
  <c r="BB31" i="12"/>
  <c r="BA31" i="12"/>
  <c r="AZ31" i="12"/>
  <c r="AY31" i="12"/>
  <c r="AX31" i="12"/>
  <c r="AW31" i="12"/>
  <c r="AV31" i="12"/>
  <c r="AU31" i="12"/>
  <c r="AT31" i="12"/>
  <c r="AS31" i="12"/>
  <c r="AR31" i="12"/>
  <c r="AQ31" i="12"/>
  <c r="AP31" i="12"/>
  <c r="AO31" i="12"/>
  <c r="AN31" i="12"/>
  <c r="AM31" i="12"/>
  <c r="AL31" i="12"/>
  <c r="AK31" i="12"/>
  <c r="BP30" i="12"/>
  <c r="BO30" i="12"/>
  <c r="BN30" i="12"/>
  <c r="BM30" i="12"/>
  <c r="BL30" i="12"/>
  <c r="BK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BP29" i="12"/>
  <c r="BO29" i="12"/>
  <c r="BN29" i="12"/>
  <c r="BM29" i="12"/>
  <c r="BL29" i="12"/>
  <c r="BK29" i="12"/>
  <c r="BJ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BP28" i="12"/>
  <c r="BO28" i="12"/>
  <c r="BN28" i="12"/>
  <c r="BM28" i="12"/>
  <c r="BL28" i="12"/>
  <c r="BK28" i="12"/>
  <c r="BJ28" i="12"/>
  <c r="BI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BP27" i="12"/>
  <c r="BO27" i="12"/>
  <c r="BN27" i="12"/>
  <c r="BM27" i="12"/>
  <c r="BL27" i="12"/>
  <c r="BK27" i="12"/>
  <c r="BJ27" i="12"/>
  <c r="BI27" i="12"/>
  <c r="BH27" i="12"/>
  <c r="BF27" i="12"/>
  <c r="BE27" i="12"/>
  <c r="BD27" i="12"/>
  <c r="BC27" i="12"/>
  <c r="BB27" i="12"/>
  <c r="BA27" i="12"/>
  <c r="AZ27" i="12"/>
  <c r="AY27" i="12"/>
  <c r="AX27" i="12"/>
  <c r="AW27" i="12"/>
  <c r="AV27" i="12"/>
  <c r="AU27" i="12"/>
  <c r="AT27" i="12"/>
  <c r="AS27" i="12"/>
  <c r="AR27" i="12"/>
  <c r="AQ27" i="12"/>
  <c r="AP27" i="12"/>
  <c r="AO27" i="12"/>
  <c r="AN27" i="12"/>
  <c r="AM27" i="12"/>
  <c r="AL27" i="12"/>
  <c r="AK27" i="12"/>
  <c r="BP26" i="12"/>
  <c r="BO26" i="12"/>
  <c r="BN26" i="12"/>
  <c r="BM26" i="12"/>
  <c r="BL26" i="12"/>
  <c r="BK26" i="12"/>
  <c r="BJ26" i="12"/>
  <c r="BI26" i="12"/>
  <c r="BH26" i="12"/>
  <c r="BG26" i="12"/>
  <c r="BE26" i="12"/>
  <c r="BD26" i="12"/>
  <c r="BC26" i="12"/>
  <c r="BB26" i="12"/>
  <c r="BA26" i="12"/>
  <c r="AZ26" i="12"/>
  <c r="AY26" i="12"/>
  <c r="AX26" i="12"/>
  <c r="AW26" i="12"/>
  <c r="AV26" i="12"/>
  <c r="AU26" i="12"/>
  <c r="AT26" i="12"/>
  <c r="AS26" i="12"/>
  <c r="AR26" i="12"/>
  <c r="AQ26" i="12"/>
  <c r="AP26" i="12"/>
  <c r="AO26" i="12"/>
  <c r="AN26" i="12"/>
  <c r="AM26" i="12"/>
  <c r="AL26" i="12"/>
  <c r="AK26" i="12"/>
  <c r="BP25" i="12"/>
  <c r="BO25" i="12"/>
  <c r="BN25" i="12"/>
  <c r="BM25" i="12"/>
  <c r="BL25" i="12"/>
  <c r="BK25" i="12"/>
  <c r="BJ25" i="12"/>
  <c r="BI25" i="12"/>
  <c r="BH25" i="12"/>
  <c r="BG25" i="12"/>
  <c r="BF25" i="12"/>
  <c r="BD25" i="12"/>
  <c r="BC25" i="12"/>
  <c r="BB25" i="12"/>
  <c r="BA25" i="12"/>
  <c r="AZ25" i="12"/>
  <c r="AY25" i="12"/>
  <c r="AX25" i="12"/>
  <c r="AW25" i="12"/>
  <c r="AV25" i="12"/>
  <c r="AU25" i="12"/>
  <c r="AT25" i="12"/>
  <c r="AS25" i="12"/>
  <c r="AR25" i="12"/>
  <c r="AQ25" i="12"/>
  <c r="AP25" i="12"/>
  <c r="AO25" i="12"/>
  <c r="AN25" i="12"/>
  <c r="AM25" i="12"/>
  <c r="AL25" i="12"/>
  <c r="AK25" i="12"/>
  <c r="BP24" i="12"/>
  <c r="BO24" i="12"/>
  <c r="BN24" i="12"/>
  <c r="BM24" i="12"/>
  <c r="BL24" i="12"/>
  <c r="BK24" i="12"/>
  <c r="BJ24" i="12"/>
  <c r="BI24" i="12"/>
  <c r="BH24" i="12"/>
  <c r="BG24" i="12"/>
  <c r="BF24" i="12"/>
  <c r="BE24" i="12"/>
  <c r="BC24" i="12"/>
  <c r="BB24" i="12"/>
  <c r="BA24" i="12"/>
  <c r="AZ24" i="12"/>
  <c r="AY24" i="12"/>
  <c r="AX24" i="12"/>
  <c r="AW24" i="12"/>
  <c r="AV24" i="12"/>
  <c r="AU24" i="12"/>
  <c r="AT24" i="12"/>
  <c r="AS24" i="12"/>
  <c r="AR24" i="12"/>
  <c r="AQ24" i="12"/>
  <c r="AP24" i="12"/>
  <c r="AO24" i="12"/>
  <c r="AN24" i="12"/>
  <c r="AM24" i="12"/>
  <c r="AL24" i="12"/>
  <c r="AK24" i="12"/>
  <c r="BP23" i="12"/>
  <c r="BO23" i="12"/>
  <c r="BN23" i="12"/>
  <c r="BM23" i="12"/>
  <c r="BL23" i="12"/>
  <c r="BK23" i="12"/>
  <c r="BJ23" i="12"/>
  <c r="BI23" i="12"/>
  <c r="BH23" i="12"/>
  <c r="BG23" i="12"/>
  <c r="BF23" i="12"/>
  <c r="BE23" i="12"/>
  <c r="BD23" i="12"/>
  <c r="BB23" i="12"/>
  <c r="BA23" i="12"/>
  <c r="AZ23" i="12"/>
  <c r="AY23" i="12"/>
  <c r="AX23" i="12"/>
  <c r="AW23" i="12"/>
  <c r="AV23" i="12"/>
  <c r="AU23" i="12"/>
  <c r="AT23" i="12"/>
  <c r="AS23" i="12"/>
  <c r="AR23" i="12"/>
  <c r="AQ23" i="12"/>
  <c r="AP23" i="12"/>
  <c r="AO23" i="12"/>
  <c r="AN23" i="12"/>
  <c r="AM23" i="12"/>
  <c r="AL23" i="12"/>
  <c r="AK23" i="12"/>
  <c r="BP22" i="12"/>
  <c r="BO22" i="12"/>
  <c r="BN22" i="12"/>
  <c r="BM22" i="12"/>
  <c r="BL22" i="12"/>
  <c r="BK22" i="12"/>
  <c r="BJ22" i="12"/>
  <c r="BI22" i="12"/>
  <c r="BH22" i="12"/>
  <c r="BG22" i="12"/>
  <c r="BF22" i="12"/>
  <c r="BE22" i="12"/>
  <c r="BD22" i="12"/>
  <c r="BC22" i="12"/>
  <c r="BA22" i="12"/>
  <c r="AZ22" i="12"/>
  <c r="AY22" i="12"/>
  <c r="AX22" i="12"/>
  <c r="AW22" i="12"/>
  <c r="AV22" i="12"/>
  <c r="AU22" i="12"/>
  <c r="AT22" i="12"/>
  <c r="AS22" i="12"/>
  <c r="AR22" i="12"/>
  <c r="AQ22" i="12"/>
  <c r="AP22" i="12"/>
  <c r="AO22" i="12"/>
  <c r="AN22" i="12"/>
  <c r="AM22" i="12"/>
  <c r="AL22" i="12"/>
  <c r="AK22" i="12"/>
  <c r="BP21" i="12"/>
  <c r="BO21" i="12"/>
  <c r="BN21" i="12"/>
  <c r="BM21" i="12"/>
  <c r="BL21" i="12"/>
  <c r="BK21" i="12"/>
  <c r="BJ21" i="12"/>
  <c r="BI21" i="12"/>
  <c r="BH21" i="12"/>
  <c r="BG21" i="12"/>
  <c r="BF21" i="12"/>
  <c r="BE21" i="12"/>
  <c r="BD21" i="12"/>
  <c r="BC21" i="12"/>
  <c r="BB21" i="12"/>
  <c r="AZ21" i="12"/>
  <c r="AY21" i="12"/>
  <c r="AX21" i="12"/>
  <c r="AW21" i="12"/>
  <c r="AV21" i="12"/>
  <c r="AU21" i="12"/>
  <c r="AT21" i="12"/>
  <c r="AS21" i="12"/>
  <c r="AR21" i="12"/>
  <c r="AQ21" i="12"/>
  <c r="AP21" i="12"/>
  <c r="AO21" i="12"/>
  <c r="AN21" i="12"/>
  <c r="AM21" i="12"/>
  <c r="AL21" i="12"/>
  <c r="AK21" i="12"/>
  <c r="BP20" i="12"/>
  <c r="BO20" i="12"/>
  <c r="BN20" i="12"/>
  <c r="BM20" i="12"/>
  <c r="BL20" i="12"/>
  <c r="BK20" i="12"/>
  <c r="BJ20" i="12"/>
  <c r="BI20" i="12"/>
  <c r="BH20" i="12"/>
  <c r="BG20" i="12"/>
  <c r="BF20" i="12"/>
  <c r="BE20" i="12"/>
  <c r="BD20" i="12"/>
  <c r="BC20" i="12"/>
  <c r="BB20" i="12"/>
  <c r="BA20" i="12"/>
  <c r="AY20" i="12"/>
  <c r="AX20" i="12"/>
  <c r="AW20" i="12"/>
  <c r="AV20" i="12"/>
  <c r="AU20" i="12"/>
  <c r="AT20" i="12"/>
  <c r="AS20" i="12"/>
  <c r="AR20" i="12"/>
  <c r="AQ20" i="12"/>
  <c r="AP20" i="12"/>
  <c r="AO20" i="12"/>
  <c r="AN20" i="12"/>
  <c r="AM20" i="12"/>
  <c r="AL20" i="12"/>
  <c r="AK20" i="12"/>
  <c r="BP19" i="12"/>
  <c r="BO19" i="12"/>
  <c r="BN19" i="12"/>
  <c r="BM19" i="12"/>
  <c r="BL19" i="12"/>
  <c r="BK19" i="12"/>
  <c r="BJ19" i="12"/>
  <c r="BI19" i="12"/>
  <c r="BH19" i="12"/>
  <c r="BG19" i="12"/>
  <c r="BF19" i="12"/>
  <c r="BE19" i="12"/>
  <c r="BD19" i="12"/>
  <c r="BC19" i="12"/>
  <c r="BB19" i="12"/>
  <c r="BA19" i="12"/>
  <c r="AZ19" i="12"/>
  <c r="AX19" i="12"/>
  <c r="AW19" i="12"/>
  <c r="AV19" i="12"/>
  <c r="AU19" i="12"/>
  <c r="AT19" i="12"/>
  <c r="AS19" i="12"/>
  <c r="AR19" i="12"/>
  <c r="AQ19" i="12"/>
  <c r="AP19" i="12"/>
  <c r="AO19" i="12"/>
  <c r="AN19" i="12"/>
  <c r="AM19" i="12"/>
  <c r="AL19" i="12"/>
  <c r="AK19" i="12"/>
  <c r="BP18" i="12"/>
  <c r="BO18" i="12"/>
  <c r="BN18" i="12"/>
  <c r="BM18" i="12"/>
  <c r="BL18" i="12"/>
  <c r="BK18" i="12"/>
  <c r="BJ18" i="12"/>
  <c r="BI18" i="12"/>
  <c r="BH18" i="12"/>
  <c r="BG18" i="12"/>
  <c r="BF18" i="12"/>
  <c r="BE18" i="12"/>
  <c r="BD18" i="12"/>
  <c r="BC18" i="12"/>
  <c r="BB18" i="12"/>
  <c r="BA18" i="12"/>
  <c r="AZ18" i="12"/>
  <c r="AY18" i="12"/>
  <c r="AW18" i="12"/>
  <c r="AV18" i="12"/>
  <c r="AU18" i="12"/>
  <c r="AT18" i="12"/>
  <c r="AS18" i="12"/>
  <c r="AR18" i="12"/>
  <c r="AQ18" i="12"/>
  <c r="AP18" i="12"/>
  <c r="AO18" i="12"/>
  <c r="AN18" i="12"/>
  <c r="AM18" i="12"/>
  <c r="AL18" i="12"/>
  <c r="AK18" i="12"/>
  <c r="BP17" i="12"/>
  <c r="BO17" i="12"/>
  <c r="BN17" i="12"/>
  <c r="BM17" i="12"/>
  <c r="BL17" i="12"/>
  <c r="BK17" i="12"/>
  <c r="BJ17" i="12"/>
  <c r="BI17" i="12"/>
  <c r="BH17" i="12"/>
  <c r="BG17" i="12"/>
  <c r="BF17" i="12"/>
  <c r="BE17" i="12"/>
  <c r="BD17" i="12"/>
  <c r="BC17" i="12"/>
  <c r="BB17" i="12"/>
  <c r="BA17" i="12"/>
  <c r="AZ17" i="12"/>
  <c r="AY17" i="12"/>
  <c r="AX17" i="12"/>
  <c r="AV17" i="12"/>
  <c r="AU17" i="12"/>
  <c r="AT17" i="12"/>
  <c r="AS17" i="12"/>
  <c r="AR17" i="12"/>
  <c r="AQ17" i="12"/>
  <c r="AP17" i="12"/>
  <c r="AO17" i="12"/>
  <c r="AN17" i="12"/>
  <c r="AM17" i="12"/>
  <c r="AL17" i="12"/>
  <c r="AK17" i="12"/>
  <c r="BP16" i="12"/>
  <c r="BO16" i="12"/>
  <c r="BN16" i="12"/>
  <c r="BM16" i="12"/>
  <c r="BL16" i="12"/>
  <c r="BK16" i="12"/>
  <c r="BJ16" i="12"/>
  <c r="BI16" i="12"/>
  <c r="BH16" i="12"/>
  <c r="BG16" i="12"/>
  <c r="BF16" i="12"/>
  <c r="BE16" i="12"/>
  <c r="BD16" i="12"/>
  <c r="BC16" i="12"/>
  <c r="BB16" i="12"/>
  <c r="BA16" i="12"/>
  <c r="AZ16" i="12"/>
  <c r="AY16" i="12"/>
  <c r="AX16" i="12"/>
  <c r="AW16" i="12"/>
  <c r="AU16" i="12"/>
  <c r="AT16" i="12"/>
  <c r="AS16" i="12"/>
  <c r="AR16" i="12"/>
  <c r="AQ16" i="12"/>
  <c r="AP16" i="12"/>
  <c r="AO16" i="12"/>
  <c r="AN16" i="12"/>
  <c r="AM16" i="12"/>
  <c r="AL16" i="12"/>
  <c r="AK16" i="12"/>
  <c r="BP15" i="12"/>
  <c r="BO15" i="12"/>
  <c r="BN15" i="12"/>
  <c r="BM15" i="12"/>
  <c r="BL15" i="12"/>
  <c r="BK15" i="12"/>
  <c r="BJ15" i="12"/>
  <c r="BI15" i="12"/>
  <c r="BH15" i="12"/>
  <c r="BG15" i="12"/>
  <c r="BF15" i="12"/>
  <c r="BE15" i="12"/>
  <c r="BD15" i="12"/>
  <c r="BC15" i="12"/>
  <c r="BB15" i="12"/>
  <c r="BA15" i="12"/>
  <c r="AZ15" i="12"/>
  <c r="AY15" i="12"/>
  <c r="AX15" i="12"/>
  <c r="AW15" i="12"/>
  <c r="AV15" i="12"/>
  <c r="AT15" i="12"/>
  <c r="AS15" i="12"/>
  <c r="AR15" i="12"/>
  <c r="AQ15" i="12"/>
  <c r="AP15" i="12"/>
  <c r="AO15" i="12"/>
  <c r="AN15" i="12"/>
  <c r="AM15" i="12"/>
  <c r="AL15" i="12"/>
  <c r="AK15" i="12"/>
  <c r="BP14" i="12"/>
  <c r="BO14" i="12"/>
  <c r="BN14" i="12"/>
  <c r="BM14" i="12"/>
  <c r="BL14" i="12"/>
  <c r="BK14" i="12"/>
  <c r="BJ14" i="12"/>
  <c r="BI14" i="12"/>
  <c r="BH14" i="12"/>
  <c r="BG14" i="12"/>
  <c r="BF14" i="12"/>
  <c r="BE14" i="12"/>
  <c r="BD14" i="12"/>
  <c r="BC14" i="12"/>
  <c r="BB14" i="12"/>
  <c r="BA14" i="12"/>
  <c r="AZ14" i="12"/>
  <c r="AY14" i="12"/>
  <c r="AX14" i="12"/>
  <c r="AW14" i="12"/>
  <c r="AV14" i="12"/>
  <c r="AU14" i="12"/>
  <c r="AS14" i="12"/>
  <c r="AR14" i="12"/>
  <c r="AQ14" i="12"/>
  <c r="AP14" i="12"/>
  <c r="AO14" i="12"/>
  <c r="AN14" i="12"/>
  <c r="AM14" i="12"/>
  <c r="AL14" i="12"/>
  <c r="AK14" i="12"/>
  <c r="BP13" i="12"/>
  <c r="BO13" i="12"/>
  <c r="BN13" i="12"/>
  <c r="BM13" i="12"/>
  <c r="BL13" i="12"/>
  <c r="BK13" i="12"/>
  <c r="BJ13" i="12"/>
  <c r="BI13" i="12"/>
  <c r="BH13" i="12"/>
  <c r="BG13" i="12"/>
  <c r="BF13" i="12"/>
  <c r="BE13" i="12"/>
  <c r="BD13" i="12"/>
  <c r="BC13" i="12"/>
  <c r="BB13" i="12"/>
  <c r="BA13" i="12"/>
  <c r="AZ13" i="12"/>
  <c r="AY13" i="12"/>
  <c r="AX13" i="12"/>
  <c r="AW13" i="12"/>
  <c r="AV13" i="12"/>
  <c r="AU13" i="12"/>
  <c r="AT13" i="12"/>
  <c r="AR13" i="12"/>
  <c r="AQ13" i="12"/>
  <c r="AP13" i="12"/>
  <c r="AO13" i="12"/>
  <c r="AN13" i="12"/>
  <c r="AM13" i="12"/>
  <c r="AL13" i="12"/>
  <c r="AK13" i="12"/>
  <c r="BP12" i="12"/>
  <c r="BO12" i="12"/>
  <c r="BN12" i="12"/>
  <c r="BM12" i="12"/>
  <c r="BL12" i="12"/>
  <c r="BK12" i="12"/>
  <c r="BJ12" i="12"/>
  <c r="BI12" i="12"/>
  <c r="BH12" i="12"/>
  <c r="BG12" i="12"/>
  <c r="BF12" i="12"/>
  <c r="BE12" i="12"/>
  <c r="BD12" i="12"/>
  <c r="BC12" i="12"/>
  <c r="BB12" i="12"/>
  <c r="BA12" i="12"/>
  <c r="AZ12" i="12"/>
  <c r="AY12" i="12"/>
  <c r="AX12" i="12"/>
  <c r="AW12" i="12"/>
  <c r="AV12" i="12"/>
  <c r="AU12" i="12"/>
  <c r="AT12" i="12"/>
  <c r="AS12" i="12"/>
  <c r="AQ12" i="12"/>
  <c r="AP12" i="12"/>
  <c r="AO12" i="12"/>
  <c r="AN12" i="12"/>
  <c r="AM12" i="12"/>
  <c r="AL12" i="12"/>
  <c r="AK12" i="12"/>
  <c r="BP11" i="12"/>
  <c r="BO11" i="12"/>
  <c r="BN11" i="12"/>
  <c r="BM11" i="12"/>
  <c r="BL11" i="12"/>
  <c r="BK11" i="12"/>
  <c r="BJ11" i="12"/>
  <c r="BI11" i="12"/>
  <c r="BH11" i="12"/>
  <c r="BG11" i="12"/>
  <c r="BF11" i="12"/>
  <c r="BE11" i="12"/>
  <c r="BD11" i="12"/>
  <c r="BC11" i="12"/>
  <c r="BB11" i="12"/>
  <c r="BA11" i="12"/>
  <c r="AZ11" i="12"/>
  <c r="AY11" i="12"/>
  <c r="AX11" i="12"/>
  <c r="AW11" i="12"/>
  <c r="AV11" i="12"/>
  <c r="AU11" i="12"/>
  <c r="AT11" i="12"/>
  <c r="AS11" i="12"/>
  <c r="AR11" i="12"/>
  <c r="AP11" i="12"/>
  <c r="AO11" i="12"/>
  <c r="AN11" i="12"/>
  <c r="AM11" i="12"/>
  <c r="AL11" i="12"/>
  <c r="AK11" i="12"/>
  <c r="BP10" i="12"/>
  <c r="BO10" i="12"/>
  <c r="BN10" i="12"/>
  <c r="BM10" i="12"/>
  <c r="BL10" i="12"/>
  <c r="BK10" i="12"/>
  <c r="BJ10" i="12"/>
  <c r="BI10" i="12"/>
  <c r="BH10" i="12"/>
  <c r="BG10" i="12"/>
  <c r="BF10" i="12"/>
  <c r="BE10" i="12"/>
  <c r="BD10" i="12"/>
  <c r="BC10" i="12"/>
  <c r="BB10" i="12"/>
  <c r="BA10" i="12"/>
  <c r="AZ10" i="12"/>
  <c r="AY10" i="12"/>
  <c r="AX10" i="12"/>
  <c r="AW10" i="12"/>
  <c r="AV10" i="12"/>
  <c r="AU10" i="12"/>
  <c r="AT10" i="12"/>
  <c r="AS10" i="12"/>
  <c r="AR10" i="12"/>
  <c r="AQ10" i="12"/>
  <c r="AO10" i="12"/>
  <c r="AN10" i="12"/>
  <c r="AM10" i="12"/>
  <c r="AL10" i="12"/>
  <c r="AK10" i="12"/>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N9" i="12"/>
  <c r="AM9" i="12"/>
  <c r="AL9" i="12"/>
  <c r="AK9" i="12"/>
  <c r="BP8" i="12"/>
  <c r="BO8" i="12"/>
  <c r="BN8" i="12"/>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M8" i="12"/>
  <c r="AL8" i="12"/>
  <c r="AK8"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N7" i="12"/>
  <c r="AL7" i="12"/>
  <c r="AK7" i="12"/>
  <c r="BP6" i="12"/>
  <c r="BO6" i="12"/>
  <c r="BN6" i="12"/>
  <c r="BM6" i="12"/>
  <c r="BL6" i="12"/>
  <c r="BK6" i="12"/>
  <c r="BJ6" i="12"/>
  <c r="BI6" i="12"/>
  <c r="BH6" i="12"/>
  <c r="BG6" i="12"/>
  <c r="BF6" i="12"/>
  <c r="BE6" i="12"/>
  <c r="BD6" i="12"/>
  <c r="BC6" i="12"/>
  <c r="BB6" i="12"/>
  <c r="BA6" i="12"/>
  <c r="AZ6" i="12"/>
  <c r="AY6" i="12"/>
  <c r="AX6" i="12"/>
  <c r="AW6" i="12"/>
  <c r="AV6" i="12"/>
  <c r="AU6" i="12"/>
  <c r="AT6" i="12"/>
  <c r="AS6" i="12"/>
  <c r="AR6" i="12"/>
  <c r="AQ6" i="12"/>
  <c r="AP6" i="12"/>
  <c r="AO6" i="12"/>
  <c r="AN6" i="12"/>
  <c r="AM6" i="12"/>
  <c r="AK6" i="12"/>
  <c r="BP5" i="12"/>
  <c r="BO5" i="12"/>
  <c r="BN5" i="12"/>
  <c r="BM5" i="12"/>
  <c r="BL5" i="12"/>
  <c r="BK5" i="12"/>
  <c r="BJ5" i="12"/>
  <c r="BI5" i="12"/>
  <c r="BH5" i="12"/>
  <c r="BG5" i="12"/>
  <c r="BF5" i="12"/>
  <c r="BE5" i="12"/>
  <c r="BD5" i="12"/>
  <c r="BC5" i="12"/>
  <c r="BB5" i="12"/>
  <c r="BA5" i="12"/>
  <c r="AZ5" i="12"/>
  <c r="AY5" i="12"/>
  <c r="AX5" i="12"/>
  <c r="AW5" i="12"/>
  <c r="AV5" i="12"/>
  <c r="AU5" i="12"/>
  <c r="AT5" i="12"/>
  <c r="AS5" i="12"/>
  <c r="AR5" i="12"/>
  <c r="AQ5" i="12"/>
  <c r="AP5" i="12"/>
  <c r="AO5" i="12"/>
  <c r="AN5" i="12"/>
  <c r="AM5" i="12"/>
  <c r="AL5" i="12"/>
  <c r="BD36" i="11"/>
  <c r="AM30" i="11"/>
  <c r="AQ96" i="68"/>
  <c r="AQ95" i="68"/>
  <c r="AQ94" i="68"/>
  <c r="AQ93" i="68"/>
  <c r="AQ92" i="68"/>
  <c r="AQ91" i="68"/>
  <c r="AQ90" i="68"/>
  <c r="AQ89" i="68"/>
  <c r="AQ88" i="68"/>
  <c r="AQ87" i="68"/>
  <c r="AM87" i="68"/>
  <c r="AM96" i="68"/>
  <c r="AM95" i="68"/>
  <c r="AM94" i="68"/>
  <c r="AM93" i="68"/>
  <c r="AM92" i="68"/>
  <c r="AM91" i="68"/>
  <c r="AM90" i="68"/>
  <c r="AM89" i="68"/>
  <c r="AM88" i="68"/>
  <c r="AJ88" i="68"/>
  <c r="AJ96" i="68"/>
  <c r="AJ95" i="68"/>
  <c r="AJ94" i="68"/>
  <c r="AJ93" i="68"/>
  <c r="AJ92" i="68"/>
  <c r="AJ91" i="68"/>
  <c r="AJ90" i="68"/>
  <c r="AJ89" i="68"/>
  <c r="AJ87" i="68"/>
  <c r="AJ86" i="68"/>
  <c r="X40" i="51"/>
  <c r="V40" i="51"/>
  <c r="T40" i="51"/>
  <c r="R40" i="51"/>
  <c r="P40" i="51"/>
  <c r="N40" i="51"/>
  <c r="L40" i="51"/>
  <c r="J40" i="51"/>
  <c r="W31" i="18"/>
  <c r="Z28" i="93"/>
  <c r="T28" i="93"/>
  <c r="N28" i="93"/>
  <c r="H28" i="93"/>
  <c r="B28" i="93"/>
  <c r="Z28" i="92"/>
  <c r="T28" i="92"/>
  <c r="N28" i="92"/>
  <c r="H28" i="92"/>
  <c r="B28" i="92"/>
  <c r="Z28" i="91"/>
  <c r="T28" i="91"/>
  <c r="N28" i="91"/>
  <c r="H28" i="91"/>
  <c r="B28" i="91"/>
  <c r="Z28" i="90"/>
  <c r="T28" i="90"/>
  <c r="N28" i="90"/>
  <c r="H28" i="90"/>
  <c r="B28" i="90"/>
  <c r="Z28" i="43"/>
  <c r="T28" i="43"/>
  <c r="N28" i="43"/>
  <c r="H28" i="43"/>
  <c r="B28" i="43"/>
  <c r="Z28" i="42"/>
  <c r="T28" i="42"/>
  <c r="N28" i="42"/>
  <c r="H28" i="42"/>
  <c r="B28" i="42"/>
  <c r="Z28" i="41"/>
  <c r="T28" i="41"/>
  <c r="N28" i="41"/>
  <c r="H28" i="41"/>
  <c r="B28" i="41"/>
  <c r="B27" i="16"/>
  <c r="B26" i="16"/>
  <c r="B25" i="16"/>
  <c r="B24" i="16"/>
  <c r="B23" i="16"/>
  <c r="B22" i="16"/>
  <c r="B21" i="16"/>
  <c r="B20" i="16"/>
  <c r="D28"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D13" i="16"/>
  <c r="A39" i="77"/>
  <c r="AI8" i="16" s="1"/>
  <c r="A38" i="77"/>
  <c r="AG4" i="5" s="1"/>
  <c r="A37" i="77"/>
  <c r="AG8" i="16" s="1"/>
  <c r="A36" i="77"/>
  <c r="AF8" i="16" s="1"/>
  <c r="A35" i="77"/>
  <c r="AE8" i="16" s="1"/>
  <c r="A34" i="77"/>
  <c r="B31" i="5" s="1"/>
  <c r="A33" i="77"/>
  <c r="AC8" i="16" s="1"/>
  <c r="A32" i="77"/>
  <c r="AJ33" i="51" s="1"/>
  <c r="A31" i="77"/>
  <c r="AA8" i="16" s="1"/>
  <c r="A30" i="77"/>
  <c r="Y4" i="5" s="1"/>
  <c r="A29" i="77"/>
  <c r="Y8" i="16" s="1"/>
  <c r="A28" i="77"/>
  <c r="X8" i="16" s="1"/>
  <c r="A27" i="77"/>
  <c r="W8" i="16" s="1"/>
  <c r="A26" i="77"/>
  <c r="U4" i="5" s="1"/>
  <c r="A25" i="77"/>
  <c r="U8" i="16" s="1"/>
  <c r="A24" i="77"/>
  <c r="T8" i="16"/>
  <c r="A23" i="77"/>
  <c r="S8" i="16" s="1"/>
  <c r="A22" i="77"/>
  <c r="B19" i="5" s="1"/>
  <c r="Q4" i="5"/>
  <c r="A21" i="77"/>
  <c r="Q8" i="16" s="1"/>
  <c r="A20" i="77"/>
  <c r="P8" i="16" s="1"/>
  <c r="A19" i="77"/>
  <c r="O8" i="16" s="1"/>
  <c r="A18" i="77"/>
  <c r="A18" i="66" s="1"/>
  <c r="A17" i="77"/>
  <c r="M8" i="16" s="1"/>
  <c r="A16" i="77"/>
  <c r="B45" i="68" s="1"/>
  <c r="A15" i="77"/>
  <c r="A14" i="77"/>
  <c r="B11" i="12" s="1"/>
  <c r="A13" i="77"/>
  <c r="I8" i="16" s="1"/>
  <c r="A12" i="77"/>
  <c r="H8" i="16" s="1"/>
  <c r="A11" i="77"/>
  <c r="G8" i="16" s="1"/>
  <c r="A10" i="77"/>
  <c r="E4" i="5" s="1"/>
  <c r="A9" i="77"/>
  <c r="E8" i="16" s="1"/>
  <c r="A8" i="77"/>
  <c r="B8" i="77" s="1"/>
  <c r="D15" i="16"/>
  <c r="U15" i="32"/>
  <c r="U14" i="32"/>
  <c r="U13" i="32"/>
  <c r="U12" i="32"/>
  <c r="U11" i="32"/>
  <c r="U10" i="32"/>
  <c r="U9" i="32"/>
  <c r="U8" i="32"/>
  <c r="AA32" i="84"/>
  <c r="AA31" i="84"/>
  <c r="AA30" i="84"/>
  <c r="AA28" i="84"/>
  <c r="AA26" i="84"/>
  <c r="AA25" i="84"/>
  <c r="AA24" i="84"/>
  <c r="AA23" i="84"/>
  <c r="AA15" i="84"/>
  <c r="AA14" i="84"/>
  <c r="AA13" i="84"/>
  <c r="AA12" i="84"/>
  <c r="AA11" i="84"/>
  <c r="AA10" i="84"/>
  <c r="AA9" i="84"/>
  <c r="AA8" i="84"/>
  <c r="AA7" i="84"/>
  <c r="AA6" i="84"/>
  <c r="AA32" i="39"/>
  <c r="AA31" i="39"/>
  <c r="AA30" i="39"/>
  <c r="AA28" i="39"/>
  <c r="AA26" i="39"/>
  <c r="AA25" i="39"/>
  <c r="AA24" i="39"/>
  <c r="AA23" i="39"/>
  <c r="AA15" i="39"/>
  <c r="AA14" i="39"/>
  <c r="AA13" i="39"/>
  <c r="AA12" i="39"/>
  <c r="AA11" i="39"/>
  <c r="AA10" i="39"/>
  <c r="AA9" i="39"/>
  <c r="AA8" i="39"/>
  <c r="AA7" i="39"/>
  <c r="AA6" i="39"/>
  <c r="AA32" i="38"/>
  <c r="AA31" i="38"/>
  <c r="AA30" i="38"/>
  <c r="AA28" i="38"/>
  <c r="AA26" i="38"/>
  <c r="AA25" i="38"/>
  <c r="AA24" i="38"/>
  <c r="AA23" i="38"/>
  <c r="AA15" i="38"/>
  <c r="AA14" i="38"/>
  <c r="AA13" i="38"/>
  <c r="AA12" i="38"/>
  <c r="AA11" i="38"/>
  <c r="AA10" i="38"/>
  <c r="AA9" i="38"/>
  <c r="AA8" i="38"/>
  <c r="AA7" i="38"/>
  <c r="AA6" i="38"/>
  <c r="AA32" i="37"/>
  <c r="AA31" i="37"/>
  <c r="AA30" i="37"/>
  <c r="AA28" i="37"/>
  <c r="AA26" i="37"/>
  <c r="AA25" i="37"/>
  <c r="AA24" i="37"/>
  <c r="AA23" i="37"/>
  <c r="AA15" i="37"/>
  <c r="AA14" i="37"/>
  <c r="AA13" i="37"/>
  <c r="AA12" i="37"/>
  <c r="AA11" i="37"/>
  <c r="AA10" i="37"/>
  <c r="AA9" i="37"/>
  <c r="AA8" i="37"/>
  <c r="AA7" i="37"/>
  <c r="AA6" i="37"/>
  <c r="AA32" i="36"/>
  <c r="AA31" i="36"/>
  <c r="AA30" i="36"/>
  <c r="AA28" i="36"/>
  <c r="AA26" i="36"/>
  <c r="AA25" i="36"/>
  <c r="AA24" i="36"/>
  <c r="AA23" i="36"/>
  <c r="AA15" i="36"/>
  <c r="AA14" i="36"/>
  <c r="AA13" i="36"/>
  <c r="AA12" i="36"/>
  <c r="AA11" i="36"/>
  <c r="AA10" i="36"/>
  <c r="AA9" i="36"/>
  <c r="AA8" i="36"/>
  <c r="AA7" i="36"/>
  <c r="AA6" i="36"/>
  <c r="AA32" i="35"/>
  <c r="AA31" i="35"/>
  <c r="AA30" i="35"/>
  <c r="AA28" i="35"/>
  <c r="AA26" i="35"/>
  <c r="AA25" i="35"/>
  <c r="AA24" i="35"/>
  <c r="AA23" i="35"/>
  <c r="AA15" i="35"/>
  <c r="AA14" i="35"/>
  <c r="AA13" i="35"/>
  <c r="AA12" i="35"/>
  <c r="AA11" i="35"/>
  <c r="AA10" i="35"/>
  <c r="AA9" i="35"/>
  <c r="AA8" i="35"/>
  <c r="AA7" i="35"/>
  <c r="AA6" i="35"/>
  <c r="AA32" i="34"/>
  <c r="AA31" i="34"/>
  <c r="AA30" i="34"/>
  <c r="AA28" i="34"/>
  <c r="AA26" i="34"/>
  <c r="AA25" i="34"/>
  <c r="AA24" i="34"/>
  <c r="AA23" i="34"/>
  <c r="AA6" i="34"/>
  <c r="AA15" i="34"/>
  <c r="AA14" i="34"/>
  <c r="AA13" i="34"/>
  <c r="AA12" i="34"/>
  <c r="AA11" i="34"/>
  <c r="AA10" i="34"/>
  <c r="AA9" i="34"/>
  <c r="AA8" i="34"/>
  <c r="AA7" i="34"/>
  <c r="Z21" i="59"/>
  <c r="AQ110" i="68"/>
  <c r="AQ109" i="68"/>
  <c r="AQ108" i="68"/>
  <c r="AQ107" i="68"/>
  <c r="AQ106" i="68"/>
  <c r="AQ105" i="68"/>
  <c r="AQ104" i="68"/>
  <c r="AQ103" i="68"/>
  <c r="AQ102" i="68"/>
  <c r="AQ101" i="68"/>
  <c r="AQ100" i="68"/>
  <c r="AP110" i="68"/>
  <c r="AP109" i="68"/>
  <c r="AP108" i="68"/>
  <c r="AP107" i="68"/>
  <c r="AP106" i="68"/>
  <c r="AP105" i="68"/>
  <c r="AP104" i="68"/>
  <c r="AP103" i="68"/>
  <c r="AP102" i="68"/>
  <c r="AP101" i="68"/>
  <c r="AP100" i="68"/>
  <c r="AO110" i="68"/>
  <c r="AO109" i="68"/>
  <c r="AO108" i="68"/>
  <c r="AO107" i="68"/>
  <c r="AO106" i="68"/>
  <c r="AO105" i="68"/>
  <c r="AO104" i="68"/>
  <c r="AO103" i="68"/>
  <c r="AO102" i="68"/>
  <c r="AO101" i="68"/>
  <c r="AO100" i="68"/>
  <c r="AN110" i="68"/>
  <c r="AN109" i="68"/>
  <c r="AN108" i="68"/>
  <c r="AN107" i="68"/>
  <c r="AN106" i="68"/>
  <c r="AN105" i="68"/>
  <c r="AN104" i="68"/>
  <c r="AN103" i="68"/>
  <c r="AN102" i="68"/>
  <c r="AN101" i="68"/>
  <c r="AN100" i="68"/>
  <c r="AM110" i="68"/>
  <c r="AM109" i="68"/>
  <c r="AM108" i="68"/>
  <c r="AM107" i="68"/>
  <c r="AM106" i="68"/>
  <c r="AM105" i="68"/>
  <c r="AM104" i="68"/>
  <c r="AM103" i="68"/>
  <c r="AM102" i="68"/>
  <c r="AM101" i="68"/>
  <c r="AM100" i="68"/>
  <c r="AL110" i="68"/>
  <c r="AL109" i="68"/>
  <c r="AL108" i="68"/>
  <c r="AL107" i="68"/>
  <c r="AL106" i="68"/>
  <c r="AL105" i="68"/>
  <c r="AL104" i="68"/>
  <c r="AL103" i="68"/>
  <c r="AL102" i="68"/>
  <c r="AL101" i="68"/>
  <c r="AL100" i="68"/>
  <c r="AK110" i="68"/>
  <c r="AK109" i="68"/>
  <c r="AK108" i="68"/>
  <c r="AK107" i="68"/>
  <c r="AK106" i="68"/>
  <c r="AK105" i="68"/>
  <c r="AK104" i="68"/>
  <c r="AK103" i="68"/>
  <c r="AK102" i="68"/>
  <c r="AK101" i="68"/>
  <c r="AK100" i="68"/>
  <c r="AJ110" i="68"/>
  <c r="AJ109" i="68"/>
  <c r="AJ108" i="68"/>
  <c r="AJ107" i="68"/>
  <c r="AJ106" i="68"/>
  <c r="AJ105" i="68"/>
  <c r="AJ104" i="68"/>
  <c r="AJ103" i="68"/>
  <c r="AJ102" i="68"/>
  <c r="AJ101" i="68"/>
  <c r="AJ100" i="68"/>
  <c r="X6" i="62"/>
  <c r="AQ99" i="68" s="1"/>
  <c r="V6" i="62"/>
  <c r="AP99" i="68" s="1"/>
  <c r="T6" i="62"/>
  <c r="AO99" i="68" s="1"/>
  <c r="R6" i="62"/>
  <c r="AN99" i="68" s="1"/>
  <c r="P6" i="62"/>
  <c r="AM99" i="68" s="1"/>
  <c r="N6" i="62"/>
  <c r="AL99" i="68" s="1"/>
  <c r="L6" i="62"/>
  <c r="AK99" i="68" s="1"/>
  <c r="J6" i="62"/>
  <c r="AJ99" i="68" s="1"/>
  <c r="AI37" i="68"/>
  <c r="AU18" i="68"/>
  <c r="AR18" i="68"/>
  <c r="AM18" i="68"/>
  <c r="AJ18" i="68"/>
  <c r="AE18" i="68"/>
  <c r="AB18" i="68"/>
  <c r="W18" i="68"/>
  <c r="T18" i="68"/>
  <c r="O18" i="68"/>
  <c r="L18" i="68"/>
  <c r="G18" i="68"/>
  <c r="D18" i="68"/>
  <c r="AU4" i="68"/>
  <c r="AR4" i="68"/>
  <c r="AM4" i="68"/>
  <c r="AJ4" i="68"/>
  <c r="AE4" i="68"/>
  <c r="AB4" i="68"/>
  <c r="T4" i="68"/>
  <c r="O4" i="68"/>
  <c r="L4" i="68"/>
  <c r="G4" i="68"/>
  <c r="D4" i="68"/>
  <c r="B35" i="12"/>
  <c r="B34" i="12"/>
  <c r="B30" i="12"/>
  <c r="B20" i="12"/>
  <c r="B18" i="12"/>
  <c r="B7" i="12"/>
  <c r="AH4" i="12"/>
  <c r="AG4" i="12"/>
  <c r="P4" i="12"/>
  <c r="BO36" i="11"/>
  <c r="BN36" i="11"/>
  <c r="BM36" i="11"/>
  <c r="BL36" i="11"/>
  <c r="BK36" i="11"/>
  <c r="BJ36" i="11"/>
  <c r="BI36" i="11"/>
  <c r="BH36" i="11"/>
  <c r="BG36" i="11"/>
  <c r="BF36" i="11"/>
  <c r="BE36" i="11"/>
  <c r="BC36" i="11"/>
  <c r="BB36" i="11"/>
  <c r="BA36" i="11"/>
  <c r="AZ36" i="11"/>
  <c r="AY36" i="11"/>
  <c r="AX36" i="11"/>
  <c r="AW36" i="11"/>
  <c r="AV36" i="11"/>
  <c r="AU36" i="11"/>
  <c r="AT36" i="11"/>
  <c r="AS36" i="11"/>
  <c r="AR36" i="11"/>
  <c r="AQ36" i="11"/>
  <c r="AP36" i="11"/>
  <c r="AO36" i="11"/>
  <c r="AN36" i="11"/>
  <c r="AM36" i="11"/>
  <c r="AL36" i="11"/>
  <c r="AK36" i="11"/>
  <c r="BP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BP34" i="11"/>
  <c r="BO34" i="11"/>
  <c r="BM34" i="11"/>
  <c r="BL34" i="11"/>
  <c r="BK34" i="11"/>
  <c r="BJ34"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BP33" i="11"/>
  <c r="BO33" i="11"/>
  <c r="BN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BP32" i="11"/>
  <c r="BO32" i="11"/>
  <c r="BN32" i="11"/>
  <c r="BM32" i="11"/>
  <c r="BK32" i="11"/>
  <c r="BJ32"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BP31" i="11"/>
  <c r="BO31" i="11"/>
  <c r="BN31" i="11"/>
  <c r="BM31" i="11"/>
  <c r="BL31" i="11"/>
  <c r="BJ31"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BP30" i="11"/>
  <c r="BO30" i="11"/>
  <c r="BN30" i="11"/>
  <c r="BM30" i="11"/>
  <c r="BL30" i="11"/>
  <c r="BK30" i="11"/>
  <c r="BI30" i="11"/>
  <c r="BH30" i="11"/>
  <c r="BG30" i="11"/>
  <c r="BF30" i="11"/>
  <c r="BE30" i="11"/>
  <c r="BD30" i="11"/>
  <c r="BC30" i="11"/>
  <c r="BB30" i="11"/>
  <c r="BA30" i="11"/>
  <c r="AZ30" i="11"/>
  <c r="AY30" i="11"/>
  <c r="AX30" i="11"/>
  <c r="AW30" i="11"/>
  <c r="AV30" i="11"/>
  <c r="AU30" i="11"/>
  <c r="AT30" i="11"/>
  <c r="AS30" i="11"/>
  <c r="AR30" i="11"/>
  <c r="AQ30" i="11"/>
  <c r="AP30" i="11"/>
  <c r="AO30" i="11"/>
  <c r="AN30" i="11"/>
  <c r="AL30" i="11"/>
  <c r="AK30" i="11"/>
  <c r="BP29" i="11"/>
  <c r="BO29" i="11"/>
  <c r="BN29" i="11"/>
  <c r="BM29" i="11"/>
  <c r="BL29" i="11"/>
  <c r="BK29" i="11"/>
  <c r="BJ29" i="11"/>
  <c r="BH29"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BP28" i="11"/>
  <c r="BO28" i="11"/>
  <c r="BN28" i="11"/>
  <c r="BM28" i="11"/>
  <c r="BL28" i="11"/>
  <c r="BK28" i="11"/>
  <c r="BJ28" i="11"/>
  <c r="BI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BP27" i="11"/>
  <c r="BO27" i="11"/>
  <c r="BN27" i="11"/>
  <c r="BM27" i="11"/>
  <c r="BL27" i="11"/>
  <c r="BK27" i="11"/>
  <c r="BJ27" i="11"/>
  <c r="BI27" i="11"/>
  <c r="BH27" i="11"/>
  <c r="BF27" i="11"/>
  <c r="BE27" i="11"/>
  <c r="BD27" i="11"/>
  <c r="BC27" i="11"/>
  <c r="BB27" i="11"/>
  <c r="BA27" i="11"/>
  <c r="AZ27" i="11"/>
  <c r="AY27" i="11"/>
  <c r="AX27" i="11"/>
  <c r="AW27" i="11"/>
  <c r="AV27" i="11"/>
  <c r="AU27" i="11"/>
  <c r="AT27" i="11"/>
  <c r="AS27" i="11"/>
  <c r="AR27" i="11"/>
  <c r="AQ27" i="11"/>
  <c r="AP27" i="11"/>
  <c r="AO27" i="11"/>
  <c r="AN27" i="11"/>
  <c r="AM27" i="11"/>
  <c r="AL27" i="11"/>
  <c r="AK27" i="11"/>
  <c r="BP26" i="11"/>
  <c r="BO26" i="11"/>
  <c r="BN26" i="11"/>
  <c r="BM26" i="11"/>
  <c r="BL26" i="11"/>
  <c r="BK26" i="11"/>
  <c r="BJ26" i="11"/>
  <c r="BI26" i="11"/>
  <c r="BH26" i="11"/>
  <c r="BG26" i="11"/>
  <c r="BE26" i="11"/>
  <c r="BD26" i="11"/>
  <c r="BC26" i="11"/>
  <c r="BB26" i="11"/>
  <c r="BA26" i="11"/>
  <c r="AZ26" i="11"/>
  <c r="AY26" i="11"/>
  <c r="AX26" i="11"/>
  <c r="AW26" i="11"/>
  <c r="AV26" i="11"/>
  <c r="AU26" i="11"/>
  <c r="AT26" i="11"/>
  <c r="AS26" i="11"/>
  <c r="AR26" i="11"/>
  <c r="AQ26" i="11"/>
  <c r="AP26" i="11"/>
  <c r="AO26" i="11"/>
  <c r="AN26" i="11"/>
  <c r="AM26" i="11"/>
  <c r="AL26" i="11"/>
  <c r="AK26" i="11"/>
  <c r="BP25" i="11"/>
  <c r="BO25" i="11"/>
  <c r="BN25" i="11"/>
  <c r="BM25" i="11"/>
  <c r="BL25" i="11"/>
  <c r="BK25" i="11"/>
  <c r="BJ25" i="11"/>
  <c r="BI25" i="11"/>
  <c r="BH25" i="11"/>
  <c r="BG25" i="11"/>
  <c r="BF25" i="11"/>
  <c r="BD25" i="11"/>
  <c r="BC25" i="11"/>
  <c r="BB25" i="11"/>
  <c r="BA25" i="11"/>
  <c r="AZ25" i="11"/>
  <c r="AY25" i="11"/>
  <c r="AX25" i="11"/>
  <c r="AW25" i="11"/>
  <c r="AV25" i="11"/>
  <c r="AU25" i="11"/>
  <c r="AT25" i="11"/>
  <c r="AS25" i="11"/>
  <c r="AR25" i="11"/>
  <c r="AQ25" i="11"/>
  <c r="AP25" i="11"/>
  <c r="AO25" i="11"/>
  <c r="AN25" i="11"/>
  <c r="AM25" i="11"/>
  <c r="AL25" i="11"/>
  <c r="AK25" i="11"/>
  <c r="BP24" i="11"/>
  <c r="BO24" i="11"/>
  <c r="BN24" i="11"/>
  <c r="BM24" i="11"/>
  <c r="BL24" i="11"/>
  <c r="BK24" i="11"/>
  <c r="BJ24" i="11"/>
  <c r="BI24" i="11"/>
  <c r="BH24" i="11"/>
  <c r="BG24" i="11"/>
  <c r="BF24" i="11"/>
  <c r="BE24" i="11"/>
  <c r="BC24" i="11"/>
  <c r="BB24" i="11"/>
  <c r="BA24" i="11"/>
  <c r="AZ24" i="11"/>
  <c r="AY24" i="11"/>
  <c r="AX24" i="11"/>
  <c r="AW24" i="11"/>
  <c r="AV24" i="11"/>
  <c r="AU24" i="11"/>
  <c r="AT24" i="11"/>
  <c r="AS24" i="11"/>
  <c r="AR24" i="11"/>
  <c r="AQ24" i="11"/>
  <c r="AP24" i="11"/>
  <c r="AO24" i="11"/>
  <c r="AN24" i="11"/>
  <c r="AM24" i="11"/>
  <c r="AL24" i="11"/>
  <c r="AK24" i="11"/>
  <c r="BP23" i="11"/>
  <c r="BO23" i="11"/>
  <c r="BN23" i="11"/>
  <c r="BM23" i="11"/>
  <c r="BL23" i="11"/>
  <c r="BK23" i="11"/>
  <c r="BJ23" i="11"/>
  <c r="BI23" i="11"/>
  <c r="BH23" i="11"/>
  <c r="BG23" i="11"/>
  <c r="BF23" i="11"/>
  <c r="BE23" i="11"/>
  <c r="BD23" i="11"/>
  <c r="BB23" i="11"/>
  <c r="BA23" i="11"/>
  <c r="AZ23" i="11"/>
  <c r="AY23" i="11"/>
  <c r="AX23" i="11"/>
  <c r="AW23" i="11"/>
  <c r="AV23" i="11"/>
  <c r="AU23" i="11"/>
  <c r="AT23" i="11"/>
  <c r="AS23" i="11"/>
  <c r="AR23" i="11"/>
  <c r="AQ23" i="11"/>
  <c r="AP23" i="11"/>
  <c r="AO23" i="11"/>
  <c r="AN23" i="11"/>
  <c r="AM23" i="11"/>
  <c r="AL23" i="11"/>
  <c r="AK23" i="11"/>
  <c r="BP22" i="11"/>
  <c r="BO22" i="11"/>
  <c r="BN22" i="11"/>
  <c r="BM22" i="11"/>
  <c r="BL22" i="11"/>
  <c r="BK22" i="11"/>
  <c r="BJ22" i="11"/>
  <c r="BI22" i="11"/>
  <c r="BH22" i="11"/>
  <c r="BG22" i="11"/>
  <c r="BF22" i="11"/>
  <c r="BE22" i="11"/>
  <c r="BD22" i="11"/>
  <c r="BC22" i="11"/>
  <c r="BA22" i="11"/>
  <c r="AZ22" i="11"/>
  <c r="AY22" i="11"/>
  <c r="AX22" i="11"/>
  <c r="AW22" i="11"/>
  <c r="AV22" i="11"/>
  <c r="AU22" i="11"/>
  <c r="AT22" i="11"/>
  <c r="AS22" i="11"/>
  <c r="AR22" i="11"/>
  <c r="AQ22" i="11"/>
  <c r="AP22" i="11"/>
  <c r="AO22" i="11"/>
  <c r="AN22" i="11"/>
  <c r="AM22" i="11"/>
  <c r="AL22" i="11"/>
  <c r="AK22" i="11"/>
  <c r="BP21" i="11"/>
  <c r="BO21" i="11"/>
  <c r="BN21" i="11"/>
  <c r="BM21" i="11"/>
  <c r="BL21" i="11"/>
  <c r="BK21" i="11"/>
  <c r="BJ21" i="11"/>
  <c r="BI21" i="11"/>
  <c r="BH21" i="11"/>
  <c r="BG21" i="11"/>
  <c r="BF21" i="11"/>
  <c r="BE21" i="11"/>
  <c r="BD21" i="11"/>
  <c r="BC21" i="11"/>
  <c r="BB21" i="11"/>
  <c r="AZ21" i="11"/>
  <c r="AY21" i="11"/>
  <c r="AX21" i="11"/>
  <c r="AW21" i="11"/>
  <c r="AV21" i="11"/>
  <c r="AU21" i="11"/>
  <c r="AT21" i="11"/>
  <c r="AS21" i="11"/>
  <c r="AR21" i="11"/>
  <c r="AQ21" i="11"/>
  <c r="AP21" i="11"/>
  <c r="AO21" i="11"/>
  <c r="AN21" i="11"/>
  <c r="AM21" i="11"/>
  <c r="AL21" i="11"/>
  <c r="AK21" i="11"/>
  <c r="BP20" i="11"/>
  <c r="BO20" i="11"/>
  <c r="BN20" i="11"/>
  <c r="BM20" i="11"/>
  <c r="BL20" i="11"/>
  <c r="BK20" i="11"/>
  <c r="BJ20" i="11"/>
  <c r="BI20" i="11"/>
  <c r="BH20" i="11"/>
  <c r="BG20" i="11"/>
  <c r="BF20" i="11"/>
  <c r="BE20" i="11"/>
  <c r="BD20" i="11"/>
  <c r="BC20" i="11"/>
  <c r="BB20" i="11"/>
  <c r="BA20" i="11"/>
  <c r="AY20" i="11"/>
  <c r="AX20" i="11"/>
  <c r="AW20" i="11"/>
  <c r="AV20" i="11"/>
  <c r="AU20" i="11"/>
  <c r="AT20" i="11"/>
  <c r="AS20" i="11"/>
  <c r="AR20" i="11"/>
  <c r="AQ20" i="11"/>
  <c r="AP20" i="11"/>
  <c r="AO20" i="11"/>
  <c r="AN20" i="11"/>
  <c r="AM20" i="11"/>
  <c r="AL20" i="11"/>
  <c r="AK20" i="11"/>
  <c r="BP19" i="11"/>
  <c r="BO19" i="11"/>
  <c r="BN19" i="11"/>
  <c r="BM19" i="11"/>
  <c r="BL19" i="11"/>
  <c r="BK19" i="11"/>
  <c r="BJ19" i="11"/>
  <c r="BI19" i="11"/>
  <c r="BH19" i="11"/>
  <c r="BG19" i="11"/>
  <c r="BF19" i="11"/>
  <c r="BE19" i="11"/>
  <c r="BD19" i="11"/>
  <c r="BC19" i="11"/>
  <c r="BB19" i="11"/>
  <c r="BA19" i="11"/>
  <c r="AZ19" i="11"/>
  <c r="AX19" i="11"/>
  <c r="AW19" i="11"/>
  <c r="AV19" i="11"/>
  <c r="AU19" i="11"/>
  <c r="AT19" i="11"/>
  <c r="AS19" i="11"/>
  <c r="AR19" i="11"/>
  <c r="AQ19" i="11"/>
  <c r="AP19" i="11"/>
  <c r="AO19" i="11"/>
  <c r="AN19" i="11"/>
  <c r="AM19" i="11"/>
  <c r="AL19" i="11"/>
  <c r="AK19" i="11"/>
  <c r="BP18" i="11"/>
  <c r="BO18" i="11"/>
  <c r="BN18" i="11"/>
  <c r="BM18" i="11"/>
  <c r="BL18" i="11"/>
  <c r="BK18" i="11"/>
  <c r="BJ18" i="11"/>
  <c r="BI18" i="11"/>
  <c r="BH18" i="11"/>
  <c r="BG18" i="11"/>
  <c r="BF18" i="11"/>
  <c r="BE18" i="11"/>
  <c r="BD18" i="11"/>
  <c r="BC18" i="11"/>
  <c r="BB18" i="11"/>
  <c r="BA18" i="11"/>
  <c r="AZ18" i="11"/>
  <c r="AY18" i="11"/>
  <c r="AW18" i="11"/>
  <c r="AV18" i="11"/>
  <c r="AU18" i="11"/>
  <c r="AT18" i="11"/>
  <c r="AS18" i="11"/>
  <c r="AR18" i="11"/>
  <c r="AQ18" i="11"/>
  <c r="AP18" i="11"/>
  <c r="AO18" i="11"/>
  <c r="AN18" i="11"/>
  <c r="AM18" i="11"/>
  <c r="AL18" i="11"/>
  <c r="AK18" i="11"/>
  <c r="BP17" i="11"/>
  <c r="BO17" i="11"/>
  <c r="BN17" i="11"/>
  <c r="BM17" i="11"/>
  <c r="BL17" i="11"/>
  <c r="BK17" i="11"/>
  <c r="BJ17" i="11"/>
  <c r="BI17" i="11"/>
  <c r="BH17" i="11"/>
  <c r="BG17" i="11"/>
  <c r="BF17" i="11"/>
  <c r="BE17" i="11"/>
  <c r="BD17" i="11"/>
  <c r="BC17" i="11"/>
  <c r="BB17" i="11"/>
  <c r="BA17" i="11"/>
  <c r="AZ17" i="11"/>
  <c r="AY17" i="11"/>
  <c r="AX17" i="11"/>
  <c r="AV17" i="11"/>
  <c r="AU17" i="11"/>
  <c r="AT17" i="11"/>
  <c r="AS17" i="11"/>
  <c r="AR17" i="11"/>
  <c r="AQ17" i="11"/>
  <c r="AP17" i="11"/>
  <c r="AO17" i="11"/>
  <c r="AN17" i="11"/>
  <c r="AM17" i="11"/>
  <c r="AL17" i="11"/>
  <c r="AK17" i="11"/>
  <c r="BP16" i="11"/>
  <c r="BO16" i="11"/>
  <c r="BN16" i="11"/>
  <c r="BM16" i="11"/>
  <c r="BL16" i="11"/>
  <c r="BK16" i="11"/>
  <c r="BJ16" i="11"/>
  <c r="BI16" i="11"/>
  <c r="BH16" i="11"/>
  <c r="BG16" i="11"/>
  <c r="BF16" i="11"/>
  <c r="BE16" i="11"/>
  <c r="BD16" i="11"/>
  <c r="BC16" i="11"/>
  <c r="BB16" i="11"/>
  <c r="BA16" i="11"/>
  <c r="AZ16" i="11"/>
  <c r="AY16" i="11"/>
  <c r="AX16" i="11"/>
  <c r="AW16" i="11"/>
  <c r="AU16" i="11"/>
  <c r="AT16" i="11"/>
  <c r="AS16" i="11"/>
  <c r="AR16" i="11"/>
  <c r="AQ16" i="11"/>
  <c r="AP16" i="11"/>
  <c r="AO16" i="11"/>
  <c r="AN16" i="11"/>
  <c r="AM16" i="11"/>
  <c r="AL16" i="11"/>
  <c r="AK16" i="11"/>
  <c r="BP15" i="11"/>
  <c r="BO15" i="11"/>
  <c r="BN15" i="11"/>
  <c r="BM15" i="11"/>
  <c r="BL15" i="11"/>
  <c r="BK15" i="11"/>
  <c r="BJ15" i="11"/>
  <c r="BI15" i="11"/>
  <c r="BH15" i="11"/>
  <c r="BG15" i="11"/>
  <c r="BF15" i="11"/>
  <c r="BE15" i="11"/>
  <c r="BD15" i="11"/>
  <c r="BC15" i="11"/>
  <c r="BB15" i="11"/>
  <c r="BA15" i="11"/>
  <c r="AZ15" i="11"/>
  <c r="AY15" i="11"/>
  <c r="AX15" i="11"/>
  <c r="AW15" i="11"/>
  <c r="AV15" i="11"/>
  <c r="AT15" i="11"/>
  <c r="AS15" i="11"/>
  <c r="AR15" i="11"/>
  <c r="AQ15" i="11"/>
  <c r="AP15" i="11"/>
  <c r="AO15" i="11"/>
  <c r="AN15" i="11"/>
  <c r="AM15" i="11"/>
  <c r="AL15" i="11"/>
  <c r="AK15" i="11"/>
  <c r="BP14" i="11"/>
  <c r="BO14" i="11"/>
  <c r="BN14" i="11"/>
  <c r="BM14" i="11"/>
  <c r="BL14" i="11"/>
  <c r="BK14" i="11"/>
  <c r="BJ14" i="11"/>
  <c r="BI14" i="11"/>
  <c r="BH14" i="11"/>
  <c r="BG14" i="11"/>
  <c r="BF14" i="11"/>
  <c r="BE14" i="11"/>
  <c r="BD14" i="11"/>
  <c r="BC14" i="11"/>
  <c r="BB14" i="11"/>
  <c r="BA14" i="11"/>
  <c r="AZ14" i="11"/>
  <c r="AY14" i="11"/>
  <c r="AX14" i="11"/>
  <c r="AW14" i="11"/>
  <c r="AV14" i="11"/>
  <c r="AU14" i="11"/>
  <c r="AS14" i="11"/>
  <c r="AR14" i="11"/>
  <c r="AQ14" i="11"/>
  <c r="AP14" i="11"/>
  <c r="AO14" i="11"/>
  <c r="AN14" i="11"/>
  <c r="AM14" i="11"/>
  <c r="AL14" i="11"/>
  <c r="AK14"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R13" i="11"/>
  <c r="AQ13" i="11"/>
  <c r="AP13" i="11"/>
  <c r="AO13" i="11"/>
  <c r="AN13" i="11"/>
  <c r="AM13" i="11"/>
  <c r="AL13" i="11"/>
  <c r="AK13"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Q12" i="11"/>
  <c r="AP12" i="11"/>
  <c r="AO12" i="11"/>
  <c r="AN12" i="11"/>
  <c r="AM12" i="11"/>
  <c r="AL12" i="11"/>
  <c r="AK12"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P11" i="11"/>
  <c r="AO11" i="11"/>
  <c r="AN11" i="11"/>
  <c r="AM11" i="11"/>
  <c r="AL11" i="11"/>
  <c r="AK11"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O10" i="11"/>
  <c r="AN10" i="11"/>
  <c r="AM10" i="11"/>
  <c r="AL10" i="11"/>
  <c r="AK10" i="11"/>
  <c r="BP9" i="11"/>
  <c r="BO9" i="11"/>
  <c r="BN9" i="11"/>
  <c r="BM9" i="11"/>
  <c r="BL9" i="11"/>
  <c r="BK9" i="11"/>
  <c r="BJ9" i="11"/>
  <c r="BI9" i="11"/>
  <c r="BH9" i="11"/>
  <c r="BG9" i="11"/>
  <c r="BF9" i="11"/>
  <c r="BE9" i="11"/>
  <c r="BD9" i="11"/>
  <c r="BC9" i="11"/>
  <c r="BB9" i="11"/>
  <c r="BA9" i="11"/>
  <c r="AZ9" i="11"/>
  <c r="AY9" i="11"/>
  <c r="AX9" i="11"/>
  <c r="AW9" i="11"/>
  <c r="AV9" i="11"/>
  <c r="AU9" i="11"/>
  <c r="AT9" i="11"/>
  <c r="AS9" i="11"/>
  <c r="AR9" i="11"/>
  <c r="AQ9" i="11"/>
  <c r="AP9" i="11"/>
  <c r="AN9" i="11"/>
  <c r="AM9" i="11"/>
  <c r="AL9" i="11"/>
  <c r="AK9" i="11"/>
  <c r="BP8" i="11"/>
  <c r="BO8" i="11"/>
  <c r="BN8" i="11"/>
  <c r="BM8" i="11"/>
  <c r="BL8" i="11"/>
  <c r="BK8" i="11"/>
  <c r="BJ8" i="11"/>
  <c r="BI8" i="11"/>
  <c r="BH8" i="11"/>
  <c r="BG8" i="11"/>
  <c r="BF8" i="11"/>
  <c r="BE8" i="11"/>
  <c r="BD8" i="11"/>
  <c r="BC8" i="11"/>
  <c r="BB8" i="11"/>
  <c r="BA8" i="11"/>
  <c r="AZ8" i="11"/>
  <c r="AY8" i="11"/>
  <c r="AX8" i="11"/>
  <c r="AW8" i="11"/>
  <c r="AV8" i="11"/>
  <c r="AU8" i="11"/>
  <c r="AT8" i="11"/>
  <c r="AS8" i="11"/>
  <c r="AR8" i="11"/>
  <c r="AQ8" i="11"/>
  <c r="AP8" i="11"/>
  <c r="AO8" i="11"/>
  <c r="AM8" i="11"/>
  <c r="AL8" i="11"/>
  <c r="AK8" i="11"/>
  <c r="BP7" i="11"/>
  <c r="BO7" i="11"/>
  <c r="BN7" i="11"/>
  <c r="BM7" i="11"/>
  <c r="BL7" i="11"/>
  <c r="BK7" i="11"/>
  <c r="BJ7" i="11"/>
  <c r="BI7" i="11"/>
  <c r="BH7" i="11"/>
  <c r="BG7" i="11"/>
  <c r="BF7" i="11"/>
  <c r="BE7" i="11"/>
  <c r="BD7" i="11"/>
  <c r="BC7" i="11"/>
  <c r="BB7" i="11"/>
  <c r="BA7" i="11"/>
  <c r="AZ7" i="11"/>
  <c r="AY7" i="11"/>
  <c r="AX7" i="11"/>
  <c r="AW7" i="11"/>
  <c r="AV7" i="11"/>
  <c r="AU7" i="11"/>
  <c r="AT7" i="11"/>
  <c r="AS7" i="11"/>
  <c r="AR7" i="11"/>
  <c r="AQ7" i="11"/>
  <c r="AP7" i="11"/>
  <c r="AO7" i="11"/>
  <c r="AN7" i="11"/>
  <c r="AL7" i="11"/>
  <c r="AK7" i="11"/>
  <c r="BP6" i="11"/>
  <c r="BO6" i="11"/>
  <c r="BN6" i="11"/>
  <c r="BM6" i="11"/>
  <c r="BL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K6" i="11"/>
  <c r="BP5" i="11"/>
  <c r="BO5" i="11"/>
  <c r="BN5" i="11"/>
  <c r="BM5" i="11"/>
  <c r="BL5" i="11"/>
  <c r="BK5" i="11"/>
  <c r="BJ5" i="11"/>
  <c r="BI5" i="11"/>
  <c r="BH5" i="11"/>
  <c r="BG5" i="11"/>
  <c r="BF5" i="11"/>
  <c r="BE5" i="11"/>
  <c r="BD5" i="11"/>
  <c r="BC5" i="11"/>
  <c r="BB5" i="11"/>
  <c r="BA5" i="11"/>
  <c r="AZ5" i="11"/>
  <c r="AY5" i="11"/>
  <c r="AX5" i="11"/>
  <c r="AW5" i="11"/>
  <c r="AV5" i="11"/>
  <c r="AU5" i="11"/>
  <c r="AT5" i="11"/>
  <c r="AS5" i="11"/>
  <c r="AR5" i="11"/>
  <c r="AQ5" i="11"/>
  <c r="AP5" i="11"/>
  <c r="AO5" i="11"/>
  <c r="AN5" i="11"/>
  <c r="AM5" i="11"/>
  <c r="AL5" i="11"/>
  <c r="D114" i="68"/>
  <c r="Z35" i="60"/>
  <c r="V35" i="60"/>
  <c r="R35" i="60"/>
  <c r="Z17" i="59"/>
  <c r="V17" i="59"/>
  <c r="R17" i="59"/>
  <c r="Z32" i="60"/>
  <c r="V32" i="60"/>
  <c r="R32" i="60"/>
  <c r="Z31" i="60"/>
  <c r="V31" i="60"/>
  <c r="R31" i="60"/>
  <c r="Z30" i="60"/>
  <c r="V30" i="60"/>
  <c r="R30" i="60"/>
  <c r="Z29" i="60"/>
  <c r="V29" i="60"/>
  <c r="R29" i="60"/>
  <c r="Z22" i="60"/>
  <c r="V22" i="60"/>
  <c r="R22" i="60"/>
  <c r="Z9" i="63"/>
  <c r="V9" i="63"/>
  <c r="R9" i="63"/>
  <c r="Z8" i="63"/>
  <c r="V8" i="63"/>
  <c r="R8" i="63"/>
  <c r="Z10" i="63"/>
  <c r="V10" i="63"/>
  <c r="R10" i="63"/>
  <c r="Z36" i="59"/>
  <c r="V36" i="59"/>
  <c r="R36" i="59"/>
  <c r="Z35" i="59"/>
  <c r="V35" i="59"/>
  <c r="R35" i="59"/>
  <c r="R34" i="59"/>
  <c r="Z34" i="59"/>
  <c r="V34" i="59"/>
  <c r="AH4" i="5"/>
  <c r="AT81" i="68"/>
  <c r="AY81" i="68"/>
  <c r="AX81" i="68"/>
  <c r="AW81" i="68"/>
  <c r="AV81" i="68"/>
  <c r="AU81" i="68"/>
  <c r="AS81" i="68"/>
  <c r="AR81" i="68"/>
  <c r="AQ81" i="68"/>
  <c r="AP81" i="68"/>
  <c r="AO81" i="68"/>
  <c r="AN81" i="68"/>
  <c r="AM81" i="68"/>
  <c r="AL81" i="68"/>
  <c r="AK81" i="68"/>
  <c r="AJ81" i="68"/>
  <c r="AY79" i="68"/>
  <c r="AX79" i="68"/>
  <c r="AW79" i="68"/>
  <c r="AV79" i="68"/>
  <c r="AU79" i="68"/>
  <c r="AT79" i="68"/>
  <c r="AS79" i="68"/>
  <c r="AR79" i="68"/>
  <c r="AQ79" i="68"/>
  <c r="AP79" i="68"/>
  <c r="AO79" i="68"/>
  <c r="AN79" i="68"/>
  <c r="AM79" i="68"/>
  <c r="AL79" i="68"/>
  <c r="AK79" i="68"/>
  <c r="AJ79" i="68"/>
  <c r="AY75" i="68"/>
  <c r="AX75" i="68"/>
  <c r="AW75" i="68"/>
  <c r="AV75" i="68"/>
  <c r="AU75" i="68"/>
  <c r="AT75" i="68"/>
  <c r="AS75" i="68"/>
  <c r="AR75" i="68"/>
  <c r="AQ75" i="68"/>
  <c r="AP75" i="68"/>
  <c r="AO75" i="68"/>
  <c r="AN75" i="68"/>
  <c r="AM75" i="68"/>
  <c r="AL75" i="68"/>
  <c r="AK75" i="68"/>
  <c r="AJ75" i="68"/>
  <c r="AY72" i="68"/>
  <c r="AX72" i="68"/>
  <c r="AW72" i="68"/>
  <c r="AV72" i="68"/>
  <c r="AU72" i="68"/>
  <c r="AT72" i="68"/>
  <c r="AS72" i="68"/>
  <c r="AR72" i="68"/>
  <c r="AQ72" i="68"/>
  <c r="AP72" i="68"/>
  <c r="AO72" i="68"/>
  <c r="AN72" i="68"/>
  <c r="AM72" i="68"/>
  <c r="AL72" i="68"/>
  <c r="AK72" i="68"/>
  <c r="AJ72" i="68"/>
  <c r="AW48" i="68"/>
  <c r="AW47" i="68"/>
  <c r="AW46" i="68"/>
  <c r="AW45" i="68"/>
  <c r="AW44" i="68"/>
  <c r="AW43" i="68"/>
  <c r="AW42" i="68"/>
  <c r="AW41" i="68"/>
  <c r="AW40" i="68"/>
  <c r="AW39" i="68"/>
  <c r="AW38" i="68"/>
  <c r="AW37" i="68"/>
  <c r="AU48" i="68"/>
  <c r="AU47" i="68"/>
  <c r="AU46" i="68"/>
  <c r="AU45" i="68"/>
  <c r="AU44" i="68"/>
  <c r="AU43" i="68"/>
  <c r="AU42" i="68"/>
  <c r="AU41" i="68"/>
  <c r="AU40" i="68"/>
  <c r="AU39" i="68"/>
  <c r="AU38" i="68"/>
  <c r="AU37" i="68"/>
  <c r="L68" i="68"/>
  <c r="L67" i="68"/>
  <c r="L66" i="68"/>
  <c r="L65" i="68"/>
  <c r="L64" i="68"/>
  <c r="L63" i="68"/>
  <c r="L62" i="68"/>
  <c r="L61" i="68"/>
  <c r="L60" i="68"/>
  <c r="L59" i="68"/>
  <c r="L58" i="68"/>
  <c r="L57" i="68"/>
  <c r="L56" i="68"/>
  <c r="L55" i="68"/>
  <c r="L54" i="68"/>
  <c r="L53" i="68"/>
  <c r="L52" i="68"/>
  <c r="L51" i="68"/>
  <c r="L50" i="68"/>
  <c r="L49" i="68"/>
  <c r="L48" i="68"/>
  <c r="L47" i="68"/>
  <c r="L46" i="68"/>
  <c r="L45" i="68"/>
  <c r="L44" i="68"/>
  <c r="L43" i="68"/>
  <c r="L42" i="68"/>
  <c r="L41" i="68"/>
  <c r="L40" i="68"/>
  <c r="L39" i="68"/>
  <c r="L38" i="68"/>
  <c r="L37" i="68"/>
  <c r="C68" i="68"/>
  <c r="C67" i="68"/>
  <c r="C66" i="68"/>
  <c r="C65" i="68"/>
  <c r="C64" i="68"/>
  <c r="C63" i="68"/>
  <c r="C62" i="68"/>
  <c r="C61" i="68"/>
  <c r="C60" i="68"/>
  <c r="C59" i="68"/>
  <c r="C58" i="68"/>
  <c r="C57" i="68"/>
  <c r="C56" i="68"/>
  <c r="C55" i="68"/>
  <c r="C54" i="68"/>
  <c r="C53" i="68"/>
  <c r="C52" i="68"/>
  <c r="C51" i="68"/>
  <c r="C50" i="68"/>
  <c r="C49" i="68"/>
  <c r="C48" i="68"/>
  <c r="C47" i="68"/>
  <c r="C46" i="68"/>
  <c r="C45" i="68"/>
  <c r="C44" i="68"/>
  <c r="C43" i="68"/>
  <c r="C42" i="68"/>
  <c r="C41" i="68"/>
  <c r="C40" i="68"/>
  <c r="C39" i="68"/>
  <c r="C38" i="68"/>
  <c r="C37" i="68"/>
  <c r="D36" i="93"/>
  <c r="M36" i="93"/>
  <c r="D36" i="92"/>
  <c r="M36" i="92"/>
  <c r="D36" i="91"/>
  <c r="M36" i="91"/>
  <c r="D36" i="90"/>
  <c r="M36" i="90"/>
  <c r="D39" i="89"/>
  <c r="M39" i="89"/>
  <c r="Y6" i="65"/>
  <c r="Y7" i="65"/>
  <c r="Y8" i="65"/>
  <c r="Y9" i="65"/>
  <c r="Y10" i="65"/>
  <c r="Y11" i="65"/>
  <c r="Y12" i="65"/>
  <c r="Y13" i="65"/>
  <c r="Y14" i="65"/>
  <c r="Y15" i="65"/>
  <c r="Y16" i="65"/>
  <c r="AC18" i="65"/>
  <c r="AC19" i="65"/>
  <c r="AC20" i="65"/>
  <c r="AC21" i="65"/>
  <c r="Y5" i="65"/>
  <c r="AC22" i="65"/>
  <c r="Y18" i="65"/>
  <c r="Y19" i="65"/>
  <c r="Y20" i="65"/>
  <c r="Y21" i="65"/>
  <c r="B102" i="68"/>
  <c r="B100" i="68"/>
  <c r="B91" i="68"/>
  <c r="B90" i="68"/>
  <c r="B87" i="68"/>
  <c r="B84" i="68"/>
  <c r="AH70" i="68"/>
  <c r="X70" i="68"/>
  <c r="T70" i="68"/>
  <c r="S70" i="68"/>
  <c r="R70" i="68"/>
  <c r="P70" i="68"/>
  <c r="B68" i="68"/>
  <c r="B66" i="68"/>
  <c r="B53" i="68"/>
  <c r="B50" i="68"/>
  <c r="Z11" i="63"/>
  <c r="V11" i="63"/>
  <c r="R11" i="63"/>
  <c r="Z15" i="63"/>
  <c r="V15" i="63"/>
  <c r="R15" i="63"/>
  <c r="Z14" i="63"/>
  <c r="V14" i="63"/>
  <c r="R14" i="63"/>
  <c r="Z13" i="63"/>
  <c r="V13" i="63"/>
  <c r="R13" i="63"/>
  <c r="Z12" i="63"/>
  <c r="V12" i="63"/>
  <c r="R12" i="63"/>
  <c r="D45" i="85"/>
  <c r="M45" i="85"/>
  <c r="Z21" i="60"/>
  <c r="V21" i="60"/>
  <c r="R21" i="60"/>
  <c r="Z20" i="60"/>
  <c r="V20" i="60"/>
  <c r="R20" i="60"/>
  <c r="Z19" i="60"/>
  <c r="V19" i="60"/>
  <c r="R19" i="60"/>
  <c r="Z18" i="60"/>
  <c r="V18" i="60"/>
  <c r="R18" i="60"/>
  <c r="Z17" i="60"/>
  <c r="V17" i="60"/>
  <c r="R17" i="60"/>
  <c r="Z10" i="60"/>
  <c r="V10" i="60"/>
  <c r="R10" i="60"/>
  <c r="D39" i="84"/>
  <c r="M39" i="84"/>
  <c r="Z16" i="59"/>
  <c r="V16" i="59"/>
  <c r="R16" i="59"/>
  <c r="D39" i="83"/>
  <c r="M39" i="83"/>
  <c r="D39" i="82"/>
  <c r="M39" i="82"/>
  <c r="D39" i="81"/>
  <c r="M39" i="81"/>
  <c r="D39" i="80"/>
  <c r="M39" i="80"/>
  <c r="D39" i="79"/>
  <c r="M39" i="79"/>
  <c r="K39" i="57"/>
  <c r="K37" i="57"/>
  <c r="K28" i="57"/>
  <c r="K25" i="57"/>
  <c r="K24" i="57"/>
  <c r="K23" i="57"/>
  <c r="K21" i="57"/>
  <c r="K39" i="56"/>
  <c r="K37" i="56"/>
  <c r="K35" i="56"/>
  <c r="K33" i="56"/>
  <c r="K27" i="56"/>
  <c r="K24" i="56"/>
  <c r="K23" i="56"/>
  <c r="K21" i="56"/>
  <c r="K19" i="56"/>
  <c r="K17" i="56"/>
  <c r="K39" i="55"/>
  <c r="K29" i="55"/>
  <c r="K25" i="55"/>
  <c r="K24" i="55"/>
  <c r="K21" i="55"/>
  <c r="K17" i="55"/>
  <c r="K39" i="53"/>
  <c r="K35" i="53"/>
  <c r="K32" i="53"/>
  <c r="K24" i="53"/>
  <c r="K23" i="53"/>
  <c r="K21" i="53"/>
  <c r="AC30" i="50"/>
  <c r="AC28" i="50"/>
  <c r="AC18" i="50"/>
  <c r="AC15" i="50"/>
  <c r="W28" i="50"/>
  <c r="A23" i="66"/>
  <c r="A21" i="66"/>
  <c r="A17" i="66"/>
  <c r="S23" i="66"/>
  <c r="S21" i="66"/>
  <c r="S19" i="66"/>
  <c r="S9" i="66"/>
  <c r="S8" i="66"/>
  <c r="AP4" i="14"/>
  <c r="AJ4" i="14"/>
  <c r="AE4" i="14"/>
  <c r="AD4" i="14"/>
  <c r="AA4" i="14"/>
  <c r="X4" i="14"/>
  <c r="P4" i="14"/>
  <c r="AJ40" i="51"/>
  <c r="AJ38" i="51"/>
  <c r="AJ36" i="51"/>
  <c r="AJ26" i="51"/>
  <c r="AJ25" i="51"/>
  <c r="AJ22" i="51"/>
  <c r="B36" i="51"/>
  <c r="B21" i="51"/>
  <c r="B20" i="51"/>
  <c r="B18" i="51"/>
  <c r="B14" i="51"/>
  <c r="AH4" i="51"/>
  <c r="AF4" i="51"/>
  <c r="T4" i="51"/>
  <c r="S4" i="51"/>
  <c r="P4" i="51"/>
  <c r="O4" i="51"/>
  <c r="L4" i="51"/>
  <c r="B36" i="11"/>
  <c r="B33" i="11"/>
  <c r="B26" i="11"/>
  <c r="B25" i="11"/>
  <c r="B21" i="11"/>
  <c r="B20" i="11"/>
  <c r="B18" i="11"/>
  <c r="AH4" i="11"/>
  <c r="Z4" i="11"/>
  <c r="T4" i="11"/>
  <c r="S4" i="11"/>
  <c r="P4" i="11"/>
  <c r="B36" i="5"/>
  <c r="B34" i="5"/>
  <c r="B32" i="5"/>
  <c r="B24" i="5"/>
  <c r="B21" i="5"/>
  <c r="B20" i="5"/>
  <c r="B18" i="5"/>
  <c r="B17" i="5"/>
  <c r="W4" i="5"/>
  <c r="V4" i="5"/>
  <c r="T4" i="5"/>
  <c r="S4" i="5"/>
  <c r="P4" i="5"/>
  <c r="N4" i="5"/>
  <c r="B39" i="77"/>
  <c r="B37" i="77"/>
  <c r="B19" i="77"/>
  <c r="B21" i="77"/>
  <c r="B23" i="77"/>
  <c r="B24" i="77"/>
  <c r="B27" i="77"/>
  <c r="B28" i="77"/>
  <c r="B29" i="77"/>
  <c r="D44" i="77"/>
  <c r="M44" i="77"/>
  <c r="D36" i="76"/>
  <c r="M36" i="76"/>
  <c r="D27" i="75"/>
  <c r="M27" i="75"/>
  <c r="D27" i="74"/>
  <c r="M27" i="74"/>
  <c r="D27" i="73"/>
  <c r="M27" i="73"/>
  <c r="D27" i="72"/>
  <c r="M27" i="72"/>
  <c r="D27" i="71"/>
  <c r="M27" i="71"/>
  <c r="D27" i="70"/>
  <c r="M27" i="70"/>
  <c r="D27" i="69"/>
  <c r="M27" i="69"/>
  <c r="V2" i="68"/>
  <c r="AA2" i="68"/>
  <c r="M114" i="68"/>
  <c r="M27" i="65"/>
  <c r="D27" i="49"/>
  <c r="M27" i="49"/>
  <c r="D27" i="48"/>
  <c r="M27" i="48"/>
  <c r="D28" i="47"/>
  <c r="M28" i="47"/>
  <c r="D37" i="58"/>
  <c r="M37" i="58"/>
  <c r="D34" i="44"/>
  <c r="M34" i="44"/>
  <c r="D43" i="57"/>
  <c r="M43" i="57"/>
  <c r="D43" i="56"/>
  <c r="M43" i="56"/>
  <c r="D43" i="55"/>
  <c r="M43" i="55"/>
  <c r="D43" i="53"/>
  <c r="M43" i="53"/>
  <c r="D34" i="52"/>
  <c r="M34" i="52"/>
  <c r="D39" i="61"/>
  <c r="M39" i="61"/>
  <c r="D38" i="46"/>
  <c r="M38" i="46"/>
  <c r="D47" i="45"/>
  <c r="M47" i="45"/>
  <c r="D36" i="31"/>
  <c r="M36" i="31"/>
  <c r="D36" i="43"/>
  <c r="M36" i="43"/>
  <c r="D36" i="42"/>
  <c r="M36" i="42"/>
  <c r="D36" i="41"/>
  <c r="M36" i="41"/>
  <c r="D36" i="40"/>
  <c r="M36" i="40"/>
  <c r="D36" i="50"/>
  <c r="M36" i="50"/>
  <c r="D36" i="32"/>
  <c r="M36" i="32"/>
  <c r="D39" i="30"/>
  <c r="M39" i="30"/>
  <c r="D39" i="29"/>
  <c r="M39" i="29"/>
  <c r="D38" i="28"/>
  <c r="M38" i="28"/>
  <c r="D36" i="66"/>
  <c r="M36" i="66"/>
  <c r="D36" i="16"/>
  <c r="M36" i="16"/>
  <c r="D35" i="62"/>
  <c r="M35" i="62"/>
  <c r="D39" i="39"/>
  <c r="M39" i="39"/>
  <c r="D39" i="38"/>
  <c r="M39" i="38"/>
  <c r="D39" i="37"/>
  <c r="M39" i="37"/>
  <c r="D39" i="36"/>
  <c r="M39" i="36"/>
  <c r="D39" i="35"/>
  <c r="M39" i="35"/>
  <c r="D39" i="34"/>
  <c r="M39" i="34"/>
  <c r="D40" i="33"/>
  <c r="M40" i="33"/>
  <c r="D44" i="27"/>
  <c r="M44" i="27"/>
  <c r="D44" i="26"/>
  <c r="M44" i="26"/>
  <c r="D44" i="25"/>
  <c r="M44" i="25"/>
  <c r="D44" i="24"/>
  <c r="M44" i="24"/>
  <c r="D44" i="23"/>
  <c r="M44" i="23"/>
  <c r="D44" i="22"/>
  <c r="M44" i="22"/>
  <c r="D44" i="21"/>
  <c r="M44" i="21"/>
  <c r="D44" i="20"/>
  <c r="M44" i="20"/>
  <c r="D36" i="19"/>
  <c r="M36" i="19"/>
  <c r="D44" i="14"/>
  <c r="M44" i="14"/>
  <c r="D36" i="13"/>
  <c r="M36" i="13"/>
  <c r="D45" i="51"/>
  <c r="M45" i="51"/>
  <c r="D44" i="12"/>
  <c r="M44" i="12"/>
  <c r="D44" i="11"/>
  <c r="M44" i="11"/>
  <c r="D44" i="5"/>
  <c r="M44" i="5"/>
  <c r="D36" i="9"/>
  <c r="M36" i="9"/>
  <c r="D36" i="8"/>
  <c r="M36" i="8"/>
  <c r="D36" i="7"/>
  <c r="M36" i="7"/>
  <c r="D36" i="6"/>
  <c r="M36" i="6"/>
  <c r="D36" i="1"/>
  <c r="M36" i="1"/>
  <c r="D36" i="63"/>
  <c r="M36" i="63"/>
  <c r="R7" i="60"/>
  <c r="V7" i="60"/>
  <c r="Z7" i="60"/>
  <c r="R8" i="60"/>
  <c r="V8" i="60"/>
  <c r="Z8" i="60"/>
  <c r="R9" i="60"/>
  <c r="V9" i="60"/>
  <c r="Z9" i="60"/>
  <c r="R11" i="60"/>
  <c r="V11" i="60"/>
  <c r="Z11" i="60"/>
  <c r="R12" i="60"/>
  <c r="V12" i="60"/>
  <c r="Z12" i="60"/>
  <c r="R13" i="60"/>
  <c r="V13" i="60"/>
  <c r="Z13" i="60"/>
  <c r="R14" i="60"/>
  <c r="V14" i="60"/>
  <c r="R15" i="60"/>
  <c r="V15" i="60"/>
  <c r="R16" i="60"/>
  <c r="V16" i="60"/>
  <c r="R23" i="60"/>
  <c r="V23" i="60"/>
  <c r="Z23" i="60"/>
  <c r="R24" i="60"/>
  <c r="V24" i="60"/>
  <c r="Z24" i="60"/>
  <c r="R25" i="60"/>
  <c r="V25" i="60"/>
  <c r="Z25" i="60"/>
  <c r="R26" i="60"/>
  <c r="V26" i="60"/>
  <c r="Z26" i="60"/>
  <c r="R27" i="60"/>
  <c r="V27" i="60"/>
  <c r="Z27" i="60"/>
  <c r="R28" i="60"/>
  <c r="V28" i="60"/>
  <c r="Z28" i="60"/>
  <c r="R33" i="60"/>
  <c r="V33" i="60"/>
  <c r="Z33" i="60"/>
  <c r="R34" i="60"/>
  <c r="V34" i="60"/>
  <c r="Z34" i="60"/>
  <c r="R36" i="60"/>
  <c r="V36" i="60"/>
  <c r="Z36" i="60"/>
  <c r="D38" i="60"/>
  <c r="M38" i="60"/>
  <c r="R7" i="59"/>
  <c r="V7" i="59"/>
  <c r="Z7" i="59"/>
  <c r="R8" i="59"/>
  <c r="V8" i="59"/>
  <c r="Z8" i="59"/>
  <c r="R9" i="59"/>
  <c r="V9" i="59"/>
  <c r="Z9" i="59"/>
  <c r="R10" i="59"/>
  <c r="V10" i="59"/>
  <c r="Z10" i="59"/>
  <c r="R11" i="59"/>
  <c r="V11" i="59"/>
  <c r="Z11" i="59"/>
  <c r="R12" i="59"/>
  <c r="V12" i="59"/>
  <c r="Z12" i="59"/>
  <c r="R13" i="59"/>
  <c r="V13" i="59"/>
  <c r="Z13" i="59"/>
  <c r="R14" i="59"/>
  <c r="V14" i="59"/>
  <c r="Z14" i="59"/>
  <c r="R15" i="59"/>
  <c r="V15" i="59"/>
  <c r="Z15" i="59"/>
  <c r="R18" i="59"/>
  <c r="V18" i="59"/>
  <c r="Z18" i="59"/>
  <c r="R19" i="59"/>
  <c r="V19" i="59"/>
  <c r="Z19" i="59"/>
  <c r="R20" i="59"/>
  <c r="V20" i="59"/>
  <c r="Z20" i="59"/>
  <c r="R21" i="59"/>
  <c r="V21" i="59"/>
  <c r="R22" i="59"/>
  <c r="V22" i="59"/>
  <c r="Z22" i="59"/>
  <c r="R23" i="59"/>
  <c r="V23" i="59"/>
  <c r="Z23" i="59"/>
  <c r="R24" i="59"/>
  <c r="V24" i="59"/>
  <c r="Z24" i="59"/>
  <c r="R25" i="59"/>
  <c r="V25" i="59"/>
  <c r="Z25" i="59"/>
  <c r="R26" i="59"/>
  <c r="V26" i="59"/>
  <c r="Z26" i="59"/>
  <c r="R27" i="59"/>
  <c r="V27" i="59"/>
  <c r="Z27" i="59"/>
  <c r="R28" i="59"/>
  <c r="V28" i="59"/>
  <c r="Z28" i="59"/>
  <c r="R29" i="59"/>
  <c r="V29" i="59"/>
  <c r="Z29" i="59"/>
  <c r="R30" i="59"/>
  <c r="V30" i="59"/>
  <c r="Z30" i="59"/>
  <c r="R31" i="59"/>
  <c r="V31" i="59"/>
  <c r="Z31" i="59"/>
  <c r="R32" i="59"/>
  <c r="V32" i="59"/>
  <c r="Z32" i="59"/>
  <c r="R33" i="59"/>
  <c r="V33" i="59"/>
  <c r="Z33" i="59"/>
  <c r="D38" i="59"/>
  <c r="M38" i="59"/>
  <c r="B27" i="5"/>
  <c r="B35" i="5"/>
  <c r="U4" i="11"/>
  <c r="AG4" i="11"/>
  <c r="B35" i="11"/>
  <c r="Q4" i="51"/>
  <c r="Y4" i="51"/>
  <c r="AG4" i="51"/>
  <c r="B11" i="51"/>
  <c r="B35" i="51"/>
  <c r="AJ23" i="51"/>
  <c r="AJ31" i="51"/>
  <c r="AJ39" i="51"/>
  <c r="Y4" i="14"/>
  <c r="AO4" i="14"/>
  <c r="S22" i="66"/>
  <c r="A14" i="66"/>
  <c r="AC17" i="50"/>
  <c r="AC21" i="50"/>
  <c r="AC29" i="50"/>
  <c r="K22" i="53"/>
  <c r="K30" i="53"/>
  <c r="K38" i="53"/>
  <c r="K38" i="55"/>
  <c r="K22" i="56"/>
  <c r="K38" i="56"/>
  <c r="K22" i="57"/>
  <c r="K30" i="57"/>
  <c r="K38" i="57"/>
  <c r="B51" i="68"/>
  <c r="B59" i="68"/>
  <c r="B67" i="68"/>
  <c r="Q70" i="68"/>
  <c r="Y70" i="68"/>
  <c r="AG70" i="68"/>
  <c r="B77" i="68"/>
  <c r="B85" i="68"/>
  <c r="B101" i="68"/>
  <c r="S4" i="12"/>
  <c r="B21" i="12"/>
  <c r="B25" i="12"/>
  <c r="R8" i="16"/>
  <c r="Z8" i="16"/>
  <c r="AD8" i="16"/>
  <c r="AH8" i="16"/>
  <c r="B30" i="77"/>
  <c r="B26" i="77"/>
  <c r="B22" i="77"/>
  <c r="B38" i="77"/>
  <c r="K14" i="57" l="1"/>
  <c r="K8" i="16"/>
  <c r="B15" i="77"/>
  <c r="B14" i="77"/>
  <c r="B39" i="68"/>
  <c r="K10" i="56"/>
  <c r="B73" i="68"/>
  <c r="B7" i="51"/>
  <c r="W16" i="50"/>
  <c r="W17" i="50"/>
  <c r="M4" i="14"/>
  <c r="K9" i="56"/>
  <c r="K11" i="55"/>
  <c r="K14" i="55"/>
  <c r="B80" i="68"/>
  <c r="W23" i="50"/>
  <c r="F8" i="16"/>
  <c r="E4" i="51"/>
  <c r="E4" i="11"/>
  <c r="K10" i="55"/>
  <c r="B36" i="12"/>
  <c r="K35" i="55"/>
  <c r="AD70" i="68"/>
  <c r="AC26" i="50"/>
  <c r="AL4" i="14"/>
  <c r="K35" i="57"/>
  <c r="B32" i="51"/>
  <c r="B32" i="11"/>
  <c r="AD4" i="51"/>
  <c r="B30" i="11"/>
  <c r="B30" i="51"/>
  <c r="K33" i="57"/>
  <c r="S17" i="66"/>
  <c r="B33" i="77"/>
  <c r="AC22" i="50"/>
  <c r="S14" i="66"/>
  <c r="B27" i="11"/>
  <c r="K30" i="56"/>
  <c r="AG4" i="14"/>
  <c r="Y4" i="11"/>
  <c r="B93" i="68"/>
  <c r="K30" i="55"/>
  <c r="B27" i="51"/>
  <c r="S13" i="66"/>
  <c r="W4" i="51"/>
  <c r="AC19" i="50"/>
  <c r="B25" i="5"/>
  <c r="W70" i="68"/>
  <c r="AJ28" i="51"/>
  <c r="V4" i="51"/>
  <c r="AJ27" i="51"/>
  <c r="V8" i="16"/>
  <c r="K25" i="53"/>
  <c r="B25" i="77"/>
  <c r="K25" i="56"/>
  <c r="B22" i="11"/>
  <c r="B22" i="5"/>
  <c r="AB4" i="14"/>
  <c r="B88" i="68"/>
  <c r="B54" i="68"/>
  <c r="R4" i="5"/>
  <c r="B52" i="68"/>
  <c r="W30" i="50"/>
  <c r="B86" i="68"/>
  <c r="R4" i="51"/>
  <c r="K23" i="55"/>
  <c r="R4" i="11"/>
  <c r="AJ24" i="51"/>
  <c r="Z4" i="14"/>
  <c r="Q4" i="12"/>
  <c r="W27" i="50"/>
  <c r="K19" i="55"/>
  <c r="K19" i="57"/>
  <c r="N70" i="68"/>
  <c r="B14" i="11"/>
  <c r="K17" i="57"/>
  <c r="A16" i="66"/>
  <c r="K16" i="56"/>
  <c r="B13" i="5"/>
  <c r="B79" i="68"/>
  <c r="K15" i="57"/>
  <c r="I70" i="68"/>
  <c r="AJ15" i="51"/>
  <c r="K14" i="53"/>
  <c r="B11" i="5"/>
  <c r="I4" i="5"/>
  <c r="B11" i="11"/>
  <c r="B34" i="11"/>
  <c r="K37" i="55"/>
  <c r="AF4" i="5"/>
  <c r="B34" i="51"/>
  <c r="AF4" i="12"/>
  <c r="AF4" i="11"/>
  <c r="AF70" i="68"/>
  <c r="K37" i="53"/>
  <c r="AN4" i="14"/>
  <c r="AE4" i="5"/>
  <c r="B33" i="51"/>
  <c r="B33" i="12"/>
  <c r="B36" i="77"/>
  <c r="AE4" i="12"/>
  <c r="K36" i="57"/>
  <c r="AJ37" i="51"/>
  <c r="AD4" i="5"/>
  <c r="B98" i="68"/>
  <c r="AD4" i="11"/>
  <c r="B35" i="77"/>
  <c r="B64" i="68"/>
  <c r="B96" i="68"/>
  <c r="B30" i="5"/>
  <c r="AB4" i="51"/>
  <c r="AB70" i="68"/>
  <c r="AJ34" i="51"/>
  <c r="AB4" i="5"/>
  <c r="AB4" i="12"/>
  <c r="AC24" i="50"/>
  <c r="K33" i="55"/>
  <c r="S16" i="66"/>
  <c r="AA70" i="68"/>
  <c r="AA4" i="11"/>
  <c r="B29" i="51"/>
  <c r="AA4" i="12"/>
  <c r="K32" i="56"/>
  <c r="K32" i="57"/>
  <c r="K32" i="55"/>
  <c r="B61" i="68"/>
  <c r="AA4" i="51"/>
  <c r="B29" i="11"/>
  <c r="B29" i="12"/>
  <c r="B95" i="68"/>
  <c r="K31" i="56"/>
  <c r="B28" i="5"/>
  <c r="Z4" i="51"/>
  <c r="B94" i="68"/>
  <c r="Y4" i="12"/>
  <c r="B27" i="12"/>
  <c r="K28" i="53"/>
  <c r="AJ29" i="51"/>
  <c r="W4" i="11"/>
  <c r="B57" i="68"/>
  <c r="W4" i="12"/>
  <c r="S12" i="66"/>
  <c r="B25" i="51"/>
  <c r="K28" i="55"/>
  <c r="K28" i="56"/>
  <c r="B23" i="51"/>
  <c r="B23" i="5"/>
  <c r="S10" i="66"/>
  <c r="U4" i="12"/>
  <c r="K26" i="55"/>
  <c r="U70" i="68"/>
  <c r="B55" i="68"/>
  <c r="U4" i="51"/>
  <c r="AC4" i="14"/>
  <c r="K26" i="53"/>
  <c r="B89" i="68"/>
  <c r="K26" i="57"/>
  <c r="B23" i="11"/>
  <c r="B23" i="12"/>
  <c r="K26" i="56"/>
  <c r="B22" i="51"/>
  <c r="AC16" i="50"/>
  <c r="R4" i="12"/>
  <c r="B19" i="11"/>
  <c r="W29" i="50"/>
  <c r="A22" i="66"/>
  <c r="B19" i="51"/>
  <c r="Q4" i="11"/>
  <c r="K22" i="55"/>
  <c r="B19" i="12"/>
  <c r="B83" i="68"/>
  <c r="K20" i="56"/>
  <c r="O4" i="11"/>
  <c r="O4" i="12"/>
  <c r="A20" i="66"/>
  <c r="N4" i="51"/>
  <c r="A19" i="66"/>
  <c r="K19" i="53"/>
  <c r="B16" i="51"/>
  <c r="B16" i="11"/>
  <c r="B48" i="68"/>
  <c r="W26" i="50"/>
  <c r="N4" i="11"/>
  <c r="B16" i="12"/>
  <c r="V4" i="14"/>
  <c r="B16" i="5"/>
  <c r="N4" i="12"/>
  <c r="AJ20" i="51"/>
  <c r="B82" i="68"/>
  <c r="K17" i="53"/>
  <c r="L4" i="11"/>
  <c r="W24" i="50"/>
  <c r="B46" i="68"/>
  <c r="B14" i="5"/>
  <c r="T4" i="14"/>
  <c r="B17" i="77"/>
  <c r="L4" i="12"/>
  <c r="K4" i="5"/>
  <c r="S4" i="14"/>
  <c r="AJ17" i="51"/>
  <c r="K4" i="51"/>
  <c r="B16" i="77"/>
  <c r="B12" i="51"/>
  <c r="J4" i="5"/>
  <c r="B72" i="68"/>
  <c r="B8" i="51"/>
  <c r="K11" i="53"/>
  <c r="K11" i="57"/>
  <c r="A11" i="66"/>
  <c r="F70" i="68"/>
  <c r="F4" i="51"/>
  <c r="A13" i="66"/>
  <c r="H4" i="51"/>
  <c r="B76" i="68"/>
  <c r="K13" i="56"/>
  <c r="B43" i="68"/>
  <c r="I4" i="51"/>
  <c r="W21" i="50"/>
  <c r="J8" i="16"/>
  <c r="K14" i="56"/>
  <c r="Q4" i="14"/>
  <c r="I4" i="11"/>
  <c r="B9" i="5"/>
  <c r="K12" i="57"/>
  <c r="G4" i="5"/>
  <c r="G4" i="12"/>
  <c r="E70" i="68"/>
  <c r="B7" i="5"/>
  <c r="K10" i="53"/>
  <c r="B7" i="11"/>
  <c r="A10" i="66"/>
  <c r="E4" i="12"/>
  <c r="K10" i="57"/>
  <c r="AJ11" i="51"/>
  <c r="D4" i="12"/>
  <c r="D4" i="11"/>
  <c r="B6" i="12"/>
  <c r="B9" i="77"/>
  <c r="D4" i="51"/>
  <c r="A9" i="66"/>
  <c r="C4" i="5"/>
  <c r="B5" i="5"/>
  <c r="B12" i="77"/>
  <c r="G4" i="51"/>
  <c r="K12" i="55"/>
  <c r="K12" i="53"/>
  <c r="K12" i="56"/>
  <c r="B9" i="12"/>
  <c r="A12" i="66"/>
  <c r="B9" i="51"/>
  <c r="G70" i="68"/>
  <c r="B75" i="68"/>
  <c r="AJ13" i="51"/>
  <c r="O4" i="14"/>
  <c r="B41" i="68"/>
  <c r="G4" i="11"/>
  <c r="B9" i="11"/>
  <c r="W19" i="50"/>
  <c r="B74" i="68"/>
  <c r="B40" i="68"/>
  <c r="F4" i="11"/>
  <c r="B8" i="11"/>
  <c r="K11" i="56"/>
  <c r="N24" i="65"/>
  <c r="B14" i="12"/>
  <c r="H4" i="12"/>
  <c r="AC4" i="12"/>
  <c r="B10" i="12"/>
  <c r="B31" i="12"/>
  <c r="B34" i="77"/>
  <c r="B13" i="77"/>
  <c r="L4" i="5"/>
  <c r="B8" i="5"/>
  <c r="B29" i="5"/>
  <c r="AB4" i="11"/>
  <c r="B10" i="11"/>
  <c r="J4" i="51"/>
  <c r="AE4" i="51"/>
  <c r="B13" i="51"/>
  <c r="B24" i="51"/>
  <c r="AJ18" i="51"/>
  <c r="AF4" i="14"/>
  <c r="A15" i="66"/>
  <c r="W18" i="50"/>
  <c r="AC23" i="50"/>
  <c r="K33" i="53"/>
  <c r="K13" i="55"/>
  <c r="K15" i="56"/>
  <c r="K36" i="56"/>
  <c r="K16" i="57"/>
  <c r="K27" i="57"/>
  <c r="B62" i="68"/>
  <c r="H70" i="68"/>
  <c r="B78" i="68"/>
  <c r="B99" i="68"/>
  <c r="F24" i="65"/>
  <c r="I4" i="12"/>
  <c r="T4" i="12"/>
  <c r="AD4" i="12"/>
  <c r="B22" i="12"/>
  <c r="B32" i="12"/>
  <c r="L8" i="16"/>
  <c r="AB8" i="16"/>
  <c r="M70" i="68"/>
  <c r="K18" i="57"/>
  <c r="K18" i="55"/>
  <c r="K18" i="53"/>
  <c r="S18" i="66"/>
  <c r="AJ19" i="51"/>
  <c r="B15" i="51"/>
  <c r="B15" i="11"/>
  <c r="M4" i="11"/>
  <c r="X4" i="5"/>
  <c r="H4" i="11"/>
  <c r="B12" i="11"/>
  <c r="AJ30" i="51"/>
  <c r="K13" i="53"/>
  <c r="K36" i="55"/>
  <c r="J70" i="68"/>
  <c r="AE70" i="68"/>
  <c r="B12" i="12"/>
  <c r="K4" i="12"/>
  <c r="D4" i="5"/>
  <c r="Z4" i="5"/>
  <c r="AE4" i="11"/>
  <c r="B24" i="11"/>
  <c r="AJ10" i="51"/>
  <c r="AJ21" i="51"/>
  <c r="AJ32" i="51"/>
  <c r="N4" i="14"/>
  <c r="AI4" i="14"/>
  <c r="S11" i="66"/>
  <c r="W20" i="50"/>
  <c r="K36" i="53"/>
  <c r="K16" i="55"/>
  <c r="K27" i="55"/>
  <c r="K29" i="57"/>
  <c r="B44" i="68"/>
  <c r="K70" i="68"/>
  <c r="V70" i="68"/>
  <c r="B6" i="5"/>
  <c r="V4" i="12"/>
  <c r="B24" i="12"/>
  <c r="B81" i="68"/>
  <c r="B47" i="68"/>
  <c r="K18" i="56"/>
  <c r="W25" i="50"/>
  <c r="U4" i="14"/>
  <c r="M4" i="51"/>
  <c r="B15" i="5"/>
  <c r="L4" i="14"/>
  <c r="W4" i="14"/>
  <c r="AH4" i="14"/>
  <c r="S20" i="66"/>
  <c r="K15" i="55"/>
  <c r="B42" i="68"/>
  <c r="J4" i="12"/>
  <c r="B18" i="77"/>
  <c r="B17" i="12"/>
  <c r="B11" i="77"/>
  <c r="O4" i="5"/>
  <c r="B10" i="5"/>
  <c r="J4" i="11"/>
  <c r="B13" i="11"/>
  <c r="B26" i="51"/>
  <c r="K15" i="53"/>
  <c r="B65" i="68"/>
  <c r="N8" i="16"/>
  <c r="B13" i="12"/>
  <c r="B31" i="77"/>
  <c r="B20" i="77"/>
  <c r="B32" i="77"/>
  <c r="F4" i="5"/>
  <c r="AA4" i="5"/>
  <c r="B12" i="5"/>
  <c r="B33" i="5"/>
  <c r="K4" i="11"/>
  <c r="V4" i="11"/>
  <c r="X4" i="51"/>
  <c r="B6" i="51"/>
  <c r="B17" i="51"/>
  <c r="B28" i="51"/>
  <c r="AJ12" i="51"/>
  <c r="W22" i="50"/>
  <c r="AC27" i="50"/>
  <c r="K16" i="53"/>
  <c r="K27" i="53"/>
  <c r="K29" i="56"/>
  <c r="K9" i="57"/>
  <c r="K20" i="57"/>
  <c r="K31" i="57"/>
  <c r="B56" i="68"/>
  <c r="L70" i="68"/>
  <c r="B92" i="68"/>
  <c r="M4" i="12"/>
  <c r="X4" i="12"/>
  <c r="B15" i="12"/>
  <c r="B26" i="12"/>
  <c r="M4" i="5"/>
  <c r="AC4" i="5"/>
  <c r="B97" i="68"/>
  <c r="AC70" i="68"/>
  <c r="B63" i="68"/>
  <c r="K34" i="57"/>
  <c r="K34" i="56"/>
  <c r="K34" i="55"/>
  <c r="K34" i="53"/>
  <c r="AC25" i="50"/>
  <c r="AK4" i="14"/>
  <c r="AJ35" i="51"/>
  <c r="B31" i="51"/>
  <c r="AC4" i="51"/>
  <c r="B31" i="11"/>
  <c r="AC4" i="11"/>
  <c r="H4" i="5"/>
  <c r="X4" i="11"/>
  <c r="B6" i="11"/>
  <c r="B17" i="11"/>
  <c r="B28" i="11"/>
  <c r="AJ14" i="51"/>
  <c r="R4" i="14"/>
  <c r="AM4" i="14"/>
  <c r="S15" i="66"/>
  <c r="K29" i="53"/>
  <c r="K9" i="55"/>
  <c r="K20" i="55"/>
  <c r="K31" i="55"/>
  <c r="B58" i="68"/>
  <c r="D70" i="68"/>
  <c r="O70" i="68"/>
  <c r="Z70" i="68"/>
  <c r="Z4" i="12"/>
  <c r="B28" i="12"/>
  <c r="B26" i="5"/>
  <c r="B10" i="51"/>
  <c r="AJ16" i="51"/>
  <c r="AC20" i="50"/>
  <c r="K9" i="53"/>
  <c r="K20" i="53"/>
  <c r="K31" i="53"/>
  <c r="K13" i="57"/>
  <c r="B38" i="68"/>
  <c r="B49" i="68"/>
  <c r="B60" i="68"/>
  <c r="F4" i="12"/>
  <c r="B8" i="12"/>
  <c r="B10" i="77"/>
  <c r="B5" i="12"/>
  <c r="C4" i="11"/>
  <c r="C4" i="51"/>
  <c r="AJ9" i="51"/>
  <c r="A8" i="66"/>
  <c r="W15" i="50"/>
  <c r="K8" i="53"/>
  <c r="K8" i="55"/>
  <c r="K8" i="56"/>
  <c r="K8" i="57"/>
  <c r="B37" i="68"/>
  <c r="C70" i="68"/>
  <c r="B71" i="68"/>
  <c r="D8" i="16"/>
  <c r="C4" i="12"/>
  <c r="B5" i="11"/>
  <c r="B5" i="51"/>
  <c r="K4" i="14"/>
  <c r="Z24" i="65" l="1"/>
  <c r="Z26" i="65"/>
  <c r="AE26" i="6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2" authorId="0" shapeId="0" xr:uid="{0504517F-7666-4223-B3E3-197A96F8B277}">
      <text>
        <r>
          <rPr>
            <b/>
            <sz val="8"/>
            <color indexed="81"/>
            <rFont val="Tahoma"/>
            <family val="2"/>
          </rPr>
          <t xml:space="preserve">Tip:
</t>
        </r>
        <r>
          <rPr>
            <sz val="8"/>
            <color indexed="81"/>
            <rFont val="Tahoma"/>
            <family val="2"/>
          </rPr>
          <t>This is the Road Authority ID number used to identify the road authority responsible for the site location. The 5 digit Simmonite 'roadRegulatorID' number</t>
        </r>
      </text>
    </comment>
    <comment ref="D34" authorId="0" shapeId="0" xr:uid="{00000000-0006-0000-0100-000005000000}">
      <text>
        <r>
          <rPr>
            <b/>
            <sz val="8"/>
            <color indexed="81"/>
            <rFont val="Tahoma"/>
            <family val="2"/>
          </rPr>
          <t xml:space="preserve">Tip:
</t>
        </r>
        <r>
          <rPr>
            <sz val="8"/>
            <color indexed="81"/>
            <rFont val="Tahoma"/>
            <family val="2"/>
          </rPr>
          <t>This will automatically fill the site reference field on all subsequent pages</t>
        </r>
        <r>
          <rPr>
            <sz val="8"/>
            <color indexed="81"/>
            <rFont val="Tahoma"/>
            <family val="2"/>
          </rPr>
          <t xml:space="preserve">
</t>
        </r>
      </text>
    </comment>
    <comment ref="M34" authorId="0" shapeId="0" xr:uid="{00000000-0006-0000-0100-000006000000}">
      <text>
        <r>
          <rPr>
            <b/>
            <sz val="8"/>
            <color indexed="81"/>
            <rFont val="Tahoma"/>
            <family val="2"/>
          </rPr>
          <t xml:space="preserve">Tip:
</t>
        </r>
        <r>
          <rPr>
            <sz val="8"/>
            <color indexed="81"/>
            <rFont val="Tahoma"/>
            <family val="2"/>
          </rPr>
          <t xml:space="preserve">
This will automatically fill the </t>
        </r>
        <r>
          <rPr>
            <i/>
            <sz val="8"/>
            <color indexed="81"/>
            <rFont val="Tahoma"/>
            <family val="2"/>
          </rPr>
          <t>Specification Issue</t>
        </r>
        <r>
          <rPr>
            <sz val="8"/>
            <color indexed="81"/>
            <rFont val="Tahoma"/>
            <family val="2"/>
          </rPr>
          <t xml:space="preserve"> </t>
        </r>
        <r>
          <rPr>
            <i/>
            <sz val="8"/>
            <color indexed="81"/>
            <rFont val="Tahoma"/>
            <family val="2"/>
          </rPr>
          <t>Number</t>
        </r>
        <r>
          <rPr>
            <sz val="8"/>
            <color indexed="81"/>
            <rFont val="Tahoma"/>
            <family val="2"/>
          </rPr>
          <t xml:space="preserve"> field on all subsequent pages.</t>
        </r>
      </text>
    </comment>
    <comment ref="T34" authorId="0" shapeId="0" xr:uid="{00000000-0006-0000-01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00000000-0006-0000-01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00000000-0006-0000-01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0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0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0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0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0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5" authorId="0" shapeId="0" xr:uid="{00000000-0006-0000-0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5" authorId="0" shapeId="0" xr:uid="{00000000-0006-0000-0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5" authorId="0" shapeId="0" xr:uid="{00000000-0006-0000-0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5" authorId="0" shapeId="0" xr:uid="{00000000-0006-0000-0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5" authorId="0" shapeId="0" xr:uid="{00000000-0006-0000-0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1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1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1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1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1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1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1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1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1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1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44" authorId="0" shapeId="0" xr:uid="{00000000-0006-0000-13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R3" authorId="0" shapeId="0" xr:uid="{00000000-0006-0000-0200-000001000000}">
      <text>
        <r>
          <rPr>
            <b/>
            <sz val="8"/>
            <color indexed="81"/>
            <rFont val="Tahoma"/>
            <family val="2"/>
          </rPr>
          <t>Tip:</t>
        </r>
        <r>
          <rPr>
            <sz val="8"/>
            <color indexed="81"/>
            <rFont val="Tahoma"/>
            <family val="2"/>
          </rPr>
          <t xml:space="preserve">
</t>
        </r>
        <r>
          <rPr>
            <sz val="8"/>
            <color indexed="81"/>
            <rFont val="Tahoma"/>
            <family val="2"/>
          </rPr>
          <t xml:space="preserve">The </t>
        </r>
        <r>
          <rPr>
            <i/>
            <sz val="8"/>
            <color indexed="81"/>
            <rFont val="Tahoma"/>
            <family val="2"/>
          </rPr>
          <t>Form Issue Number</t>
        </r>
        <r>
          <rPr>
            <sz val="8"/>
            <color indexed="81"/>
            <rFont val="Tahoma"/>
            <family val="2"/>
          </rPr>
          <t xml:space="preserve"> field will automatically be filled from the </t>
        </r>
        <r>
          <rPr>
            <i/>
            <sz val="8"/>
            <color indexed="81"/>
            <rFont val="Tahoma"/>
            <family val="2"/>
          </rPr>
          <t>Form Issue Number</t>
        </r>
        <r>
          <rPr>
            <sz val="8"/>
            <color indexed="81"/>
            <rFont val="Tahoma"/>
            <family val="2"/>
          </rPr>
          <t xml:space="preserve"> field at the bottom of each form</t>
        </r>
      </text>
    </comment>
    <comment ref="V3" authorId="0" shapeId="0" xr:uid="{00000000-0006-0000-0200-000002000000}">
      <text>
        <r>
          <rPr>
            <b/>
            <sz val="8"/>
            <color indexed="81"/>
            <rFont val="Tahoma"/>
            <family val="2"/>
          </rPr>
          <t xml:space="preserve">Tip:
</t>
        </r>
        <r>
          <rPr>
            <sz val="8"/>
            <color indexed="81"/>
            <rFont val="Tahoma"/>
            <family val="2"/>
          </rPr>
          <t xml:space="preserve">The </t>
        </r>
        <r>
          <rPr>
            <i/>
            <sz val="8"/>
            <color indexed="81"/>
            <rFont val="Tahoma"/>
            <family val="2"/>
          </rPr>
          <t>Originator Initials</t>
        </r>
        <r>
          <rPr>
            <sz val="8"/>
            <color indexed="81"/>
            <rFont val="Tahoma"/>
            <family val="2"/>
          </rPr>
          <t xml:space="preserve"> field will automatically be filled from the </t>
        </r>
        <r>
          <rPr>
            <i/>
            <sz val="8"/>
            <color indexed="81"/>
            <rFont val="Tahoma"/>
            <family val="2"/>
          </rPr>
          <t>Originator Initials</t>
        </r>
        <r>
          <rPr>
            <sz val="8"/>
            <color indexed="81"/>
            <rFont val="Tahoma"/>
            <family val="2"/>
          </rPr>
          <t xml:space="preserve"> field at the bottom of each form</t>
        </r>
      </text>
    </comment>
    <comment ref="Z3" authorId="0" shapeId="0" xr:uid="{00000000-0006-0000-0200-000003000000}">
      <text>
        <r>
          <rPr>
            <b/>
            <sz val="8"/>
            <color indexed="81"/>
            <rFont val="Tahoma"/>
            <family val="2"/>
          </rPr>
          <t xml:space="preserve">Tip:
</t>
        </r>
        <r>
          <rPr>
            <sz val="8"/>
            <color indexed="81"/>
            <rFont val="Tahoma"/>
            <family val="2"/>
          </rPr>
          <t xml:space="preserve">The </t>
        </r>
        <r>
          <rPr>
            <i/>
            <sz val="8"/>
            <color indexed="81"/>
            <rFont val="Tahoma"/>
            <family val="2"/>
          </rPr>
          <t>Date Originated</t>
        </r>
        <r>
          <rPr>
            <sz val="8"/>
            <color indexed="81"/>
            <rFont val="Tahoma"/>
            <family val="2"/>
          </rPr>
          <t xml:space="preserve"> field will automatically be filled from the </t>
        </r>
        <r>
          <rPr>
            <i/>
            <sz val="8"/>
            <color indexed="81"/>
            <rFont val="Tahoma"/>
            <family val="2"/>
          </rPr>
          <t>Date Originated</t>
        </r>
        <r>
          <rPr>
            <sz val="8"/>
            <color indexed="81"/>
            <rFont val="Tahoma"/>
            <family val="2"/>
          </rPr>
          <t xml:space="preserve"> field at the bottom of each form</t>
        </r>
      </text>
    </comment>
    <comment ref="D38" authorId="0" shapeId="0" xr:uid="{00000000-0006-0000-02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02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02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02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02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6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6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6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6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6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7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7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7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7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7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8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0" authorId="0" shapeId="0" xr:uid="{00000000-0006-0000-1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0" authorId="0" shapeId="0" xr:uid="{00000000-0006-0000-1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0" authorId="0" shapeId="0" xr:uid="{00000000-0006-0000-1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0" authorId="0" shapeId="0" xr:uid="{00000000-0006-0000-1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0" authorId="0" shapeId="0" xr:uid="{00000000-0006-0000-1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R3" authorId="0" shapeId="0" xr:uid="{00000000-0006-0000-0300-000001000000}">
      <text>
        <r>
          <rPr>
            <b/>
            <sz val="8"/>
            <color indexed="81"/>
            <rFont val="Tahoma"/>
            <family val="2"/>
          </rPr>
          <t>Tip:</t>
        </r>
        <r>
          <rPr>
            <sz val="8"/>
            <color indexed="81"/>
            <rFont val="Tahoma"/>
            <family val="2"/>
          </rPr>
          <t xml:space="preserve">
</t>
        </r>
        <r>
          <rPr>
            <sz val="8"/>
            <color indexed="81"/>
            <rFont val="Tahoma"/>
            <family val="2"/>
          </rPr>
          <t xml:space="preserve">The </t>
        </r>
        <r>
          <rPr>
            <i/>
            <sz val="8"/>
            <color indexed="81"/>
            <rFont val="Tahoma"/>
            <family val="2"/>
          </rPr>
          <t>Form Issue Number</t>
        </r>
        <r>
          <rPr>
            <sz val="8"/>
            <color indexed="81"/>
            <rFont val="Tahoma"/>
            <family val="2"/>
          </rPr>
          <t xml:space="preserve"> field will automatically be filled from the </t>
        </r>
        <r>
          <rPr>
            <i/>
            <sz val="8"/>
            <color indexed="81"/>
            <rFont val="Tahoma"/>
            <family val="2"/>
          </rPr>
          <t>Form Issue Number</t>
        </r>
        <r>
          <rPr>
            <sz val="8"/>
            <color indexed="81"/>
            <rFont val="Tahoma"/>
            <family val="2"/>
          </rPr>
          <t xml:space="preserve"> field at the bottom of each form</t>
        </r>
      </text>
    </comment>
    <comment ref="V3" authorId="0" shapeId="0" xr:uid="{00000000-0006-0000-0300-000002000000}">
      <text>
        <r>
          <rPr>
            <b/>
            <sz val="8"/>
            <color indexed="81"/>
            <rFont val="Tahoma"/>
            <family val="2"/>
          </rPr>
          <t xml:space="preserve">Tip:
</t>
        </r>
        <r>
          <rPr>
            <sz val="8"/>
            <color indexed="81"/>
            <rFont val="Tahoma"/>
            <family val="2"/>
          </rPr>
          <t xml:space="preserve">The </t>
        </r>
        <r>
          <rPr>
            <i/>
            <sz val="8"/>
            <color indexed="81"/>
            <rFont val="Tahoma"/>
            <family val="2"/>
          </rPr>
          <t>Originator Initials</t>
        </r>
        <r>
          <rPr>
            <sz val="8"/>
            <color indexed="81"/>
            <rFont val="Tahoma"/>
            <family val="2"/>
          </rPr>
          <t xml:space="preserve"> field will automatically be filled from the </t>
        </r>
        <r>
          <rPr>
            <i/>
            <sz val="8"/>
            <color indexed="81"/>
            <rFont val="Tahoma"/>
            <family val="2"/>
          </rPr>
          <t>Originator Initials</t>
        </r>
        <r>
          <rPr>
            <sz val="8"/>
            <color indexed="81"/>
            <rFont val="Tahoma"/>
            <family val="2"/>
          </rPr>
          <t xml:space="preserve"> field at the bottom of each form</t>
        </r>
      </text>
    </comment>
    <comment ref="Z3" authorId="0" shapeId="0" xr:uid="{00000000-0006-0000-0300-000003000000}">
      <text>
        <r>
          <rPr>
            <b/>
            <sz val="8"/>
            <color indexed="81"/>
            <rFont val="Tahoma"/>
            <family val="2"/>
          </rPr>
          <t xml:space="preserve">Tip:
</t>
        </r>
        <r>
          <rPr>
            <sz val="8"/>
            <color indexed="81"/>
            <rFont val="Tahoma"/>
            <family val="2"/>
          </rPr>
          <t xml:space="preserve">The </t>
        </r>
        <r>
          <rPr>
            <i/>
            <sz val="8"/>
            <color indexed="81"/>
            <rFont val="Tahoma"/>
            <family val="2"/>
          </rPr>
          <t>Date Originated</t>
        </r>
        <r>
          <rPr>
            <sz val="8"/>
            <color indexed="81"/>
            <rFont val="Tahoma"/>
            <family val="2"/>
          </rPr>
          <t xml:space="preserve"> field will automatically be filled from the </t>
        </r>
        <r>
          <rPr>
            <i/>
            <sz val="8"/>
            <color indexed="81"/>
            <rFont val="Tahoma"/>
            <family val="2"/>
          </rPr>
          <t>Date Originated</t>
        </r>
        <r>
          <rPr>
            <sz val="8"/>
            <color indexed="81"/>
            <rFont val="Tahoma"/>
            <family val="2"/>
          </rPr>
          <t xml:space="preserve"> field at the bottom of each form</t>
        </r>
      </text>
    </comment>
    <comment ref="D38" authorId="0" shapeId="0" xr:uid="{00000000-0006-0000-03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03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03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03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03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2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2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2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2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2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2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2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2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2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5" authorId="0" shapeId="0" xr:uid="{00000000-0006-0000-2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5" authorId="0" shapeId="0" xr:uid="{00000000-0006-0000-2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5" authorId="0" shapeId="0" xr:uid="{00000000-0006-0000-2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5" authorId="0" shapeId="0" xr:uid="{00000000-0006-0000-2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5" authorId="0" shapeId="0" xr:uid="{00000000-0006-0000-23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2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2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2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2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2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2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2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2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2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2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8" authorId="0" shapeId="0" xr:uid="{00000000-0006-0000-26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26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26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26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26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7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7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7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7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R3" authorId="0" shapeId="0" xr:uid="{00000000-0006-0000-0400-000001000000}">
      <text>
        <r>
          <rPr>
            <b/>
            <sz val="8"/>
            <color indexed="81"/>
            <rFont val="Tahoma"/>
            <family val="2"/>
          </rPr>
          <t>Tip:</t>
        </r>
        <r>
          <rPr>
            <sz val="8"/>
            <color indexed="81"/>
            <rFont val="Tahoma"/>
            <family val="2"/>
          </rPr>
          <t xml:space="preserve">
</t>
        </r>
        <r>
          <rPr>
            <sz val="8"/>
            <color indexed="81"/>
            <rFont val="Tahoma"/>
            <family val="2"/>
          </rPr>
          <t xml:space="preserve">The </t>
        </r>
        <r>
          <rPr>
            <i/>
            <sz val="8"/>
            <color indexed="81"/>
            <rFont val="Tahoma"/>
            <family val="2"/>
          </rPr>
          <t>Form Issue Number</t>
        </r>
        <r>
          <rPr>
            <sz val="8"/>
            <color indexed="81"/>
            <rFont val="Tahoma"/>
            <family val="2"/>
          </rPr>
          <t xml:space="preserve"> field will automatically be filled from the </t>
        </r>
        <r>
          <rPr>
            <i/>
            <sz val="8"/>
            <color indexed="81"/>
            <rFont val="Tahoma"/>
            <family val="2"/>
          </rPr>
          <t>Form Issue Number</t>
        </r>
        <r>
          <rPr>
            <sz val="8"/>
            <color indexed="81"/>
            <rFont val="Tahoma"/>
            <family val="2"/>
          </rPr>
          <t xml:space="preserve"> field at the bottom of each form</t>
        </r>
      </text>
    </comment>
    <comment ref="V3" authorId="0" shapeId="0" xr:uid="{00000000-0006-0000-0400-000002000000}">
      <text>
        <r>
          <rPr>
            <b/>
            <sz val="8"/>
            <color indexed="81"/>
            <rFont val="Tahoma"/>
            <family val="2"/>
          </rPr>
          <t xml:space="preserve">Tip:
</t>
        </r>
        <r>
          <rPr>
            <sz val="8"/>
            <color indexed="81"/>
            <rFont val="Tahoma"/>
            <family val="2"/>
          </rPr>
          <t xml:space="preserve">The </t>
        </r>
        <r>
          <rPr>
            <i/>
            <sz val="8"/>
            <color indexed="81"/>
            <rFont val="Tahoma"/>
            <family val="2"/>
          </rPr>
          <t>Originator Initials</t>
        </r>
        <r>
          <rPr>
            <sz val="8"/>
            <color indexed="81"/>
            <rFont val="Tahoma"/>
            <family val="2"/>
          </rPr>
          <t xml:space="preserve"> field will automatically be filled from the </t>
        </r>
        <r>
          <rPr>
            <i/>
            <sz val="8"/>
            <color indexed="81"/>
            <rFont val="Tahoma"/>
            <family val="2"/>
          </rPr>
          <t>Originator Initials</t>
        </r>
        <r>
          <rPr>
            <sz val="8"/>
            <color indexed="81"/>
            <rFont val="Tahoma"/>
            <family val="2"/>
          </rPr>
          <t xml:space="preserve"> field at the bottom of each form</t>
        </r>
      </text>
    </comment>
    <comment ref="Z3" authorId="0" shapeId="0" xr:uid="{00000000-0006-0000-0400-000003000000}">
      <text>
        <r>
          <rPr>
            <b/>
            <sz val="8"/>
            <color indexed="81"/>
            <rFont val="Tahoma"/>
            <family val="2"/>
          </rPr>
          <t xml:space="preserve">Tip:
</t>
        </r>
        <r>
          <rPr>
            <sz val="8"/>
            <color indexed="81"/>
            <rFont val="Tahoma"/>
            <family val="2"/>
          </rPr>
          <t xml:space="preserve">The </t>
        </r>
        <r>
          <rPr>
            <i/>
            <sz val="8"/>
            <color indexed="81"/>
            <rFont val="Tahoma"/>
            <family val="2"/>
          </rPr>
          <t>Date Originated</t>
        </r>
        <r>
          <rPr>
            <sz val="8"/>
            <color indexed="81"/>
            <rFont val="Tahoma"/>
            <family val="2"/>
          </rPr>
          <t xml:space="preserve"> field will automatically be filled from the </t>
        </r>
        <r>
          <rPr>
            <i/>
            <sz val="8"/>
            <color indexed="81"/>
            <rFont val="Tahoma"/>
            <family val="2"/>
          </rPr>
          <t>Date Originated</t>
        </r>
        <r>
          <rPr>
            <sz val="8"/>
            <color indexed="81"/>
            <rFont val="Tahoma"/>
            <family val="2"/>
          </rPr>
          <t xml:space="preserve"> field at the bottom of each form</t>
        </r>
      </text>
    </comment>
    <comment ref="D36" authorId="0" shapeId="0" xr:uid="{00000000-0006-0000-04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4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4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4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04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8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2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2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2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2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2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0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3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6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6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6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6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6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7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7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7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7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7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8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7" authorId="0" shapeId="0" xr:uid="{00000000-0006-0000-3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7" authorId="0" shapeId="0" xr:uid="{00000000-0006-0000-3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7" authorId="0" shapeId="0" xr:uid="{00000000-0006-0000-3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7" authorId="0" shapeId="0" xr:uid="{00000000-0006-0000-3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7" authorId="0" shapeId="0" xr:uid="{00000000-0006-0000-3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5" authorId="0" shapeId="0" xr:uid="{00000000-0006-0000-3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5" authorId="0" shapeId="0" xr:uid="{00000000-0006-0000-3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5" authorId="0" shapeId="0" xr:uid="{00000000-0006-0000-3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5" authorId="0" shapeId="0" xr:uid="{00000000-0006-0000-3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5" authorId="0" shapeId="0" xr:uid="{00000000-0006-0000-3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600-000002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600-000003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600-000004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600-000005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0600-000006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8" authorId="0" shapeId="0" xr:uid="{00000000-0006-0000-3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3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3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3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3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4" authorId="0" shapeId="0" xr:uid="{C6C6D96F-7EB8-4811-9A11-FBA841596A2A}">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4" authorId="0" shapeId="0" xr:uid="{AE6E758F-6CE4-4702-9CFB-55401AE364F4}">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4" authorId="0" shapeId="0" xr:uid="{E8E058A3-2934-4B94-9D33-924F666840D7}">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B29EE8A4-94F2-4708-97C2-7F5CE4A20145}">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774939D6-2D5A-4326-AD6A-5FF73AD2DC6B}">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3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3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3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3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3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4" authorId="0" shapeId="0" xr:uid="{00000000-0006-0000-3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4" authorId="0" shapeId="0" xr:uid="{00000000-0006-0000-3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4" authorId="0" shapeId="0" xr:uid="{00000000-0006-0000-3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00000000-0006-0000-3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00000000-0006-0000-3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3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3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3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3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3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4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4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4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4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4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4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4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4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4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4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4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4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4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4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4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4" authorId="0" shapeId="0" xr:uid="{00000000-0006-0000-4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4" authorId="0" shapeId="0" xr:uid="{00000000-0006-0000-4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4" authorId="0" shapeId="0" xr:uid="{00000000-0006-0000-4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00000000-0006-0000-4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00000000-0006-0000-43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7" authorId="0" shapeId="0" xr:uid="{00000000-0006-0000-4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7" authorId="0" shapeId="0" xr:uid="{00000000-0006-0000-4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7" authorId="0" shapeId="0" xr:uid="{00000000-0006-0000-4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7" authorId="0" shapeId="0" xr:uid="{00000000-0006-0000-4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7" authorId="0" shapeId="0" xr:uid="{00000000-0006-0000-4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B5" authorId="0" shapeId="0" xr:uid="{00000000-0006-0000-0700-000002000000}">
      <text>
        <r>
          <rPr>
            <b/>
            <sz val="8"/>
            <color indexed="81"/>
            <rFont val="Tahoma"/>
            <family val="2"/>
          </rPr>
          <t xml:space="preserve">Tip:
</t>
        </r>
        <r>
          <rPr>
            <sz val="8"/>
            <color indexed="81"/>
            <rFont val="Tahoma"/>
            <family val="2"/>
          </rPr>
          <t xml:space="preserve">
Stage diagrams may be drawn into boxes manually or imported.
</t>
        </r>
        <r>
          <rPr>
            <b/>
            <sz val="8"/>
            <color indexed="81"/>
            <rFont val="Tahoma"/>
            <family val="2"/>
          </rPr>
          <t xml:space="preserve">1 </t>
        </r>
        <r>
          <rPr>
            <sz val="8"/>
            <color indexed="81"/>
            <rFont val="Tahoma"/>
            <family val="2"/>
          </rPr>
          <t xml:space="preserve">- The easiest way to include diagrams is to use </t>
        </r>
        <r>
          <rPr>
            <i/>
            <sz val="8"/>
            <color indexed="81"/>
            <rFont val="Tahoma"/>
            <family val="2"/>
          </rPr>
          <t>Insert / Shapes</t>
        </r>
        <r>
          <rPr>
            <sz val="8"/>
            <color indexed="81"/>
            <rFont val="Tahoma"/>
            <family val="2"/>
          </rPr>
          <t xml:space="preserve">, to insert arrows for active phases, line types for signalised crossings and boxes for phase letters and notes, such as 'All-Red'. The objects can be formatted to change line colours, weight and arrow types etc by right-clicking on the object and choosing </t>
        </r>
        <r>
          <rPr>
            <i/>
            <sz val="8"/>
            <color indexed="81"/>
            <rFont val="Tahoma"/>
            <family val="2"/>
          </rPr>
          <t>format shape</t>
        </r>
        <r>
          <rPr>
            <sz val="8"/>
            <color indexed="81"/>
            <rFont val="Tahoma"/>
            <family val="2"/>
          </rPr>
          <t xml:space="preserve">. 
</t>
        </r>
        <r>
          <rPr>
            <b/>
            <sz val="8"/>
            <color indexed="81"/>
            <rFont val="Tahoma"/>
            <family val="2"/>
          </rPr>
          <t>2</t>
        </r>
        <r>
          <rPr>
            <sz val="8"/>
            <color indexed="81"/>
            <rFont val="Tahoma"/>
            <family val="2"/>
          </rPr>
          <t xml:space="preserve"> - Alternatively, to draw the diagram, select the draw toolbar and use the different pens and colours. </t>
        </r>
        <r>
          <rPr>
            <i/>
            <sz val="8"/>
            <color indexed="81"/>
            <rFont val="Tahoma"/>
            <family val="2"/>
          </rPr>
          <t xml:space="preserve">
</t>
        </r>
        <r>
          <rPr>
            <b/>
            <sz val="8"/>
            <color indexed="81"/>
            <rFont val="Tahoma"/>
            <family val="2"/>
          </rPr>
          <t>3</t>
        </r>
        <r>
          <rPr>
            <i/>
            <sz val="8"/>
            <color indexed="81"/>
            <rFont val="Tahoma"/>
            <family val="2"/>
          </rPr>
          <t xml:space="preserve"> - </t>
        </r>
        <r>
          <rPr>
            <sz val="8"/>
            <color indexed="81"/>
            <rFont val="Tahoma"/>
            <family val="2"/>
          </rPr>
          <t xml:space="preserve">To import a drawing select: 
</t>
        </r>
        <r>
          <rPr>
            <i/>
            <sz val="8"/>
            <color indexed="81"/>
            <rFont val="Tahoma"/>
            <family val="2"/>
          </rPr>
          <t>Insert / Object / Create from file</t>
        </r>
        <r>
          <rPr>
            <sz val="8"/>
            <color indexed="81"/>
            <rFont val="Tahoma"/>
            <family val="2"/>
          </rPr>
          <t xml:space="preserve">, 
then navigate to drawing using the Browse button, then click on OK. 
</t>
        </r>
        <r>
          <rPr>
            <b/>
            <sz val="8"/>
            <color indexed="81"/>
            <rFont val="Tahoma"/>
            <family val="2"/>
          </rPr>
          <t>NB:</t>
        </r>
        <r>
          <rPr>
            <sz val="8"/>
            <color indexed="81"/>
            <rFont val="Tahoma"/>
            <family val="2"/>
          </rPr>
          <t xml:space="preserve"> This facility does not support .JPG or .DWG format files, </t>
        </r>
        <r>
          <rPr>
            <b/>
            <sz val="8"/>
            <color indexed="81"/>
            <rFont val="Tahoma"/>
            <family val="2"/>
          </rPr>
          <t>.BMP .PDF</t>
        </r>
        <r>
          <rPr>
            <sz val="8"/>
            <color indexed="81"/>
            <rFont val="Tahoma"/>
            <family val="2"/>
          </rPr>
          <t xml:space="preserve"> and </t>
        </r>
        <r>
          <rPr>
            <b/>
            <sz val="8"/>
            <color indexed="81"/>
            <rFont val="Tahoma"/>
            <family val="2"/>
          </rPr>
          <t>.DOC</t>
        </r>
        <r>
          <rPr>
            <sz val="8"/>
            <color indexed="81"/>
            <rFont val="Tahoma"/>
            <family val="2"/>
          </rPr>
          <t xml:space="preserve"> files are supported amongst others. (See </t>
        </r>
        <r>
          <rPr>
            <i/>
            <sz val="8"/>
            <color indexed="81"/>
            <rFont val="Tahoma"/>
            <family val="2"/>
          </rPr>
          <t>Insert / Object / Create from new</t>
        </r>
        <r>
          <rPr>
            <sz val="8"/>
            <color indexed="81"/>
            <rFont val="Tahoma"/>
            <family val="2"/>
          </rPr>
          <t xml:space="preserve"> for a full listing of supported file formats).
Drag the </t>
        </r>
        <r>
          <rPr>
            <i/>
            <sz val="8"/>
            <color indexed="81"/>
            <rFont val="Tahoma"/>
            <family val="2"/>
          </rPr>
          <t>sizing handle</t>
        </r>
        <r>
          <rPr>
            <sz val="8"/>
            <color indexed="81"/>
            <rFont val="Tahoma"/>
            <family val="2"/>
          </rPr>
          <t xml:space="preserve"> in the corner of the drawing to adjust its size to suit.
</t>
        </r>
      </text>
    </comment>
    <comment ref="D36" authorId="0" shapeId="0" xr:uid="{00000000-0006-0000-0700-000003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700-000004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700-000005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700-000006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0700-000007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7" authorId="0" shapeId="0" xr:uid="{0CA344AE-6F38-4D8E-AAD3-4FEF9CC2ABB9}">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7" authorId="0" shapeId="0" xr:uid="{6C18AB43-AB58-4321-A17D-DB9B15D3B0FF}">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7" authorId="0" shapeId="0" xr:uid="{2593C65E-12B2-4871-A291-CF40CF27A195}">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7" authorId="0" shapeId="0" xr:uid="{2CEA1F06-66E3-426C-9DBE-421034F9C29C}">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7" authorId="0" shapeId="0" xr:uid="{75B1B2A6-4F79-4315-A69D-DEA64604C736}">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C23ECCC8-F6CD-4D6A-8A8A-1691C7427F28}">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5DDD1FFD-519C-4019-8F49-24F94AED60AE}">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CB688EB9-3A32-4A99-BD15-D0C339A2AE8C}">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B226E95C-340A-44FB-A335-F21D23D4136D}">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F7F5D5B8-44A5-4AAD-B522-FE735C057FB4}">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Q5" authorId="0" shapeId="0" xr:uid="{00000000-0006-0000-4800-000001000000}">
      <text>
        <r>
          <rPr>
            <b/>
            <sz val="9"/>
            <color indexed="81"/>
            <rFont val="Tahoma"/>
            <family val="2"/>
          </rPr>
          <t>Tip:</t>
        </r>
        <r>
          <rPr>
            <sz val="9"/>
            <color indexed="81"/>
            <rFont val="Tahoma"/>
            <family val="2"/>
          </rPr>
          <t xml:space="preserve">
Normally OPEN, I.E. Active on contact closure (or equivalent).</t>
        </r>
      </text>
    </comment>
    <comment ref="R5" authorId="0" shapeId="0" xr:uid="{00000000-0006-0000-4800-000002000000}">
      <text>
        <r>
          <rPr>
            <b/>
            <sz val="9"/>
            <color indexed="81"/>
            <rFont val="Tahoma"/>
            <family val="2"/>
          </rPr>
          <t xml:space="preserve">Tip:
</t>
        </r>
        <r>
          <rPr>
            <sz val="9"/>
            <color indexed="81"/>
            <rFont val="Tahoma"/>
            <family val="2"/>
          </rPr>
          <t xml:space="preserve">
Normally CLOSED, I.E. Active on contact opening (or equivalent).</t>
        </r>
      </text>
    </comment>
    <comment ref="AH5" authorId="0" shapeId="0" xr:uid="{00000000-0006-0000-4800-000003000000}">
      <text>
        <r>
          <rPr>
            <b/>
            <sz val="9"/>
            <color indexed="81"/>
            <rFont val="Tahoma"/>
            <family val="2"/>
          </rPr>
          <t xml:space="preserve">Tip:
</t>
        </r>
        <r>
          <rPr>
            <sz val="9"/>
            <color indexed="81"/>
            <rFont val="Tahoma"/>
            <family val="2"/>
          </rPr>
          <t xml:space="preserve">
Normally OPEN, I.E. Active on contact closure (or equivalent).</t>
        </r>
      </text>
    </comment>
    <comment ref="AI5" authorId="0" shapeId="0" xr:uid="{00000000-0006-0000-4800-000004000000}">
      <text>
        <r>
          <rPr>
            <b/>
            <sz val="9"/>
            <color indexed="81"/>
            <rFont val="Tahoma"/>
            <family val="2"/>
          </rPr>
          <t xml:space="preserve">Tip:
</t>
        </r>
        <r>
          <rPr>
            <sz val="9"/>
            <color indexed="81"/>
            <rFont val="Tahoma"/>
            <family val="2"/>
          </rPr>
          <t xml:space="preserve">
Normally CLOSED, I.E. Active on contact opening (or equivalent).</t>
        </r>
      </text>
    </comment>
    <comment ref="D39" authorId="0" shapeId="0" xr:uid="{00000000-0006-0000-48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48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48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48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48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8" authorId="0" shapeId="0" xr:uid="{00000000-0006-0000-4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8" authorId="0" shapeId="0" xr:uid="{00000000-0006-0000-4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8" authorId="0" shapeId="0" xr:uid="{00000000-0006-0000-4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8" authorId="0" shapeId="0" xr:uid="{00000000-0006-0000-4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8" authorId="0" shapeId="0" xr:uid="{00000000-0006-0000-4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08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5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5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5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Alistair Gollop</author>
    <author>gol31589</author>
  </authors>
  <commentList>
    <comment ref="F4" authorId="0" shapeId="0" xr:uid="{00000000-0006-0000-5300-000001000000}">
      <text>
        <r>
          <rPr>
            <b/>
            <sz val="8"/>
            <color indexed="81"/>
            <rFont val="Tahoma"/>
            <family val="2"/>
          </rPr>
          <t xml:space="preserve">Tip:
</t>
        </r>
        <r>
          <rPr>
            <sz val="8"/>
            <color indexed="81"/>
            <rFont val="Tahoma"/>
            <family val="2"/>
          </rPr>
          <t>Equipment descriptions can be modified to reflect site requirement</t>
        </r>
        <r>
          <rPr>
            <sz val="8"/>
            <color indexed="81"/>
            <rFont val="Tahoma"/>
            <family val="2"/>
          </rPr>
          <t xml:space="preserve">
</t>
        </r>
      </text>
    </comment>
    <comment ref="Q4" authorId="0" shapeId="0" xr:uid="{00000000-0006-0000-5300-000002000000}">
      <text>
        <r>
          <rPr>
            <b/>
            <sz val="8"/>
            <color indexed="81"/>
            <rFont val="Tahoma"/>
            <family val="2"/>
          </rPr>
          <t xml:space="preserve">Tip:
</t>
        </r>
        <r>
          <rPr>
            <sz val="8"/>
            <color indexed="81"/>
            <rFont val="Tahoma"/>
            <family val="2"/>
          </rPr>
          <t>Enter the number of each equipment type that will be used</t>
        </r>
        <r>
          <rPr>
            <sz val="8"/>
            <color indexed="81"/>
            <rFont val="Tahoma"/>
            <family val="2"/>
          </rPr>
          <t xml:space="preserve">
</t>
        </r>
      </text>
    </comment>
    <comment ref="U4" authorId="0" shapeId="0" xr:uid="{00000000-0006-0000-5300-000003000000}">
      <text>
        <r>
          <rPr>
            <b/>
            <sz val="8"/>
            <color indexed="81"/>
            <rFont val="Tahoma"/>
            <family val="2"/>
          </rPr>
          <t xml:space="preserve">Tip:
</t>
        </r>
        <r>
          <rPr>
            <sz val="8"/>
            <color indexed="81"/>
            <rFont val="Tahoma"/>
            <family val="2"/>
          </rPr>
          <t>The power consumption for equipment should be modified to match equipment specified.</t>
        </r>
      </text>
    </comment>
    <comment ref="F17" authorId="1" shapeId="0" xr:uid="{00000000-0006-0000-5300-000004000000}">
      <text>
        <r>
          <rPr>
            <b/>
            <sz val="8"/>
            <color indexed="81"/>
            <rFont val="Tahoma"/>
            <family val="2"/>
          </rPr>
          <t xml:space="preserve">Tip:
</t>
        </r>
        <r>
          <rPr>
            <sz val="8"/>
            <color indexed="81"/>
            <rFont val="Tahoma"/>
            <family val="2"/>
          </rPr>
          <t xml:space="preserve">
Equipment descriptions can be modified to reflect site requirement</t>
        </r>
      </text>
    </comment>
    <comment ref="Q17" authorId="0" shapeId="0" xr:uid="{00000000-0006-0000-5300-000005000000}">
      <text>
        <r>
          <rPr>
            <b/>
            <sz val="8"/>
            <color indexed="81"/>
            <rFont val="Tahoma"/>
            <family val="2"/>
          </rPr>
          <t xml:space="preserve">Tip:
</t>
        </r>
        <r>
          <rPr>
            <sz val="8"/>
            <color indexed="81"/>
            <rFont val="Tahoma"/>
            <family val="2"/>
          </rPr>
          <t>Enter the number of each equipment type that will be used</t>
        </r>
        <r>
          <rPr>
            <sz val="8"/>
            <color indexed="81"/>
            <rFont val="Tahoma"/>
            <family val="2"/>
          </rPr>
          <t xml:space="preserve">
</t>
        </r>
      </text>
    </comment>
    <comment ref="U17" authorId="0" shapeId="0" xr:uid="{00000000-0006-0000-5300-000006000000}">
      <text>
        <r>
          <rPr>
            <b/>
            <sz val="8"/>
            <color indexed="81"/>
            <rFont val="Tahoma"/>
            <family val="2"/>
          </rPr>
          <t xml:space="preserve">Tip:
</t>
        </r>
        <r>
          <rPr>
            <sz val="8"/>
            <color indexed="81"/>
            <rFont val="Tahoma"/>
            <family val="2"/>
          </rPr>
          <t>Dimming Values will show if Dimming is selected on Form I.</t>
        </r>
        <r>
          <rPr>
            <b/>
            <sz val="8"/>
            <color indexed="81"/>
            <rFont val="Tahoma"/>
            <family val="2"/>
          </rPr>
          <t xml:space="preserve">
</t>
        </r>
        <r>
          <rPr>
            <sz val="8"/>
            <color indexed="81"/>
            <rFont val="Tahoma"/>
            <family val="2"/>
          </rPr>
          <t xml:space="preserve">
The power consumption for equipment should be modified to match equipment specified.
</t>
        </r>
      </text>
    </comment>
    <comment ref="W17" authorId="1" shapeId="0" xr:uid="{00000000-0006-0000-5300-000007000000}">
      <text>
        <r>
          <rPr>
            <b/>
            <sz val="8"/>
            <color indexed="81"/>
            <rFont val="Tahoma"/>
            <family val="2"/>
          </rPr>
          <t xml:space="preserve">Tip:
</t>
        </r>
        <r>
          <rPr>
            <sz val="8"/>
            <color indexed="81"/>
            <rFont val="Tahoma"/>
            <family val="2"/>
          </rPr>
          <t xml:space="preserve">
The power consumption for equipment should be modified to match equipment specified.</t>
        </r>
      </text>
    </comment>
    <comment ref="U22" authorId="1" shapeId="0" xr:uid="{00000000-0006-0000-5300-000008000000}">
      <text>
        <r>
          <rPr>
            <b/>
            <sz val="8"/>
            <color indexed="81"/>
            <rFont val="Tahoma"/>
            <family val="2"/>
          </rPr>
          <t xml:space="preserve">Tip:
</t>
        </r>
        <r>
          <rPr>
            <sz val="8"/>
            <color indexed="81"/>
            <rFont val="Tahoma"/>
            <family val="2"/>
          </rPr>
          <t xml:space="preserve">
The power consumption should be the bright state for signals used</t>
        </r>
      </text>
    </comment>
    <comment ref="AE24" authorId="0" shapeId="0" xr:uid="{3CECF938-6332-4D8F-8F10-3F8E4F74CBC2}">
      <text>
        <r>
          <rPr>
            <b/>
            <sz val="9"/>
            <color indexed="81"/>
            <rFont val="Tahoma"/>
            <family val="2"/>
          </rPr>
          <t xml:space="preserve">Tip:
</t>
        </r>
        <r>
          <rPr>
            <sz val="9"/>
            <color indexed="81"/>
            <rFont val="Tahoma"/>
            <family val="2"/>
          </rPr>
          <t xml:space="preserve">Supply voltage value taken from Form I
</t>
        </r>
      </text>
    </comment>
    <comment ref="D27" authorId="0" shapeId="0" xr:uid="{00000000-0006-0000-5300-000009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300-00000A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300-00000B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300-00000C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300-00000D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gol31589</author>
    <author>Alistair Gollop</author>
  </authors>
  <commentList>
    <comment ref="D4" authorId="0" shapeId="0" xr:uid="{00000000-0006-0000-5400-000001000000}">
      <text>
        <r>
          <rPr>
            <b/>
            <sz val="8"/>
            <color indexed="81"/>
            <rFont val="Tahoma"/>
            <family val="2"/>
          </rPr>
          <t>Tip:</t>
        </r>
        <r>
          <rPr>
            <sz val="8"/>
            <color indexed="81"/>
            <rFont val="Tahoma"/>
            <family val="2"/>
          </rPr>
          <t xml:space="preserve">
This field will be automatically filled from </t>
        </r>
        <r>
          <rPr>
            <i/>
            <sz val="8"/>
            <color indexed="81"/>
            <rFont val="Tahoma"/>
            <family val="2"/>
          </rPr>
          <t>Form V</t>
        </r>
        <r>
          <rPr>
            <sz val="8"/>
            <color indexed="81"/>
            <rFont val="Tahoma"/>
            <family val="2"/>
          </rPr>
          <t>. 
If the information is not in the sequence required on this form, it can be deleted and entered manually.</t>
        </r>
      </text>
    </comment>
    <comment ref="G4" authorId="0" shapeId="0" xr:uid="{00000000-0006-0000-5400-000002000000}">
      <text>
        <r>
          <rPr>
            <b/>
            <sz val="8"/>
            <color indexed="81"/>
            <rFont val="Tahoma"/>
            <family val="2"/>
          </rPr>
          <t xml:space="preserve">Tip:
</t>
        </r>
        <r>
          <rPr>
            <sz val="8"/>
            <color indexed="81"/>
            <rFont val="Tahoma"/>
            <family val="2"/>
          </rPr>
          <t xml:space="preserve">
This field will be automatically filled from Form V. 
If the information is not in the sequence required on this form, it can be deleted and entered manually.</t>
        </r>
      </text>
    </comment>
    <comment ref="I4" authorId="0" shapeId="0" xr:uid="{00000000-0006-0000-5400-000003000000}">
      <text>
        <r>
          <rPr>
            <b/>
            <sz val="8"/>
            <color indexed="81"/>
            <rFont val="Tahoma"/>
            <family val="2"/>
          </rPr>
          <t xml:space="preserve">Tip:
</t>
        </r>
        <r>
          <rPr>
            <sz val="8"/>
            <color indexed="81"/>
            <rFont val="Tahoma"/>
            <family val="2"/>
          </rPr>
          <t xml:space="preserve">
Stage diagrams can be manually copied and pasted from Form V,(a),(b) or (c) as required.
To copy the individual stage diagrams, right click on a stage diagram field in Form V,(a),(b) or (c) and select copy from the drop down list. This will allow a whole stage diagram field to be copied, rather than having to select individual drawing elements. 
Then on this form, right click on the desired stage diagram field, and select paste from the drop down list.</t>
        </r>
        <r>
          <rPr>
            <sz val="8"/>
            <color indexed="81"/>
            <rFont val="Tahoma"/>
            <family val="2"/>
          </rPr>
          <t xml:space="preserve">
</t>
        </r>
      </text>
    </comment>
    <comment ref="B5" authorId="1" shapeId="0" xr:uid="{00000000-0006-0000-5400-000004000000}">
      <text>
        <r>
          <rPr>
            <b/>
            <sz val="8"/>
            <color indexed="81"/>
            <rFont val="Tahoma"/>
            <family val="2"/>
          </rPr>
          <t xml:space="preserve">Tip:
</t>
        </r>
        <r>
          <rPr>
            <sz val="8"/>
            <color indexed="81"/>
            <rFont val="Tahoma"/>
            <family val="2"/>
          </rPr>
          <t xml:space="preserve">
Stage diagrams can be manually copied and pasted from Form V,(a),(b) or (c) as required.
To copy the individual stage diagrams, right click on a stage diagram field in Form V,(a),(b) or (c) and select copy from the drop down list. This will allow a whole stage diagram field to be copied, rather than having to select individual drawing elements. 
Then on this form, right click on the desired stage diagram field, and select paste from the drop down list.
</t>
        </r>
      </text>
    </comment>
    <comment ref="B105" authorId="0" shapeId="0" xr:uid="{00000000-0006-0000-5400-000005000000}">
      <text>
        <r>
          <rPr>
            <b/>
            <sz val="8"/>
            <color indexed="81"/>
            <rFont val="Tahoma"/>
            <family val="2"/>
          </rPr>
          <t>Tip:</t>
        </r>
        <r>
          <rPr>
            <sz val="8"/>
            <color indexed="81"/>
            <rFont val="Tahoma"/>
            <family val="2"/>
          </rPr>
          <t xml:space="preserve">
This field is provided for additional information, or to provide a space to record updates to site data</t>
        </r>
      </text>
    </comment>
    <comment ref="D114" authorId="1" shapeId="0" xr:uid="{00000000-0006-0000-5400-000006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114" authorId="1" shapeId="0" xr:uid="{00000000-0006-0000-5400-000007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114" authorId="1" shapeId="0" xr:uid="{00000000-0006-0000-5400-000008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114" authorId="1" shapeId="0" xr:uid="{00000000-0006-0000-5400-000009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114" authorId="1" shapeId="0" xr:uid="{00000000-0006-0000-5400-00000A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0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<sst xmlns="http://schemas.openxmlformats.org/spreadsheetml/2006/main" count="2695" uniqueCount="787">
  <si>
    <t>CONFIGURATION NOTES</t>
  </si>
  <si>
    <t xml:space="preserve">Date </t>
  </si>
  <si>
    <t>Note: This form may be used to provide any general information useful to others, such as any new facilities in this issue of the specification.</t>
  </si>
  <si>
    <t>INTERSECTION PHASE DATA</t>
  </si>
  <si>
    <t xml:space="preserve">Form Issue </t>
  </si>
  <si>
    <t>A</t>
  </si>
  <si>
    <t>B</t>
  </si>
  <si>
    <t>C</t>
  </si>
  <si>
    <t>D</t>
  </si>
  <si>
    <t>Use of phases</t>
  </si>
  <si>
    <t>Location - Road Name etc</t>
  </si>
  <si>
    <t>F</t>
  </si>
  <si>
    <t>I</t>
  </si>
  <si>
    <t>M</t>
  </si>
  <si>
    <t>V</t>
  </si>
  <si>
    <t>X</t>
  </si>
  <si>
    <t>Type</t>
  </si>
  <si>
    <t>Assoc'ted Phase</t>
  </si>
  <si>
    <t>Pedestrian Blackout</t>
  </si>
  <si>
    <t>Minimum Green</t>
  </si>
  <si>
    <r>
      <t xml:space="preserve">Condition of Appearance </t>
    </r>
    <r>
      <rPr>
        <b/>
        <sz val="8"/>
        <rFont val="Arial"/>
        <family val="2"/>
      </rPr>
      <t>#2</t>
    </r>
  </si>
  <si>
    <r>
      <t xml:space="preserve">Condition of Termination </t>
    </r>
    <r>
      <rPr>
        <b/>
        <sz val="8"/>
        <rFont val="Arial"/>
        <family val="2"/>
      </rPr>
      <t>#3</t>
    </r>
  </si>
  <si>
    <t>Phase Maxima</t>
  </si>
  <si>
    <t xml:space="preserve">                 Max A</t>
  </si>
  <si>
    <t xml:space="preserve">                 Max B</t>
  </si>
  <si>
    <t xml:space="preserve">                 Max C</t>
  </si>
  <si>
    <t xml:space="preserve">                 Max D</t>
  </si>
  <si>
    <t>Notes:</t>
  </si>
  <si>
    <r>
      <t xml:space="preserve"> Type of phase      </t>
    </r>
    <r>
      <rPr>
        <b/>
        <sz val="8"/>
        <rFont val="Arial"/>
        <family val="2"/>
      </rPr>
      <t>#1</t>
    </r>
  </si>
  <si>
    <t>#1 Phase Combination</t>
  </si>
  <si>
    <t>#1</t>
  </si>
  <si>
    <t>Stream</t>
  </si>
  <si>
    <t>Stage</t>
  </si>
  <si>
    <t>1 - Use additional sheet(s) for more than 8 stages</t>
  </si>
  <si>
    <t>2 - Add Stream and Stage numbers as appropriate</t>
  </si>
  <si>
    <t>3 - All Red stages should be shown as required</t>
  </si>
  <si>
    <t>Start Up Stage</t>
  </si>
  <si>
    <t>All Red Stage</t>
  </si>
  <si>
    <t>PHASE INTER-GREEN TIMINGS</t>
  </si>
  <si>
    <t>From Phase</t>
  </si>
  <si>
    <t>To Phase</t>
  </si>
  <si>
    <t>#1 Phase Inter-green times</t>
  </si>
  <si>
    <t>Minimum Inter-green limit value</t>
  </si>
  <si>
    <t>Seconds</t>
  </si>
  <si>
    <t>Starting Inter-green</t>
  </si>
  <si>
    <t>#1 Phase Inter-green limit values</t>
  </si>
  <si>
    <t>PHASE INTER-GREEN LIMIT VALUES</t>
  </si>
  <si>
    <t>ADDITIONAL PHASE DELAYS</t>
  </si>
  <si>
    <t>No.</t>
  </si>
  <si>
    <t>Delay Phase</t>
  </si>
  <si>
    <t>From Stage</t>
  </si>
  <si>
    <t>To Stage</t>
  </si>
  <si>
    <t>By (Seconds)</t>
  </si>
  <si>
    <t>Stream No.</t>
  </si>
  <si>
    <t>Window Time</t>
  </si>
  <si>
    <t>USE OF STAGES</t>
  </si>
  <si>
    <t>Reversion Stage</t>
  </si>
  <si>
    <r>
      <t xml:space="preserve">4 - </t>
    </r>
    <r>
      <rPr>
        <sz val="7"/>
        <rFont val="Arial"/>
        <family val="2"/>
      </rPr>
      <t>Reversion stage in absence of demands/extensions</t>
    </r>
  </si>
  <si>
    <t>Manual Selection</t>
  </si>
  <si>
    <t>Fixed Time Mode</t>
  </si>
  <si>
    <t>Button No.</t>
  </si>
  <si>
    <t>Stage(s) Called</t>
  </si>
  <si>
    <t>All Red Stage(s)</t>
  </si>
  <si>
    <t>Customer:</t>
  </si>
  <si>
    <t>Watts</t>
  </si>
  <si>
    <t>Hz</t>
  </si>
  <si>
    <t>Customers Engineer:</t>
  </si>
  <si>
    <t>Telephone number:</t>
  </si>
  <si>
    <t>E-mail:</t>
  </si>
  <si>
    <t>PROHIBITED / ALTERNATIVE STAGE MOVEMENTS</t>
  </si>
  <si>
    <t>Mode</t>
  </si>
  <si>
    <t>Urban Traffic Control - UTC</t>
  </si>
  <si>
    <t>Cableless Linking - CLF</t>
  </si>
  <si>
    <t>Vehicle Actuated - VA</t>
  </si>
  <si>
    <t>Hurry Call - HC</t>
  </si>
  <si>
    <t>Manual - Man</t>
  </si>
  <si>
    <t>Priority - PR</t>
  </si>
  <si>
    <t>Emergency - EM</t>
  </si>
  <si>
    <t>UTC</t>
  </si>
  <si>
    <r>
      <t xml:space="preserve">To Stage </t>
    </r>
    <r>
      <rPr>
        <sz val="7"/>
        <rFont val="Arial"/>
        <family val="2"/>
      </rPr>
      <t>(Insert numbers)</t>
    </r>
  </si>
  <si>
    <t>Comments:</t>
  </si>
  <si>
    <r>
      <t xml:space="preserve">From Stage </t>
    </r>
    <r>
      <rPr>
        <sz val="7"/>
        <rFont val="Arial"/>
        <family val="2"/>
      </rPr>
      <t>(Insert numbers)</t>
    </r>
  </si>
  <si>
    <t>Number</t>
  </si>
  <si>
    <t>Location / Title</t>
  </si>
  <si>
    <t>External</t>
  </si>
  <si>
    <t>Phase Demanded</t>
  </si>
  <si>
    <t>Phase Extended</t>
  </si>
  <si>
    <t>Extension Time (Sec)</t>
  </si>
  <si>
    <t>Non-latching</t>
  </si>
  <si>
    <t>Uni-directional</t>
  </si>
  <si>
    <t>Call          Delay (Sec)</t>
  </si>
  <si>
    <t>Cancel Delay (Sec)</t>
  </si>
  <si>
    <t>DFM Fail Mode / Group       (e.g. A1)</t>
  </si>
  <si>
    <t>Speed Detector</t>
  </si>
  <si>
    <t>Special Instructions</t>
  </si>
  <si>
    <t>Active (Minutes)</t>
  </si>
  <si>
    <t>Inactive (Hours)</t>
  </si>
  <si>
    <t>Note: This form may be used to provide stage movement information for upto eight stages. Use alternative forms for more than eight stages.</t>
  </si>
  <si>
    <t>Method of Control Priority</t>
  </si>
  <si>
    <r>
      <t xml:space="preserve">Assign priority number to each Method of Control. </t>
    </r>
    <r>
      <rPr>
        <b/>
        <sz val="8"/>
        <rFont val="Arial"/>
        <family val="2"/>
      </rPr>
      <t>1</t>
    </r>
    <r>
      <rPr>
        <sz val="8"/>
        <rFont val="Arial"/>
        <family val="2"/>
      </rPr>
      <t xml:space="preserve"> = Top Priority, </t>
    </r>
    <r>
      <rPr>
        <b/>
        <sz val="8"/>
        <rFont val="Arial"/>
        <family val="2"/>
      </rPr>
      <t>2</t>
    </r>
    <r>
      <rPr>
        <sz val="8"/>
        <rFont val="Arial"/>
        <family val="2"/>
      </rPr>
      <t xml:space="preserve"> = Second Priority etc. </t>
    </r>
    <r>
      <rPr>
        <b/>
        <sz val="8"/>
        <rFont val="Arial"/>
        <family val="2"/>
      </rPr>
      <t>X</t>
    </r>
    <r>
      <rPr>
        <sz val="8"/>
        <rFont val="Arial"/>
        <family val="2"/>
      </rPr>
      <t xml:space="preserve"> = Not used.</t>
    </r>
  </si>
  <si>
    <t>Selected FXT, VA or CLF</t>
  </si>
  <si>
    <t>Part Time - PT</t>
  </si>
  <si>
    <t>Selected Manual Control - MAN</t>
  </si>
  <si>
    <r>
      <t>Either</t>
    </r>
    <r>
      <rPr>
        <sz val="10"/>
        <rFont val="Arial"/>
        <family val="2"/>
      </rPr>
      <t xml:space="preserve"> - Vehicle Actuated - VA </t>
    </r>
    <r>
      <rPr>
        <b/>
        <sz val="10"/>
        <rFont val="Arial"/>
        <family val="2"/>
      </rPr>
      <t>*</t>
    </r>
  </si>
  <si>
    <r>
      <t>OR</t>
    </r>
    <r>
      <rPr>
        <sz val="10"/>
        <rFont val="Arial"/>
        <family val="2"/>
      </rPr>
      <t xml:space="preserve"> - Fixed Time - FXT </t>
    </r>
    <r>
      <rPr>
        <b/>
        <sz val="10"/>
        <rFont val="Arial"/>
        <family val="2"/>
      </rPr>
      <t>*</t>
    </r>
  </si>
  <si>
    <t>Unless indicated - Priority will be assigned from top downwards.</t>
  </si>
  <si>
    <t>Hurry Call Number</t>
  </si>
  <si>
    <t>Ack'd output</t>
  </si>
  <si>
    <t>Call Delay</t>
  </si>
  <si>
    <t>Hold</t>
  </si>
  <si>
    <t>Prevent</t>
  </si>
  <si>
    <t>Timings (Sec)</t>
  </si>
  <si>
    <t>Comments</t>
  </si>
  <si>
    <t>Facility Switch Availability</t>
  </si>
  <si>
    <t>Facility switch position</t>
  </si>
  <si>
    <t>Fixed Time - FXT</t>
  </si>
  <si>
    <t>This may be achieved by appropriate arrangement of Method of Control Priority.</t>
  </si>
  <si>
    <t>Unit Number</t>
  </si>
  <si>
    <t>From Phase / Stage</t>
  </si>
  <si>
    <t>To Phase / Stage</t>
  </si>
  <si>
    <t>Phase Affected</t>
  </si>
  <si>
    <t>Associated Detector</t>
  </si>
  <si>
    <t>Stream Number</t>
  </si>
  <si>
    <t>All Red Maximum Time (Sec)</t>
  </si>
  <si>
    <r>
      <t>Extension Time (Sec)</t>
    </r>
    <r>
      <rPr>
        <b/>
        <sz val="8"/>
        <rFont val="Arial"/>
        <family val="2"/>
      </rPr>
      <t xml:space="preserve"> *</t>
    </r>
  </si>
  <si>
    <t>* Measured from point at which first phase in new stage would normally start its Red - Green transition period.</t>
  </si>
  <si>
    <t>Operation of All Red extensions by Method of Control</t>
  </si>
  <si>
    <t>Method of Control</t>
  </si>
  <si>
    <t>Operation</t>
  </si>
  <si>
    <t>Day Type</t>
  </si>
  <si>
    <t>Hours</t>
  </si>
  <si>
    <t>Minutes</t>
  </si>
  <si>
    <t>Introduce Function Required</t>
  </si>
  <si>
    <t>Plan / Parameter</t>
  </si>
  <si>
    <t>Monday</t>
  </si>
  <si>
    <t>Tuesday</t>
  </si>
  <si>
    <t>Wednesday</t>
  </si>
  <si>
    <t>Thursday</t>
  </si>
  <si>
    <t>Friday</t>
  </si>
  <si>
    <t>Saturday</t>
  </si>
  <si>
    <t>Sunday</t>
  </si>
  <si>
    <t>All Week</t>
  </si>
  <si>
    <t>All Week, except Sat &amp; Sun</t>
  </si>
  <si>
    <t>All Week, except Sun</t>
  </si>
  <si>
    <t>Isolate controller</t>
  </si>
  <si>
    <t>Introduce plan</t>
  </si>
  <si>
    <t>Introduce event defined below:</t>
  </si>
  <si>
    <t>Switch On Input/Output Active / Inactive / Normal</t>
  </si>
  <si>
    <t>Introduce Standard / Alternative Max Setting</t>
  </si>
  <si>
    <t>Switch a sign On / Off</t>
  </si>
  <si>
    <t>Switch a Phase / Stage In / Out of cycle</t>
  </si>
  <si>
    <t>Switch To / From Part Time mode</t>
  </si>
  <si>
    <t>Group Number</t>
  </si>
  <si>
    <t>Group Time</t>
  </si>
  <si>
    <t>Group Influence</t>
  </si>
  <si>
    <t>Related Stage</t>
  </si>
  <si>
    <t>Plan No.</t>
  </si>
  <si>
    <t>Offset</t>
  </si>
  <si>
    <t>Cycle Time</t>
  </si>
  <si>
    <t>Link Number</t>
  </si>
  <si>
    <t>Link to Pedestrian Crossing Controller at location:</t>
  </si>
  <si>
    <t>Start or End</t>
  </si>
  <si>
    <t>Link delay</t>
  </si>
  <si>
    <t>Inhibit release period</t>
  </si>
  <si>
    <t>Over-ride time</t>
  </si>
  <si>
    <t>Associated with stage (No.) or Phase (Letter)</t>
  </si>
  <si>
    <t>O.T.U. Manufacturer and Type</t>
  </si>
  <si>
    <t>Bit Number</t>
  </si>
  <si>
    <t>Control Bit</t>
  </si>
  <si>
    <t>Reply Bit</t>
  </si>
  <si>
    <t>RTC Synchronisation Time</t>
  </si>
  <si>
    <t>Hour</t>
  </si>
  <si>
    <t>Minute</t>
  </si>
  <si>
    <t>Second</t>
  </si>
  <si>
    <t>CC Synchronisation Reply</t>
  </si>
  <si>
    <t>Relationship of demand bits and phases</t>
  </si>
  <si>
    <t>Relationship of force bits and demands</t>
  </si>
  <si>
    <t>DR</t>
  </si>
  <si>
    <t>Insert phases or stages for reply</t>
  </si>
  <si>
    <t>Relationship of stage demand replies and phases / stages</t>
  </si>
  <si>
    <r>
      <t>DR</t>
    </r>
    <r>
      <rPr>
        <sz val="7"/>
        <rFont val="Arial"/>
        <family val="2"/>
      </rPr>
      <t xml:space="preserve"> number</t>
    </r>
  </si>
  <si>
    <r>
      <t>F</t>
    </r>
    <r>
      <rPr>
        <sz val="7"/>
        <rFont val="Arial"/>
        <family val="2"/>
      </rPr>
      <t xml:space="preserve"> number</t>
    </r>
  </si>
  <si>
    <r>
      <t>D</t>
    </r>
    <r>
      <rPr>
        <sz val="7"/>
        <rFont val="Arial"/>
        <family val="2"/>
      </rPr>
      <t xml:space="preserve"> number</t>
    </r>
  </si>
  <si>
    <t>G1 / G2</t>
  </si>
  <si>
    <t>MC</t>
  </si>
  <si>
    <t>RR</t>
  </si>
  <si>
    <t>DF</t>
  </si>
  <si>
    <t>CF</t>
  </si>
  <si>
    <t>LF</t>
  </si>
  <si>
    <t>RF1</t>
  </si>
  <si>
    <t>RF2</t>
  </si>
  <si>
    <t>Manual mode selected and operative</t>
  </si>
  <si>
    <t>Manual mode selected</t>
  </si>
  <si>
    <t>No lamp power and/or signals off</t>
  </si>
  <si>
    <t>Controller fault</t>
  </si>
  <si>
    <t>Detector fault</t>
  </si>
  <si>
    <t>VA or FT selected</t>
  </si>
  <si>
    <t>Lamp failure</t>
  </si>
  <si>
    <t>1st Safety red failure</t>
  </si>
  <si>
    <t>2nd Safety red failure</t>
  </si>
  <si>
    <t>Tick as appropriate:</t>
  </si>
  <si>
    <t>Note: This form may be used to specify the required functionality of UTC reply bits.</t>
  </si>
  <si>
    <t>From</t>
  </si>
  <si>
    <t>To</t>
  </si>
  <si>
    <t>Stage Change</t>
  </si>
  <si>
    <t>Conditions for change, or other general requirements</t>
  </si>
  <si>
    <t>If using Boolean expressions, these are examples of symbols which may be used:</t>
  </si>
  <si>
    <t>SPEED DISCRIMINATION / ASSESSMENT EQUIPMENT (SDE/SA)</t>
  </si>
  <si>
    <t>Number of Assessors (1-16)</t>
  </si>
  <si>
    <t>Assessor</t>
  </si>
  <si>
    <t>Associated Phase(s)</t>
  </si>
  <si>
    <t>Assessor Type</t>
  </si>
  <si>
    <t>Phase Terminated</t>
  </si>
  <si>
    <r>
      <t xml:space="preserve">* If a phase terminating with a normal (Non-high speed) extension REQUIRES extra inter-green, enter </t>
    </r>
    <r>
      <rPr>
        <b/>
        <sz val="8"/>
        <rFont val="Arial"/>
        <family val="2"/>
      </rPr>
      <t>Y</t>
    </r>
    <r>
      <rPr>
        <sz val="8"/>
        <rFont val="Arial"/>
        <family val="2"/>
      </rPr>
      <t xml:space="preserve">. If it does not require the extra inter-green enter </t>
    </r>
    <r>
      <rPr>
        <b/>
        <sz val="8"/>
        <rFont val="Arial"/>
        <family val="2"/>
      </rPr>
      <t>N</t>
    </r>
    <r>
      <rPr>
        <sz val="8"/>
        <rFont val="Arial"/>
        <family val="2"/>
      </rPr>
      <t>.</t>
    </r>
  </si>
  <si>
    <t>Assessor types</t>
  </si>
  <si>
    <r>
      <t>1</t>
    </r>
    <r>
      <rPr>
        <sz val="8"/>
        <rFont val="Arial"/>
        <family val="2"/>
      </rPr>
      <t xml:space="preserve"> - Double SDE</t>
    </r>
  </si>
  <si>
    <r>
      <t>2</t>
    </r>
    <r>
      <rPr>
        <sz val="8"/>
        <rFont val="Arial"/>
        <family val="2"/>
      </rPr>
      <t xml:space="preserve"> - Inner assessor for triple SDE</t>
    </r>
  </si>
  <si>
    <r>
      <t>3</t>
    </r>
    <r>
      <rPr>
        <sz val="8"/>
        <rFont val="Arial"/>
        <family val="2"/>
      </rPr>
      <t xml:space="preserve"> - Outer assessor for triple SDE</t>
    </r>
  </si>
  <si>
    <r>
      <t>4</t>
    </r>
    <r>
      <rPr>
        <sz val="8"/>
        <rFont val="Arial"/>
        <family val="2"/>
      </rPr>
      <t xml:space="preserve"> - Speed assessment</t>
    </r>
  </si>
  <si>
    <t>Threshold speed</t>
  </si>
  <si>
    <t>30 mph</t>
  </si>
  <si>
    <t>35 mph</t>
  </si>
  <si>
    <t>45 mph</t>
  </si>
  <si>
    <t>28 mph</t>
  </si>
  <si>
    <t>Extension time</t>
  </si>
  <si>
    <t>3 seconds</t>
  </si>
  <si>
    <t>3.5 seconds</t>
  </si>
  <si>
    <t>5 seconds</t>
  </si>
  <si>
    <t xml:space="preserve"> </t>
  </si>
  <si>
    <t>PRIORITY / EMERGENCY MODE (BASIC REQUIREMENTS)</t>
  </si>
  <si>
    <t>Phase</t>
  </si>
  <si>
    <t>Monitor Time (Sec)</t>
  </si>
  <si>
    <t>Emergency Gap Time (Sec)</t>
  </si>
  <si>
    <t>Priority Demands</t>
  </si>
  <si>
    <t>Revertive Priority Demands #1</t>
  </si>
  <si>
    <t>Revertive Priority Demands to start inhibit timer #2</t>
  </si>
  <si>
    <t>Priority DFM Self Reset Facility</t>
  </si>
  <si>
    <t>Priority Unit Number</t>
  </si>
  <si>
    <t>Priority Unit  Number</t>
  </si>
  <si>
    <t>Priority Unit(s) Inhibited</t>
  </si>
  <si>
    <t>Allowed VA Demands for phases</t>
  </si>
  <si>
    <t>Enforce Demand for Phase(s) if allowed</t>
  </si>
  <si>
    <t>PRIORITY / EMERGENCY MODE (TIME PERIODS)</t>
  </si>
  <si>
    <t>Priority Extension Time (Sec)</t>
  </si>
  <si>
    <t>Priority Maximum Time (Sec)</t>
  </si>
  <si>
    <t>Priority Inhibit Time (Sec)</t>
  </si>
  <si>
    <t>Phase Compensation Time (Sec)</t>
  </si>
  <si>
    <r>
      <t>Defaults</t>
    </r>
    <r>
      <rPr>
        <b/>
        <sz val="8"/>
        <rFont val="Arial"/>
        <family val="2"/>
      </rPr>
      <t>*</t>
    </r>
  </si>
  <si>
    <t>* Default values if not specified</t>
  </si>
  <si>
    <t>Plan A</t>
  </si>
  <si>
    <t>Plan B</t>
  </si>
  <si>
    <t>Plan C</t>
  </si>
  <si>
    <r>
      <t xml:space="preserve">1 - </t>
    </r>
    <r>
      <rPr>
        <i/>
        <sz val="8"/>
        <rFont val="Arial"/>
        <family val="2"/>
      </rPr>
      <t>Revertive Priority Demands</t>
    </r>
    <r>
      <rPr>
        <sz val="8"/>
        <rFont val="Arial"/>
        <family val="2"/>
      </rPr>
      <t xml:space="preserve"> are enabled only if </t>
    </r>
    <r>
      <rPr>
        <i/>
        <sz val="8"/>
        <rFont val="Arial"/>
        <family val="2"/>
      </rPr>
      <t>Priority Demands</t>
    </r>
    <r>
      <rPr>
        <sz val="8"/>
        <rFont val="Arial"/>
        <family val="2"/>
      </rPr>
      <t xml:space="preserve"> are also enabled.</t>
    </r>
  </si>
  <si>
    <r>
      <t xml:space="preserve">2 - </t>
    </r>
    <r>
      <rPr>
        <i/>
        <sz val="8"/>
        <rFont val="Arial"/>
        <family val="2"/>
      </rPr>
      <t>Revertive Priority Demands to Start Inhibit Timer</t>
    </r>
    <r>
      <rPr>
        <sz val="8"/>
        <rFont val="Arial"/>
        <family val="2"/>
      </rPr>
      <t xml:space="preserve"> is enabled only if </t>
    </r>
    <r>
      <rPr>
        <i/>
        <sz val="8"/>
        <rFont val="Arial"/>
        <family val="2"/>
      </rPr>
      <t>Revertive Priority Demands</t>
    </r>
    <r>
      <rPr>
        <sz val="8"/>
        <rFont val="Arial"/>
        <family val="2"/>
      </rPr>
      <t xml:space="preserve"> are also enabled.</t>
    </r>
  </si>
  <si>
    <t>Site Locations</t>
  </si>
  <si>
    <t>Crossing 1:</t>
  </si>
  <si>
    <t>Crossing 2:</t>
  </si>
  <si>
    <t>Pre-timed maximum</t>
  </si>
  <si>
    <t>Fixed Vehicle Period (Sec)</t>
  </si>
  <si>
    <t>VA minimum (Sec)</t>
  </si>
  <si>
    <t>VA maximum (Sec)</t>
  </si>
  <si>
    <t>Vehicle extension (Sec)</t>
  </si>
  <si>
    <t>Vehicle Phase</t>
  </si>
  <si>
    <t>Pedestrian Audible Signals</t>
  </si>
  <si>
    <t>Pedestrian Tactile Signals</t>
  </si>
  <si>
    <t>Other facilities</t>
  </si>
  <si>
    <t>Local-linking</t>
  </si>
  <si>
    <t>Form Title</t>
  </si>
  <si>
    <t>Form No.</t>
  </si>
  <si>
    <t>Originator Initials</t>
  </si>
  <si>
    <t>Auditor Initials</t>
  </si>
  <si>
    <t>INDEX</t>
  </si>
  <si>
    <t>Index (This page)</t>
  </si>
  <si>
    <t>II</t>
  </si>
  <si>
    <t>III</t>
  </si>
  <si>
    <t>Configuration Notes</t>
  </si>
  <si>
    <t>IV</t>
  </si>
  <si>
    <t>VI</t>
  </si>
  <si>
    <t>Phase Inter-green timings</t>
  </si>
  <si>
    <t>VIII</t>
  </si>
  <si>
    <t>Phase Inter-green limit values</t>
  </si>
  <si>
    <t>IX</t>
  </si>
  <si>
    <t>Additional phase delays</t>
  </si>
  <si>
    <t>Use of stages</t>
  </si>
  <si>
    <t>XI</t>
  </si>
  <si>
    <t>XII</t>
  </si>
  <si>
    <t>XIII</t>
  </si>
  <si>
    <t>XIV</t>
  </si>
  <si>
    <t>XIVa</t>
  </si>
  <si>
    <t>XIIIa</t>
  </si>
  <si>
    <t>XIIIb</t>
  </si>
  <si>
    <t>Va</t>
  </si>
  <si>
    <t>Vb</t>
  </si>
  <si>
    <t>XIIIc</t>
  </si>
  <si>
    <t>XIVb</t>
  </si>
  <si>
    <t>XV</t>
  </si>
  <si>
    <t>XVI</t>
  </si>
  <si>
    <t>XVII</t>
  </si>
  <si>
    <t>XVIII</t>
  </si>
  <si>
    <t>XIX</t>
  </si>
  <si>
    <t>Urban Traffic Control</t>
  </si>
  <si>
    <t>XX</t>
  </si>
  <si>
    <t>XXI</t>
  </si>
  <si>
    <t>Special Conditions</t>
  </si>
  <si>
    <t>XXII</t>
  </si>
  <si>
    <t>XXIII</t>
  </si>
  <si>
    <t>XXIV</t>
  </si>
  <si>
    <t>XXV</t>
  </si>
  <si>
    <t>XXVI</t>
  </si>
  <si>
    <t>XIIId</t>
  </si>
  <si>
    <t>XIIIe</t>
  </si>
  <si>
    <t>XIIIf</t>
  </si>
  <si>
    <t>XIIIg</t>
  </si>
  <si>
    <t>XIIIh</t>
  </si>
  <si>
    <t>MASTER TIME CLOCK</t>
  </si>
  <si>
    <t>MASTER TIME CLOCK (Continuation)</t>
  </si>
  <si>
    <t>SPECIAL CONDITIONS</t>
  </si>
  <si>
    <t>SPECIAL CONDITIONS (Continuation)</t>
  </si>
  <si>
    <r>
      <t xml:space="preserve">3 - </t>
    </r>
    <r>
      <rPr>
        <sz val="7"/>
        <rFont val="Arial"/>
        <family val="2"/>
      </rPr>
      <t>All Red stages should be shown as required</t>
    </r>
  </si>
  <si>
    <r>
      <t xml:space="preserve">2 - </t>
    </r>
    <r>
      <rPr>
        <sz val="7"/>
        <rFont val="Arial"/>
        <family val="2"/>
      </rPr>
      <t>Add Stream and Stage numbers as appropriate</t>
    </r>
  </si>
  <si>
    <r>
      <t xml:space="preserve">1 - </t>
    </r>
    <r>
      <rPr>
        <sz val="7"/>
        <rFont val="Arial"/>
        <family val="2"/>
      </rPr>
      <t>Use additional sheet(s) for more than 8 stages</t>
    </r>
  </si>
  <si>
    <t>This may be used to specify Phase losing and Phase gaining delays.</t>
  </si>
  <si>
    <t>Phase Gaining Delays: This is the additional delay, which will be added to the basic Inter-Green time, to give the required period.</t>
  </si>
  <si>
    <t>Note: This form may be used to provide stage movement information as an alternative to Form XIII.</t>
  </si>
  <si>
    <t>Date Originated dd/mm/yy</t>
  </si>
  <si>
    <t>Date Audited dd/mm/yy</t>
  </si>
  <si>
    <t>IIa</t>
  </si>
  <si>
    <t>Note: This form may be used to provide additional information for stage change conditions, and/or other parameters not covered elsewhere.</t>
  </si>
  <si>
    <r>
      <t>&lt;</t>
    </r>
    <r>
      <rPr>
        <b/>
        <i/>
        <sz val="8"/>
        <rFont val="Arial"/>
        <family val="2"/>
      </rPr>
      <t>F"N"</t>
    </r>
    <r>
      <rPr>
        <sz val="8"/>
        <rFont val="Arial"/>
        <family val="2"/>
      </rPr>
      <t>&gt;  Computer Force bit for Stage "N"; &lt;</t>
    </r>
    <r>
      <rPr>
        <b/>
        <i/>
        <sz val="8"/>
        <rFont val="Arial"/>
        <family val="2"/>
      </rPr>
      <t>D"N"</t>
    </r>
    <r>
      <rPr>
        <sz val="8"/>
        <rFont val="Arial"/>
        <family val="2"/>
      </rPr>
      <t>&gt;  Computer Demand bit for Stage "N"; &lt;</t>
    </r>
    <r>
      <rPr>
        <b/>
        <i/>
        <sz val="8"/>
        <rFont val="Arial"/>
        <family val="2"/>
      </rPr>
      <t>dem "P"</t>
    </r>
    <r>
      <rPr>
        <sz val="8"/>
        <rFont val="Arial"/>
        <family val="2"/>
      </rPr>
      <t>&gt;  Demand for Phase "P"</t>
    </r>
  </si>
  <si>
    <t>Note:</t>
  </si>
  <si>
    <r>
      <t>O</t>
    </r>
    <r>
      <rPr>
        <sz val="10"/>
        <rFont val="Arial"/>
        <family val="2"/>
      </rPr>
      <t xml:space="preserve"> - Operative,      </t>
    </r>
    <r>
      <rPr>
        <b/>
        <sz val="10"/>
        <rFont val="Arial"/>
        <family val="2"/>
      </rPr>
      <t>M</t>
    </r>
    <r>
      <rPr>
        <sz val="10"/>
        <rFont val="Arial"/>
        <family val="2"/>
      </rPr>
      <t xml:space="preserve"> - Extend to Max.                    </t>
    </r>
    <r>
      <rPr>
        <sz val="8"/>
        <rFont val="Arial"/>
        <family val="2"/>
      </rPr>
      <t>If table is blank, all modes will be operative</t>
    </r>
  </si>
  <si>
    <t>Output No.</t>
  </si>
  <si>
    <t>Function</t>
  </si>
  <si>
    <t>None</t>
  </si>
  <si>
    <t>Safety Red Lamp</t>
  </si>
  <si>
    <t>Regular</t>
  </si>
  <si>
    <t>FIXED TIME MODE</t>
  </si>
  <si>
    <t>HURRY CALL(S)</t>
  </si>
  <si>
    <t>IIb</t>
  </si>
  <si>
    <t>VII</t>
  </si>
  <si>
    <t>Intersection Phase Data</t>
  </si>
  <si>
    <t>Master Time Clock</t>
  </si>
  <si>
    <t>XIVc</t>
  </si>
  <si>
    <t>XIVd</t>
  </si>
  <si>
    <t>XIVe</t>
  </si>
  <si>
    <t>XIVf</t>
  </si>
  <si>
    <t>Hurry Call(s)</t>
  </si>
  <si>
    <t>XXVII</t>
  </si>
  <si>
    <t>XXVIII</t>
  </si>
  <si>
    <t>Name</t>
  </si>
  <si>
    <t>Equipment</t>
  </si>
  <si>
    <t>Quantity</t>
  </si>
  <si>
    <t>Total</t>
  </si>
  <si>
    <t>OTU / OMU</t>
  </si>
  <si>
    <t>Number of starting ambers (on at start-up)</t>
  </si>
  <si>
    <t>XXIX</t>
  </si>
  <si>
    <t>Specification Issue No.</t>
  </si>
  <si>
    <t>Form Issue Number</t>
  </si>
  <si>
    <t>Originators Initials</t>
  </si>
  <si>
    <t xml:space="preserve">Site reference </t>
  </si>
  <si>
    <t>1 - Tick appropriate boxes to indicate required reply bit functionality. 2 - Use additional columns and rows to detail non-standard combinations.</t>
  </si>
  <si>
    <t xml:space="preserve">                 Max E</t>
  </si>
  <si>
    <t xml:space="preserve">                 Max F</t>
  </si>
  <si>
    <t xml:space="preserve">                 Max G</t>
  </si>
  <si>
    <t xml:space="preserve">                 Max H</t>
  </si>
  <si>
    <t>Start up time MUST NOT include the Amber period.</t>
  </si>
  <si>
    <t>Demand Dependent</t>
  </si>
  <si>
    <t>Demand Dependent Forces, Insert Demands to be considered</t>
  </si>
  <si>
    <t>MOVA</t>
  </si>
  <si>
    <t>XVIIIa</t>
  </si>
  <si>
    <t>XVIIIb</t>
  </si>
  <si>
    <t>XXIa</t>
  </si>
  <si>
    <t>XXIb</t>
  </si>
  <si>
    <t>XXIc</t>
  </si>
  <si>
    <t>XXVIa</t>
  </si>
  <si>
    <t>XXVIb</t>
  </si>
  <si>
    <t>XXVIc</t>
  </si>
  <si>
    <t>XXVId</t>
  </si>
  <si>
    <t>XXX</t>
  </si>
  <si>
    <t>Minimum Green Limit</t>
  </si>
  <si>
    <t>#1 Type of phase</t>
  </si>
  <si>
    <t>#2 Conditions of phase appearance</t>
  </si>
  <si>
    <r>
      <t>0</t>
    </r>
    <r>
      <rPr>
        <sz val="6"/>
        <rFont val="Arial"/>
        <family val="2"/>
      </rPr>
      <t xml:space="preserve"> - Always, </t>
    </r>
    <r>
      <rPr>
        <b/>
        <sz val="6"/>
        <rFont val="Arial"/>
        <family val="2"/>
      </rPr>
      <t>1</t>
    </r>
    <r>
      <rPr>
        <sz val="6"/>
        <rFont val="Arial"/>
        <family val="2"/>
      </rPr>
      <t xml:space="preserve"> - Only if demand exists at start of stage, </t>
    </r>
    <r>
      <rPr>
        <b/>
        <sz val="6"/>
        <rFont val="Arial"/>
        <family val="2"/>
      </rPr>
      <t>2</t>
    </r>
    <r>
      <rPr>
        <sz val="6"/>
        <rFont val="Arial"/>
        <family val="2"/>
      </rPr>
      <t xml:space="preserve"> - If demanded at any time up until the end of the stage, </t>
    </r>
    <r>
      <rPr>
        <b/>
        <sz val="6"/>
        <rFont val="Arial"/>
        <family val="2"/>
      </rPr>
      <t>3</t>
    </r>
    <r>
      <rPr>
        <sz val="6"/>
        <rFont val="Arial"/>
        <family val="2"/>
      </rPr>
      <t xml:space="preserve"> - If demanded at any time during the stage up until window time expires.</t>
    </r>
  </si>
  <si>
    <t>#3 Conditions of phase termination</t>
  </si>
  <si>
    <r>
      <t>0</t>
    </r>
    <r>
      <rPr>
        <sz val="6"/>
        <rFont val="Arial"/>
        <family val="2"/>
      </rPr>
      <t xml:space="preserve"> - At end of stage, </t>
    </r>
    <r>
      <rPr>
        <b/>
        <sz val="6"/>
        <rFont val="Arial"/>
        <family val="2"/>
      </rPr>
      <t>1</t>
    </r>
    <r>
      <rPr>
        <sz val="6"/>
        <rFont val="Arial"/>
        <family val="2"/>
      </rPr>
      <t xml:space="preserve"> - When associated phase gains ROW, </t>
    </r>
    <r>
      <rPr>
        <b/>
        <sz val="6"/>
        <rFont val="Arial"/>
        <family val="2"/>
      </rPr>
      <t>2</t>
    </r>
    <r>
      <rPr>
        <sz val="6"/>
        <rFont val="Arial"/>
        <family val="2"/>
      </rPr>
      <t xml:space="preserve"> - When associated phase loses ROW, </t>
    </r>
    <r>
      <rPr>
        <b/>
        <sz val="6"/>
        <rFont val="Arial"/>
        <family val="2"/>
      </rPr>
      <t>3</t>
    </r>
    <r>
      <rPr>
        <sz val="6"/>
        <rFont val="Arial"/>
        <family val="2"/>
      </rPr>
      <t xml:space="preserve"> - At end of minimum green, </t>
    </r>
    <r>
      <rPr>
        <b/>
        <sz val="6"/>
        <rFont val="Arial"/>
        <family val="2"/>
      </rPr>
      <t>4</t>
    </r>
    <r>
      <rPr>
        <sz val="6"/>
        <rFont val="Arial"/>
        <family val="2"/>
      </rPr>
      <t xml:space="preserve"> - At end of maximum green, </t>
    </r>
    <r>
      <rPr>
        <b/>
        <sz val="6"/>
        <rFont val="Arial"/>
        <family val="2"/>
      </rPr>
      <t>5</t>
    </r>
    <r>
      <rPr>
        <sz val="6"/>
        <rFont val="Arial"/>
        <family val="2"/>
      </rPr>
      <t xml:space="preserve"> - Subject to special conditioning.</t>
    </r>
  </si>
  <si>
    <t>Phase maxima are specified on Form XVII</t>
  </si>
  <si>
    <t>Additional information</t>
  </si>
  <si>
    <t>Other Facilities</t>
  </si>
  <si>
    <t>Phases</t>
  </si>
  <si>
    <t>(Enter Phase letters of Pedestrian Phases)</t>
  </si>
  <si>
    <t>Additional pedestrian information is specified on Form XXVII</t>
  </si>
  <si>
    <t>Intersection</t>
  </si>
  <si>
    <t>Site Reference</t>
  </si>
  <si>
    <t>Detection</t>
  </si>
  <si>
    <t>XXXI</t>
  </si>
  <si>
    <t>Controller (base build)</t>
  </si>
  <si>
    <t>Additional phase drive card</t>
  </si>
  <si>
    <t>Inductive Loop detector pack</t>
  </si>
  <si>
    <t>Above ground detectors</t>
  </si>
  <si>
    <t>Number of near-side pedestrian indicators</t>
  </si>
  <si>
    <t>Number of audible / tactile units</t>
  </si>
  <si>
    <t>Number of regulatory signs</t>
  </si>
  <si>
    <t>Number of pedestrian call accept indicators</t>
  </si>
  <si>
    <t>Dimmable Equipment</t>
  </si>
  <si>
    <t>Number of signal heads (incl' far-side ped's) LED</t>
  </si>
  <si>
    <t>Number of signal heads (incl' far-side ped's) HI</t>
  </si>
  <si>
    <t>Number of pedestrian wait lamps (LED)</t>
  </si>
  <si>
    <r>
      <t xml:space="preserve">Equipment descriptions and power consumption ratings </t>
    </r>
    <r>
      <rPr>
        <b/>
        <sz val="8"/>
        <rFont val="Arial"/>
        <family val="2"/>
      </rPr>
      <t>should</t>
    </r>
    <r>
      <rPr>
        <sz val="8"/>
        <rFont val="Arial"/>
        <family val="2"/>
      </rPr>
      <t xml:space="preserve"> be modified to reflect site requirements and technology selection.</t>
    </r>
  </si>
  <si>
    <t>Bright</t>
  </si>
  <si>
    <t>Dim</t>
  </si>
  <si>
    <t>Add additional equipment</t>
  </si>
  <si>
    <t>Total (dim)</t>
  </si>
  <si>
    <t>Total (bright)</t>
  </si>
  <si>
    <t>Index (Continued)</t>
  </si>
  <si>
    <t>Master Time Clock (Continued)</t>
  </si>
  <si>
    <t>Special Conditions (Continued)</t>
  </si>
  <si>
    <t>This form allows up to 32 phases to be specified.</t>
  </si>
  <si>
    <t>Extra Inter-green (0-50 Sec)</t>
  </si>
  <si>
    <t>Extension *</t>
  </si>
  <si>
    <t>Auxillary Visual Indicators</t>
  </si>
  <si>
    <t>Auxillary Switch Inputs</t>
  </si>
  <si>
    <t>Input No.</t>
  </si>
  <si>
    <t>Vc</t>
  </si>
  <si>
    <t>XIVg</t>
  </si>
  <si>
    <t>XVIIIc</t>
  </si>
  <si>
    <t>XVIIId</t>
  </si>
  <si>
    <t>XVIIIe</t>
  </si>
  <si>
    <t>XVIIIf</t>
  </si>
  <si>
    <t>XVIIIg</t>
  </si>
  <si>
    <t>Control Words</t>
  </si>
  <si>
    <t>Reply Words</t>
  </si>
  <si>
    <t>Number of bits</t>
  </si>
  <si>
    <t>Control</t>
  </si>
  <si>
    <t>Reply</t>
  </si>
  <si>
    <t>Insert Phases Demanded</t>
  </si>
  <si>
    <t>Insert Phases Extended</t>
  </si>
  <si>
    <t>DX</t>
  </si>
  <si>
    <r>
      <t>DX</t>
    </r>
    <r>
      <rPr>
        <sz val="7"/>
        <rFont val="Arial"/>
        <family val="2"/>
      </rPr>
      <t xml:space="preserve"> number</t>
    </r>
  </si>
  <si>
    <t>O.T.U. Address Information</t>
  </si>
  <si>
    <t>Enter additional information, such as SCN, Modem number, IP address (as appropriate)</t>
  </si>
  <si>
    <t>Administration</t>
  </si>
  <si>
    <t>Easy Print Option</t>
  </si>
  <si>
    <r>
      <t>Form II - When a specification is audited, the checker should enter their initials in the "</t>
    </r>
    <r>
      <rPr>
        <b/>
        <i/>
        <sz val="10"/>
        <rFont val="Arial"/>
        <family val="2"/>
      </rPr>
      <t>Auditor Initials</t>
    </r>
    <r>
      <rPr>
        <sz val="10"/>
        <rFont val="Arial"/>
        <family val="2"/>
      </rPr>
      <t>" field for each form that has been originated or amended in that issue of the specification. The date that the audit was carried out should be entered into the "</t>
    </r>
    <r>
      <rPr>
        <b/>
        <i/>
        <sz val="10"/>
        <rFont val="Arial"/>
        <family val="2"/>
      </rPr>
      <t>Date Audited</t>
    </r>
    <r>
      <rPr>
        <sz val="10"/>
        <rFont val="Arial"/>
        <family val="2"/>
      </rPr>
      <t>" field.</t>
    </r>
  </si>
  <si>
    <t>XXIIIa</t>
  </si>
  <si>
    <t>Crossing 3:</t>
  </si>
  <si>
    <t>Crossing 4:</t>
  </si>
  <si>
    <t>Crossing 5:</t>
  </si>
  <si>
    <t>Crossing 6:</t>
  </si>
  <si>
    <t>Crossing 7:</t>
  </si>
  <si>
    <t>Crossing 8:</t>
  </si>
  <si>
    <t>XXVIIIa</t>
  </si>
  <si>
    <t xml:space="preserve"> Type of phase</t>
  </si>
  <si>
    <t>UTC Control Bits</t>
  </si>
  <si>
    <t>UTC Reply Bits</t>
  </si>
  <si>
    <t>(Stage diagrams to be manually copied and pasted as required)</t>
  </si>
  <si>
    <t>Traffic Signal Data Summary Sheet</t>
  </si>
  <si>
    <t>Average Power Watts (Dim)</t>
  </si>
  <si>
    <t>Average Power Watts (Bright)</t>
  </si>
  <si>
    <t>Power Factor</t>
  </si>
  <si>
    <t>Incoming Electrical Supply:</t>
  </si>
  <si>
    <t>Additional Information</t>
  </si>
  <si>
    <t>Guidance tips are contained within some of the data entry fields in the forms. These are identified with a small red triangle in the top right-hand corner of the individual fields, and are viewable by hovering the cursor over the triangle. The pop-up text box will disappear by moving the cursor away from the triangle.</t>
  </si>
  <si>
    <t>Note: This form may be used to provide information for upto 32 entries, use additional Forms for extra requirements.</t>
  </si>
  <si>
    <r>
      <t>Manufacturer</t>
    </r>
    <r>
      <rPr>
        <sz val="7"/>
        <rFont val="Arial"/>
        <family val="2"/>
      </rPr>
      <t xml:space="preserve"> - model etc</t>
    </r>
  </si>
  <si>
    <t>Note: This form may be used to specify the type of detection technologies to be used, along with additional information as required.</t>
  </si>
  <si>
    <t>Note: This summary sheet may be used as an on-site reference for key data, to be easily accessible on site. The majority of the information on this form will be automatically copied from elsewhere in this specification. This sheet is optimised to be printed on A3 paper.</t>
  </si>
  <si>
    <t>Demand Dependant</t>
  </si>
  <si>
    <t>Streams</t>
  </si>
  <si>
    <t>Window Timer</t>
  </si>
  <si>
    <t>2a</t>
  </si>
  <si>
    <t>2b</t>
  </si>
  <si>
    <t>2c</t>
  </si>
  <si>
    <t>2d</t>
  </si>
  <si>
    <t>2e</t>
  </si>
  <si>
    <t>XVIIIh</t>
  </si>
  <si>
    <t>XXId</t>
  </si>
  <si>
    <t>XXIe</t>
  </si>
  <si>
    <t>XXIf</t>
  </si>
  <si>
    <t>XXIg</t>
  </si>
  <si>
    <t>* Select either VA or FXT for normal operation, not both.</t>
  </si>
  <si>
    <r>
      <t xml:space="preserve">Enter required global value. Enter </t>
    </r>
    <r>
      <rPr>
        <b/>
        <sz val="7"/>
        <rFont val="Arial"/>
        <family val="2"/>
      </rPr>
      <t>5</t>
    </r>
    <r>
      <rPr>
        <sz val="7"/>
        <rFont val="Arial"/>
        <family val="2"/>
      </rPr>
      <t xml:space="preserve"> for global 5 sec, </t>
    </r>
    <r>
      <rPr>
        <b/>
        <sz val="7"/>
        <rFont val="Arial"/>
        <family val="2"/>
      </rPr>
      <t>0</t>
    </r>
    <r>
      <rPr>
        <sz val="7"/>
        <rFont val="Arial"/>
        <family val="2"/>
      </rPr>
      <t xml:space="preserve"> for same value, </t>
    </r>
    <r>
      <rPr>
        <b/>
        <sz val="7"/>
        <rFont val="Arial"/>
        <family val="2"/>
      </rPr>
      <t>-1</t>
    </r>
    <r>
      <rPr>
        <sz val="7"/>
        <rFont val="Arial"/>
        <family val="2"/>
      </rPr>
      <t xml:space="preserve"> for one second less, </t>
    </r>
    <r>
      <rPr>
        <b/>
        <sz val="7"/>
        <rFont val="Arial"/>
        <family val="2"/>
      </rPr>
      <t>-2</t>
    </r>
    <r>
      <rPr>
        <sz val="7"/>
        <rFont val="Arial"/>
        <family val="2"/>
      </rPr>
      <t xml:space="preserve"> or </t>
    </r>
    <r>
      <rPr>
        <b/>
        <sz val="7"/>
        <rFont val="Arial"/>
        <family val="2"/>
      </rPr>
      <t>-3</t>
    </r>
    <r>
      <rPr>
        <sz val="7"/>
        <rFont val="Arial"/>
        <family val="2"/>
      </rPr>
      <t>. For specific limit values between individual phases use Form IX</t>
    </r>
  </si>
  <si>
    <t>#2 Active Phases</t>
  </si>
  <si>
    <t>Phases specified on Form VI are highlighted yellow</t>
  </si>
  <si>
    <r>
      <t>C</t>
    </r>
    <r>
      <rPr>
        <sz val="6"/>
        <rFont val="Arial"/>
        <family val="2"/>
      </rPr>
      <t xml:space="preserve"> - Conflicting Phases     (Enter C to indicate a conflicting phase combination, conflicting phase pairs are highlighted orange automatically)</t>
    </r>
  </si>
  <si>
    <r>
      <t xml:space="preserve">&lt; </t>
    </r>
    <r>
      <rPr>
        <b/>
        <sz val="8"/>
        <rFont val="Arial"/>
        <family val="2"/>
      </rPr>
      <t>-ext"P"</t>
    </r>
    <r>
      <rPr>
        <sz val="8"/>
        <rFont val="Arial"/>
        <family val="2"/>
      </rPr>
      <t xml:space="preserve"> &gt; Lack of extensions for Phase "P", &lt; . &gt;  Boolean "AND"; &lt; + &gt;  Boolean "OR".</t>
    </r>
  </si>
  <si>
    <r>
      <t xml:space="preserve">Modes of operation: </t>
    </r>
    <r>
      <rPr>
        <b/>
        <sz val="8"/>
        <rFont val="Arial"/>
        <family val="2"/>
      </rPr>
      <t>FXT</t>
    </r>
    <r>
      <rPr>
        <sz val="8"/>
        <rFont val="Arial"/>
        <family val="2"/>
      </rPr>
      <t xml:space="preserve">, </t>
    </r>
    <r>
      <rPr>
        <b/>
        <sz val="8"/>
        <rFont val="Arial"/>
        <family val="2"/>
      </rPr>
      <t>VA</t>
    </r>
    <r>
      <rPr>
        <sz val="8"/>
        <rFont val="Arial"/>
        <family val="2"/>
      </rPr>
      <t xml:space="preserve">, </t>
    </r>
    <r>
      <rPr>
        <b/>
        <sz val="8"/>
        <rFont val="Arial"/>
        <family val="2"/>
      </rPr>
      <t>UTC</t>
    </r>
    <r>
      <rPr>
        <sz val="8"/>
        <rFont val="Arial"/>
        <family val="2"/>
      </rPr>
      <t xml:space="preserve">, </t>
    </r>
    <r>
      <rPr>
        <b/>
        <sz val="8"/>
        <rFont val="Arial"/>
        <family val="2"/>
      </rPr>
      <t>CLF</t>
    </r>
    <r>
      <rPr>
        <sz val="8"/>
        <rFont val="Arial"/>
        <family val="2"/>
      </rPr>
      <t xml:space="preserve">, </t>
    </r>
    <r>
      <rPr>
        <b/>
        <sz val="8"/>
        <rFont val="Arial"/>
        <family val="2"/>
      </rPr>
      <t>MAN</t>
    </r>
    <r>
      <rPr>
        <sz val="8"/>
        <rFont val="Arial"/>
        <family val="2"/>
      </rPr>
      <t xml:space="preserve"> (See Form XV for complete list and explanation) </t>
    </r>
  </si>
  <si>
    <t>Type No.</t>
  </si>
  <si>
    <t>Option B - Fixed cycle running to timed stage sequence</t>
  </si>
  <si>
    <t>Option C - Linked fixed time</t>
  </si>
  <si>
    <t>Start Up stages in each srteam MUST be specified in the sequence.</t>
  </si>
  <si>
    <t>#2 Options B &amp; C</t>
  </si>
  <si>
    <t>#1 Fixed Time Options</t>
  </si>
  <si>
    <t>Select ONE option type for Fixed Time Operation only</t>
  </si>
  <si>
    <t>#2</t>
  </si>
  <si>
    <t>More than 32 Control or Reply bits may be used on the UTC interface, refer to Form XXIII for full details</t>
  </si>
  <si>
    <r>
      <t>Either</t>
    </r>
    <r>
      <rPr>
        <sz val="8"/>
        <rFont val="Arial"/>
        <family val="2"/>
      </rPr>
      <t xml:space="preserve"> - Vehicle Actuated - VA</t>
    </r>
  </si>
  <si>
    <r>
      <t>OR</t>
    </r>
    <r>
      <rPr>
        <sz val="8"/>
        <rFont val="Arial"/>
        <family val="2"/>
      </rPr>
      <t xml:space="preserve"> - Fixed Time - FXT</t>
    </r>
  </si>
  <si>
    <t>More than 12 stages may be used, refer to Form XII for full details</t>
  </si>
  <si>
    <t>More than 32 detectors may be used, refer to Form XVIII for full details</t>
  </si>
  <si>
    <t>#2 DFM Fail / Mode Group</t>
  </si>
  <si>
    <t>#1 Type No.</t>
  </si>
  <si>
    <t>Use this form to specify requirements for detection equipment types. Enter Type No. against each channel of detection on the subsequent detection forms.</t>
  </si>
  <si>
    <t>Communication Provider, Type and Number or IP address:</t>
  </si>
  <si>
    <t>Form Navigation</t>
  </si>
  <si>
    <t>Note: This form may be used to provide detection information for up to thirty two inputs. Use additional forms for more channels of detection.</t>
  </si>
  <si>
    <t xml:space="preserve">Note: This form may be used to provide detection information for an additional thirty two inputs. </t>
  </si>
  <si>
    <t xml:space="preserve">Note: This form may be used to provide detection information for an additional thirty two inputs.  </t>
  </si>
  <si>
    <t>Day type</t>
  </si>
  <si>
    <t>Transition for which All Red extension is required:</t>
  </si>
  <si>
    <t>MOVA No.</t>
  </si>
  <si>
    <t>New</t>
  </si>
  <si>
    <t>Controller - New/Modification (select one):</t>
  </si>
  <si>
    <t>Lamp Dimming (select one):</t>
  </si>
  <si>
    <t>Dimming</t>
  </si>
  <si>
    <t>Operating Voltage (select one):</t>
  </si>
  <si>
    <t>Manual - MN</t>
  </si>
  <si>
    <t>Always</t>
  </si>
  <si>
    <t>Under manual Control, Demand Dependent Filter Green Arrow to appear (select one):</t>
  </si>
  <si>
    <t>Option A - Fixed cycle running to current maximum - demand dependant phases</t>
  </si>
  <si>
    <t>Dem' dep</t>
  </si>
  <si>
    <t>Type of Fixed Time operation required (select one):</t>
  </si>
  <si>
    <t>Stage No.</t>
  </si>
  <si>
    <t>Duration (sec)</t>
  </si>
  <si>
    <t>SDE</t>
  </si>
  <si>
    <t>Equipment Type (select one):</t>
  </si>
  <si>
    <t>Assessor Loop Spacing (select one):</t>
  </si>
  <si>
    <t>Standard 12 feet (3.66m)</t>
  </si>
  <si>
    <t>Operation Standard (select one):</t>
  </si>
  <si>
    <t>Force Bits present</t>
  </si>
  <si>
    <t>UTC initiated by (select one):</t>
  </si>
  <si>
    <t>Priority Type      (select one):</t>
  </si>
  <si>
    <t>E</t>
  </si>
  <si>
    <t>Group Influence's</t>
  </si>
  <si>
    <t>Extra Low Voltage-ELV</t>
  </si>
  <si>
    <t>CONFLICTING PHASES</t>
  </si>
  <si>
    <t>Conflicting Phases</t>
  </si>
  <si>
    <t>MODE PRIORITY</t>
  </si>
  <si>
    <t>Mode Priority</t>
  </si>
  <si>
    <t>PHASE GREEN TIMINGS</t>
  </si>
  <si>
    <t>Phase Green Timings</t>
  </si>
  <si>
    <t>Global Extension</t>
  </si>
  <si>
    <t>ALL RED EXTENSION</t>
  </si>
  <si>
    <t>All-Red Extension</t>
  </si>
  <si>
    <t>Cancel Detector Input Number or Name</t>
  </si>
  <si>
    <t>Call Detector Input Number or Name</t>
  </si>
  <si>
    <t>MANUAL PANEL</t>
  </si>
  <si>
    <t>Manual Panel</t>
  </si>
  <si>
    <t>Manual Mode Enable</t>
  </si>
  <si>
    <t>MOVA - MA</t>
  </si>
  <si>
    <r>
      <t xml:space="preserve">DFM Fail Group Number </t>
    </r>
    <r>
      <rPr>
        <b/>
        <sz val="10"/>
        <rFont val="Arial"/>
        <family val="2"/>
      </rPr>
      <t>#2</t>
    </r>
  </si>
  <si>
    <r>
      <t>Additional Information</t>
    </r>
    <r>
      <rPr>
        <sz val="7"/>
        <rFont val="Arial"/>
        <family val="2"/>
      </rPr>
      <t xml:space="preserve"> - ancillary equipment, ELV, IP address range, number of modules, location, is it in an MEC cabinet? If so cabinet No., comments etc</t>
    </r>
  </si>
  <si>
    <t>G</t>
  </si>
  <si>
    <t>H</t>
  </si>
  <si>
    <t>J</t>
  </si>
  <si>
    <t>K</t>
  </si>
  <si>
    <t>L</t>
  </si>
  <si>
    <t>N</t>
  </si>
  <si>
    <t>O</t>
  </si>
  <si>
    <t>P</t>
  </si>
  <si>
    <t>Q</t>
  </si>
  <si>
    <t>R</t>
  </si>
  <si>
    <t>S</t>
  </si>
  <si>
    <t>T</t>
  </si>
  <si>
    <t>U</t>
  </si>
  <si>
    <t>W</t>
  </si>
  <si>
    <t>Y</t>
  </si>
  <si>
    <t>Z</t>
  </si>
  <si>
    <t>AA</t>
  </si>
  <si>
    <t>AB</t>
  </si>
  <si>
    <t>AC</t>
  </si>
  <si>
    <t>AD</t>
  </si>
  <si>
    <t>AE</t>
  </si>
  <si>
    <t>AF</t>
  </si>
  <si>
    <t xml:space="preserve">Enter Inter-green times in seconds between conflicting phases specified on Form VII (shaded orange). </t>
  </si>
  <si>
    <t>Enter Inter-green minimum  in seconds between conflicting phases specified on Form VII (shaded orange), if the default value on Form VIII is not adequate.</t>
  </si>
  <si>
    <t>Set A</t>
  </si>
  <si>
    <t>Set B</t>
  </si>
  <si>
    <t>Set C</t>
  </si>
  <si>
    <t>Set D</t>
  </si>
  <si>
    <r>
      <t xml:space="preserve">On the subsequent detection forms, specify the required </t>
    </r>
    <r>
      <rPr>
        <b/>
        <sz val="6"/>
        <rFont val="Arial"/>
        <family val="2"/>
      </rPr>
      <t>Failure Mode</t>
    </r>
    <r>
      <rPr>
        <sz val="6"/>
        <rFont val="Arial"/>
        <family val="2"/>
      </rPr>
      <t xml:space="preserve"> AND the </t>
    </r>
    <r>
      <rPr>
        <b/>
        <sz val="6"/>
        <rFont val="Arial"/>
        <family val="2"/>
      </rPr>
      <t>DFM Timing Group</t>
    </r>
    <r>
      <rPr>
        <sz val="6"/>
        <rFont val="Arial"/>
        <family val="2"/>
      </rPr>
      <t xml:space="preserve"> for each channel of detection. The failure modes are:                                                               </t>
    </r>
    <r>
      <rPr>
        <b/>
        <sz val="6"/>
        <rFont val="Arial"/>
        <family val="2"/>
      </rPr>
      <t>A</t>
    </r>
    <r>
      <rPr>
        <sz val="6"/>
        <rFont val="Arial"/>
        <family val="2"/>
      </rPr>
      <t xml:space="preserve"> - Fail Active, </t>
    </r>
    <r>
      <rPr>
        <b/>
        <sz val="6"/>
        <rFont val="Arial"/>
        <family val="2"/>
      </rPr>
      <t>I</t>
    </r>
    <r>
      <rPr>
        <sz val="6"/>
        <rFont val="Arial"/>
        <family val="2"/>
      </rPr>
      <t xml:space="preserve"> - Fail Inactive, </t>
    </r>
    <r>
      <rPr>
        <b/>
        <sz val="6"/>
        <rFont val="Arial"/>
        <family val="2"/>
      </rPr>
      <t>Y</t>
    </r>
    <r>
      <rPr>
        <sz val="6"/>
        <rFont val="Arial"/>
        <family val="2"/>
      </rPr>
      <t xml:space="preserve"> - Use Input on failure, e.g. A1, I3 etc.                                                                                                           Introduction of DFM Group Sets should be specified on the Master Time Clock Form XIV or in Special Conditions Form XXIX (dependant upon requirement).</t>
    </r>
  </si>
  <si>
    <r>
      <t>Isolate to VA</t>
    </r>
    <r>
      <rPr>
        <sz val="6"/>
        <rFont val="Arial"/>
        <family val="2"/>
      </rPr>
      <t xml:space="preserve"> (Stage number not required) [VA]</t>
    </r>
  </si>
  <si>
    <r>
      <t xml:space="preserve">An </t>
    </r>
    <r>
      <rPr>
        <b/>
        <sz val="6"/>
        <rFont val="Arial"/>
        <family val="2"/>
      </rPr>
      <t>Immediate Move</t>
    </r>
    <r>
      <rPr>
        <sz val="6"/>
        <rFont val="Arial"/>
        <family val="2"/>
      </rPr>
      <t xml:space="preserve"> to stage "N" [IM]</t>
    </r>
  </si>
  <si>
    <r>
      <t xml:space="preserve">A </t>
    </r>
    <r>
      <rPr>
        <b/>
        <sz val="6"/>
        <rFont val="Arial"/>
        <family val="2"/>
      </rPr>
      <t>Demand Dependant</t>
    </r>
    <r>
      <rPr>
        <sz val="6"/>
        <rFont val="Arial"/>
        <family val="2"/>
      </rPr>
      <t xml:space="preserve"> move to stage "N" [DD]</t>
    </r>
  </si>
  <si>
    <r>
      <t>Hold</t>
    </r>
    <r>
      <rPr>
        <sz val="6"/>
        <rFont val="Arial"/>
        <family val="2"/>
      </rPr>
      <t xml:space="preserve"> (No stage change to occur) [HO]</t>
    </r>
  </si>
  <si>
    <r>
      <t>Prevent</t>
    </r>
    <r>
      <rPr>
        <sz val="6"/>
        <rFont val="Arial"/>
        <family val="2"/>
      </rPr>
      <t xml:space="preserve"> moves except to stage "N" [PR]</t>
    </r>
  </si>
  <si>
    <t>Additional information can be entered manually into the 'Comments' box</t>
  </si>
  <si>
    <t>Additional items, such as Contract Appendicies or full site layout drawings, may be included in the Index for completeness</t>
  </si>
  <si>
    <t>Plan D</t>
  </si>
  <si>
    <t>Miscellaneous Inputs and Outputs</t>
  </si>
  <si>
    <t>Inputs</t>
  </si>
  <si>
    <t>Outputs</t>
  </si>
  <si>
    <t>XXXII</t>
  </si>
  <si>
    <t>N/O</t>
  </si>
  <si>
    <t>N/C</t>
  </si>
  <si>
    <t xml:space="preserve">Note: This form may be used to provide information for up to thirty two miscellaneous (non-detection or UTC) inputs and outputs. </t>
  </si>
  <si>
    <t>Event Monitoring</t>
  </si>
  <si>
    <t>Delay</t>
  </si>
  <si>
    <t>Up</t>
  </si>
  <si>
    <t>Down</t>
  </si>
  <si>
    <t>Threshold</t>
  </si>
  <si>
    <t>Prepare</t>
  </si>
  <si>
    <t>Step 0</t>
  </si>
  <si>
    <t>Step 1</t>
  </si>
  <si>
    <t>Step 2</t>
  </si>
  <si>
    <t>Detector</t>
  </si>
  <si>
    <t xml:space="preserve">Influence </t>
  </si>
  <si>
    <t>Advance</t>
  </si>
  <si>
    <t>Stop Line</t>
  </si>
  <si>
    <t>Cancel</t>
  </si>
  <si>
    <t>Other</t>
  </si>
  <si>
    <r>
      <rPr>
        <b/>
        <sz val="7"/>
        <rFont val="Arial"/>
        <family val="2"/>
      </rPr>
      <t>LRT Influences:</t>
    </r>
    <r>
      <rPr>
        <sz val="7"/>
        <rFont val="Arial"/>
        <family val="2"/>
      </rPr>
      <t xml:space="preserve">
0 = Revoke LRT request
1 = Immediate Move
2 = Demand Dependent Move
3 = Hold
4 = Allow Move
5 = Add Immediate Move 
6 = Add Demand Dependent Move
10 = Add Latched Demand
11 = Insert LRT Request
12 = Add Allow Move</t>
    </r>
  </si>
  <si>
    <t>Note: This Form is used to detail Light Rapid Transit (LRT) facilities</t>
  </si>
  <si>
    <t>Pedestrian Blackout / Countdown</t>
  </si>
  <si>
    <t>Controller Make / Type:</t>
  </si>
  <si>
    <t>Version History</t>
  </si>
  <si>
    <t>VERSION HISTORY</t>
  </si>
  <si>
    <t>Note: This form is used to provide details of changes to the specfication for each version</t>
  </si>
  <si>
    <t>GENERAL SITE DATA</t>
  </si>
  <si>
    <t>General Site Data</t>
  </si>
  <si>
    <t>STAGE DATA</t>
  </si>
  <si>
    <t>STAGE DATA (Continuation)</t>
  </si>
  <si>
    <t>Stage Data</t>
  </si>
  <si>
    <t>Stage Data (Continued)</t>
  </si>
  <si>
    <t>Red Lamp Monitoring Function</t>
  </si>
  <si>
    <t>N/A</t>
  </si>
  <si>
    <t>Lamp monitoring options</t>
  </si>
  <si>
    <t>2nd Red Lamp Fail</t>
  </si>
  <si>
    <t>OFF</t>
  </si>
  <si>
    <t>Phase selection - Y or N (Drop Down)</t>
  </si>
  <si>
    <t>Maximum Reversion Demands</t>
  </si>
  <si>
    <t>Maximum Reversion Demand - Demands will be for the same real phase unless otherwise indicated.</t>
  </si>
  <si>
    <t>INHIBIT</t>
  </si>
  <si>
    <t>2nd Red Lamp Fail  - N/A, OFF or INHIBIT</t>
  </si>
  <si>
    <t>Mode(s) Applicable:</t>
  </si>
  <si>
    <t>Mode Restricted</t>
  </si>
  <si>
    <t>MA</t>
  </si>
  <si>
    <t>CLF</t>
  </si>
  <si>
    <t>VA</t>
  </si>
  <si>
    <t>HC</t>
  </si>
  <si>
    <t>MN</t>
  </si>
  <si>
    <t>PR</t>
  </si>
  <si>
    <t>EM</t>
  </si>
  <si>
    <t>Mode(s) Applicable - Select Y or N (drop down)</t>
  </si>
  <si>
    <r>
      <t xml:space="preserve">Prohibited / Alternative Stage Movements - </t>
    </r>
    <r>
      <rPr>
        <b/>
        <sz val="8"/>
        <rFont val="Arial"/>
        <family val="2"/>
      </rPr>
      <t xml:space="preserve">Blank entry </t>
    </r>
    <r>
      <rPr>
        <sz val="8"/>
        <rFont val="Arial"/>
        <family val="2"/>
      </rPr>
      <t xml:space="preserve">- Allowed, </t>
    </r>
    <r>
      <rPr>
        <b/>
        <sz val="8"/>
        <rFont val="Arial"/>
        <family val="2"/>
      </rPr>
      <t>P</t>
    </r>
    <r>
      <rPr>
        <sz val="8"/>
        <rFont val="Arial"/>
        <family val="2"/>
      </rPr>
      <t xml:space="preserve"> - Prohibited, </t>
    </r>
    <r>
      <rPr>
        <b/>
        <sz val="8"/>
        <rFont val="Arial"/>
        <family val="2"/>
      </rPr>
      <t>N</t>
    </r>
    <r>
      <rPr>
        <sz val="8"/>
        <rFont val="Arial"/>
        <family val="2"/>
      </rPr>
      <t xml:space="preserve"> - Alternative move via stage "N" (e.g. 3)</t>
    </r>
  </si>
  <si>
    <t>Mode(s) Restriction - Select Y or N (drop down) - If mode is not being used then select N</t>
  </si>
  <si>
    <r>
      <t xml:space="preserve">Prohibited / Alternative Stage Movements - </t>
    </r>
    <r>
      <rPr>
        <b/>
        <sz val="8"/>
        <rFont val="Arial"/>
        <family val="2"/>
      </rPr>
      <t>Blank entry</t>
    </r>
    <r>
      <rPr>
        <sz val="8"/>
        <rFont val="Arial"/>
        <family val="2"/>
      </rPr>
      <t xml:space="preserve"> - Allowed, </t>
    </r>
    <r>
      <rPr>
        <b/>
        <sz val="8"/>
        <rFont val="Arial"/>
        <family val="2"/>
      </rPr>
      <t>P</t>
    </r>
    <r>
      <rPr>
        <sz val="8"/>
        <rFont val="Arial"/>
        <family val="2"/>
      </rPr>
      <t xml:space="preserve"> - Prohibited, </t>
    </r>
    <r>
      <rPr>
        <b/>
        <sz val="8"/>
        <rFont val="Arial"/>
        <family val="2"/>
      </rPr>
      <t>N</t>
    </r>
    <r>
      <rPr>
        <sz val="8"/>
        <rFont val="Arial"/>
        <family val="2"/>
      </rPr>
      <t xml:space="preserve"> - Alternative move via stage "N" (e.g. 3)</t>
    </r>
  </si>
  <si>
    <t>Control Mode</t>
  </si>
  <si>
    <t>XXIIIb</t>
  </si>
  <si>
    <t>SCN</t>
  </si>
  <si>
    <t>Period 6 - Variable All Red (Puffin) 0-30 Secs (Toucan) 0-22 Secs</t>
  </si>
  <si>
    <t>Crossing Type</t>
  </si>
  <si>
    <t>(Enter crossing type based on Form VI)</t>
  </si>
  <si>
    <r>
      <t>T</t>
    </r>
    <r>
      <rPr>
        <sz val="6"/>
        <rFont val="Arial"/>
        <family val="2"/>
      </rPr>
      <t xml:space="preserve"> - Traffic, </t>
    </r>
    <r>
      <rPr>
        <b/>
        <sz val="6"/>
        <rFont val="Arial"/>
        <family val="2"/>
      </rPr>
      <t>F</t>
    </r>
    <r>
      <rPr>
        <sz val="6"/>
        <rFont val="Arial"/>
        <family val="2"/>
      </rPr>
      <t xml:space="preserve"> - Filter Arrow, </t>
    </r>
    <r>
      <rPr>
        <b/>
        <sz val="6"/>
        <rFont val="Arial"/>
        <family val="2"/>
      </rPr>
      <t>I</t>
    </r>
    <r>
      <rPr>
        <sz val="6"/>
        <rFont val="Arial"/>
        <family val="2"/>
      </rPr>
      <t xml:space="preserve"> - Indicative Arrow, </t>
    </r>
    <r>
      <rPr>
        <b/>
        <sz val="6"/>
        <rFont val="Arial"/>
        <family val="2"/>
      </rPr>
      <t>D</t>
    </r>
    <r>
      <rPr>
        <sz val="6"/>
        <rFont val="Arial"/>
        <family val="2"/>
      </rPr>
      <t xml:space="preserve"> - Dummy (allocate after real phases), </t>
    </r>
    <r>
      <rPr>
        <b/>
        <sz val="6"/>
        <rFont val="Arial"/>
        <family val="2"/>
      </rPr>
      <t>S</t>
    </r>
    <r>
      <rPr>
        <sz val="6"/>
        <rFont val="Arial"/>
        <family val="2"/>
      </rPr>
      <t xml:space="preserve"> - Switched sign, </t>
    </r>
    <r>
      <rPr>
        <b/>
        <sz val="6"/>
        <rFont val="Arial"/>
        <family val="2"/>
      </rPr>
      <t>PD</t>
    </r>
    <r>
      <rPr>
        <sz val="6"/>
        <rFont val="Arial"/>
        <family val="2"/>
      </rPr>
      <t xml:space="preserve"> - Pedestrian, </t>
    </r>
    <r>
      <rPr>
        <b/>
        <sz val="6"/>
        <rFont val="Arial"/>
        <family val="2"/>
      </rPr>
      <t>PU</t>
    </r>
    <r>
      <rPr>
        <sz val="6"/>
        <rFont val="Arial"/>
        <family val="2"/>
      </rPr>
      <t xml:space="preserve"> - PUFFIN, </t>
    </r>
    <r>
      <rPr>
        <b/>
        <sz val="6"/>
        <rFont val="Arial"/>
        <family val="2"/>
      </rPr>
      <t>TN</t>
    </r>
    <r>
      <rPr>
        <sz val="6"/>
        <rFont val="Arial"/>
        <family val="2"/>
      </rPr>
      <t xml:space="preserve"> - TOUCAN (near sided), </t>
    </r>
    <r>
      <rPr>
        <b/>
        <sz val="6"/>
        <rFont val="Arial"/>
        <family val="2"/>
      </rPr>
      <t>TF</t>
    </r>
    <r>
      <rPr>
        <sz val="6"/>
        <rFont val="Arial"/>
        <family val="2"/>
      </rPr>
      <t xml:space="preserve"> - TOUCAN (far-sided) </t>
    </r>
    <r>
      <rPr>
        <b/>
        <sz val="6"/>
        <rFont val="Arial"/>
        <family val="2"/>
      </rPr>
      <t xml:space="preserve">CD </t>
    </r>
    <r>
      <rPr>
        <sz val="6"/>
        <rFont val="Arial"/>
        <family val="2"/>
      </rPr>
      <t>Countdown</t>
    </r>
  </si>
  <si>
    <t>PD</t>
  </si>
  <si>
    <t>PU</t>
  </si>
  <si>
    <t>TN</t>
  </si>
  <si>
    <t>TF</t>
  </si>
  <si>
    <t>CD</t>
  </si>
  <si>
    <t>Period 3 - All Red Following Traffic (Gap) 1 Sec or 3 Secs for High Speed</t>
  </si>
  <si>
    <t>Period  III - All Red Following Traffic (Gap / Max / FT or UTC) 2 Sec or 3 Secs for High Speed</t>
  </si>
  <si>
    <t>Period 4 - Invitation to Cross - 4-9 Secs</t>
  </si>
  <si>
    <t>Period 5 - Fixed All Red - 1-5 Secs</t>
  </si>
  <si>
    <t>Period IV - Invitation to cross - 6-12 Secs</t>
  </si>
  <si>
    <t>Period 3 - All Red Following Traffic (Forced) 1-3 Secs Low speed or 3 Secs High Speed</t>
  </si>
  <si>
    <t>Period V - Fixed Blackout - 3 Secs</t>
  </si>
  <si>
    <t>Period VII - Further clearance Period - 1 Sec</t>
  </si>
  <si>
    <t>Pedestrian and TOUCAN far-sided signals (without Countdown)</t>
  </si>
  <si>
    <t>Pedestrian and TOUCAN far-sided signals (with Countdown)</t>
  </si>
  <si>
    <t>Period D - Invitation to cross - 6-12 Secs</t>
  </si>
  <si>
    <t>Kerbside Call Delay Time</t>
  </si>
  <si>
    <t>Kerbside Cancel Delay Time</t>
  </si>
  <si>
    <t>On-Crossing Extension Time</t>
  </si>
  <si>
    <t xml:space="preserve"> Puffin &amp; Toucan nearside</t>
  </si>
  <si>
    <t>Period E - Countdown Time - Dependant on crossing width</t>
  </si>
  <si>
    <t>Period VI - Extendable Blackout - 0-22 Secs</t>
  </si>
  <si>
    <t>Period C - All Red Following Traffic (Gap / Max / FT or UTC) 2 Sec or 3 Secs for High Speed</t>
  </si>
  <si>
    <t>Period F - All Red - 3 Secs</t>
  </si>
  <si>
    <t>Pedestrian Detection</t>
  </si>
  <si>
    <t>Period 4 - Invitation to cross - 6-12 Secs</t>
  </si>
  <si>
    <t>* Timings periods are as per TSM Ch6</t>
  </si>
  <si>
    <t>Period 5 - Clearance (Countdown) - 3 - 15 Secs (fixed)</t>
  </si>
  <si>
    <t>Period 5 - Clearance (Blackout) - 3-15 Secs (fixed or extenable if on-crossing detection is used)</t>
  </si>
  <si>
    <t>Period 3 - Vehicle to Pedestrian All Red</t>
  </si>
  <si>
    <t>Period 6 - Pedestrian to Vehicle (Variable) All Red - 0-30 Secs</t>
  </si>
  <si>
    <t>Period 6 - Pedestrian to Vehicle All Red - 1-3 Secs</t>
  </si>
  <si>
    <t>Period VI - Extendable Blackout - 0-22 Secs (an additional 3 secs should be added if period VI runs to max)</t>
  </si>
  <si>
    <t>Additional Notes:</t>
  </si>
  <si>
    <t>* If mode is not in use then it is not resticted</t>
  </si>
  <si>
    <t>Option A - Fixed cycle running to current maximum</t>
  </si>
  <si>
    <t>Green Confirm Bits</t>
  </si>
  <si>
    <t>Phase(s)</t>
  </si>
  <si>
    <t>Report as UTC Mode</t>
  </si>
  <si>
    <t>MOVA Control Timer (X10)</t>
  </si>
  <si>
    <t>MOVA Deactivate Timer</t>
  </si>
  <si>
    <t>MOVA Release Timer</t>
  </si>
  <si>
    <t>Pedestrian</t>
  </si>
  <si>
    <t>Puffin</t>
  </si>
  <si>
    <t>Toucan nearside</t>
  </si>
  <si>
    <t>Toucan Farside</t>
  </si>
  <si>
    <t>Countdown</t>
  </si>
  <si>
    <t>Facility Disabled</t>
  </si>
  <si>
    <t>Drop Down selection: 1 - 5 secs as per TOPAS TR2500b</t>
  </si>
  <si>
    <t>1st Red Lamp Fail - Phase to Phase extension time in addition to the normal Inter-green</t>
  </si>
  <si>
    <t>1st red lamp failure, shall cause the All–Red period of the relevant intergreens to be extended up to a value of 5 seconds, unless it is already 5 seconds or greater when no action will be taken.</t>
  </si>
  <si>
    <t>LAMP MONITORING &amp; EXTENDED INTER-GREEN FACILITY</t>
  </si>
  <si>
    <r>
      <t>Detector Type</t>
    </r>
    <r>
      <rPr>
        <sz val="7"/>
        <rFont val="Arial"/>
        <family val="2"/>
      </rPr>
      <t xml:space="preserve"> - Inductive loop, In carriageway, Above Ground, Optical, Video, Push-button, Pedestrian kerb-side, on-crossing, Cycle etc</t>
    </r>
  </si>
  <si>
    <t>DETECTION - TYPES</t>
  </si>
  <si>
    <t>DETECTION - ALLOCATION</t>
  </si>
  <si>
    <t>DETECTION - ALLOCATION (Continuation)</t>
  </si>
  <si>
    <t>CABLELESS LINKING FACILITY (CLF)</t>
  </si>
  <si>
    <t>CABLELESS LINKING FACILITY (CLF) (Continuation)</t>
  </si>
  <si>
    <t>Authority ID</t>
  </si>
  <si>
    <t>Site Name:</t>
  </si>
  <si>
    <t>Drawing Number:</t>
  </si>
  <si>
    <t>Installation Type:</t>
  </si>
  <si>
    <t>Junction</t>
  </si>
  <si>
    <t>ITS1827E Traffic Signal Controller General Specification Forms</t>
  </si>
  <si>
    <t xml:space="preserve">Note: All non-hidden forms can be easily disseminated by using the print to PDF option for the entire workbook. This will produce a PDF document which is easy to email, but doesn't include the unused forms. </t>
  </si>
  <si>
    <t>If demanded</t>
  </si>
  <si>
    <t>LRT Unit</t>
  </si>
  <si>
    <t>LRT Phase</t>
  </si>
  <si>
    <t>LRT Revertive Demands / Extensions</t>
  </si>
  <si>
    <t>LRT Units to Inhibit</t>
  </si>
  <si>
    <t>Delay Period</t>
  </si>
  <si>
    <t>Gaining Phases</t>
  </si>
  <si>
    <t>Influence Phase</t>
  </si>
  <si>
    <t>Influence Period</t>
  </si>
  <si>
    <t>LIGHT RAPID TRANSIT - SUMMARY SHEET</t>
  </si>
  <si>
    <t>Stopline Presence</t>
  </si>
  <si>
    <t>Stopline Clear</t>
  </si>
  <si>
    <t>Cancel Timeout</t>
  </si>
  <si>
    <t>Follow Inhibit</t>
  </si>
  <si>
    <t>Overlap Window</t>
  </si>
  <si>
    <t>Overlap Inhibit</t>
  </si>
  <si>
    <t>Mains Supply</t>
  </si>
  <si>
    <t>Peak Power</t>
  </si>
  <si>
    <t>INDICATIVE CONTROLLER POWER REQUIREMENT</t>
  </si>
  <si>
    <t>kVA</t>
  </si>
  <si>
    <t>Average Power (Bright)</t>
  </si>
  <si>
    <t>Light Rapid Transit - Summary Sheet</t>
  </si>
  <si>
    <t>MISCELLANEOUS INPUTS AND OUTPUTS</t>
  </si>
  <si>
    <t>XXXIa</t>
  </si>
  <si>
    <t>XXXIb</t>
  </si>
  <si>
    <t>XXXIc</t>
  </si>
  <si>
    <t>XXXId</t>
  </si>
  <si>
    <t>XXXIe</t>
  </si>
  <si>
    <t>XXXIf</t>
  </si>
  <si>
    <t>XXXIg</t>
  </si>
  <si>
    <t>XXXIh</t>
  </si>
  <si>
    <t>XXXIi</t>
  </si>
  <si>
    <t>Indicative Controller Power Requirement</t>
  </si>
  <si>
    <t xml:space="preserve">This form is provided for informative purposes only. A full electrical power calculation should be carried out separately by a competent electrical engineer during the course of designing or checking the capacity of the electrical supply for the installation.  </t>
  </si>
  <si>
    <t>XXXIII</t>
  </si>
  <si>
    <t>MOVA CONTROL - INTEGRAL</t>
  </si>
  <si>
    <t xml:space="preserve">JUNCTION PEDESTRIAN TIMINGS &amp; LINKING </t>
  </si>
  <si>
    <t>STANDALONE PEDESTRIAN CROSSING DATA</t>
  </si>
  <si>
    <t>MOVA Control - Integral</t>
  </si>
  <si>
    <t>Priority / Emergency Mode (Basic Requirements)</t>
  </si>
  <si>
    <t>Priority / Emergency Mode (Time Periods)</t>
  </si>
  <si>
    <t>Junction Pedestrian Timings &amp; Linking</t>
  </si>
  <si>
    <t>Standalone Pedestrian Crossing Data</t>
  </si>
  <si>
    <t>Standalone Pedestrian Crossing Data (Continued)</t>
  </si>
  <si>
    <t>STANDALONE PEDESTRIAN CROSSING DATA (Continued)</t>
  </si>
  <si>
    <t>Lamp Monitoring &amp; Extended Inter-green facility</t>
  </si>
  <si>
    <t>Prohibited/Alternative Stage Movements</t>
  </si>
  <si>
    <t>Prohibited/Alternative Stage Movements (Continued)</t>
  </si>
  <si>
    <t>Detection - Types</t>
  </si>
  <si>
    <t>Detection - Allocation</t>
  </si>
  <si>
    <t>Detection - Allocation (Continued)</t>
  </si>
  <si>
    <t>Speed Discrimination / Assessment Equipment (SDE/SA)</t>
  </si>
  <si>
    <t>Cableless Linking Facility (CLF)</t>
  </si>
  <si>
    <t>Cableless Linking Facility (CLF) (Continued)</t>
  </si>
  <si>
    <t>URBAN TRAFFIC CONTROL (UTC)</t>
  </si>
  <si>
    <t>Urban Traffic Control (UTC)</t>
  </si>
  <si>
    <t>URBAN TRAFFIC CONTROL (UTC) (Continuation)</t>
  </si>
  <si>
    <t>Urban Traffic Control (UTC) (Continued)</t>
  </si>
  <si>
    <t>Urban Traffic Control (UTC) - Reply Bit Functionality</t>
  </si>
  <si>
    <t>UG405</t>
  </si>
  <si>
    <t>The following facility has been provided to enable full traceability to the history of a specification as it develops over the years. The "Form Issue" field at the bottom of each individual form should be incremented each time an amendment is made to that individual form only, I.E. First draft = 1, next update, no change made to that form, so still = 1, next update change made to that form, so now incremented = 2 etc. The person responsible for originating or amending an individual form should enter their initials in the "Originators Initials" field. The "Date" field should be entered on the first draft, then only subsequently changed when that form is amended.</t>
  </si>
  <si>
    <r>
      <t>The "</t>
    </r>
    <r>
      <rPr>
        <b/>
        <i/>
        <sz val="10"/>
        <rFont val="Arial"/>
        <family val="2"/>
      </rPr>
      <t>Authority ID</t>
    </r>
    <r>
      <rPr>
        <sz val="10"/>
        <rFont val="Arial"/>
        <family val="2"/>
      </rPr>
      <t>" and "</t>
    </r>
    <r>
      <rPr>
        <b/>
        <i/>
        <sz val="10"/>
        <rFont val="Arial"/>
        <family val="2"/>
      </rPr>
      <t>Site Reference</t>
    </r>
    <r>
      <rPr>
        <sz val="10"/>
        <rFont val="Arial"/>
        <family val="2"/>
      </rPr>
      <t xml:space="preserve">" fields jointly allow full cross-referencing to the 'ECIS' Simmonite Number for Traffic Signal Controllers nationally across the UK.  </t>
    </r>
  </si>
  <si>
    <r>
      <t>Form I - Filling the "</t>
    </r>
    <r>
      <rPr>
        <b/>
        <i/>
        <sz val="10"/>
        <rFont val="Arial"/>
        <family val="2"/>
      </rPr>
      <t>Site Reference</t>
    </r>
    <r>
      <rPr>
        <b/>
        <sz val="10"/>
        <rFont val="Arial"/>
        <family val="2"/>
      </rPr>
      <t>"</t>
    </r>
    <r>
      <rPr>
        <sz val="10"/>
        <rFont val="Arial"/>
        <family val="2"/>
      </rPr>
      <t xml:space="preserve"> and "</t>
    </r>
    <r>
      <rPr>
        <b/>
        <i/>
        <sz val="10"/>
        <rFont val="Arial"/>
        <family val="2"/>
      </rPr>
      <t>Specification Issue</t>
    </r>
    <r>
      <rPr>
        <b/>
        <sz val="10"/>
        <rFont val="Arial"/>
        <family val="2"/>
      </rPr>
      <t>"</t>
    </r>
    <r>
      <rPr>
        <sz val="10"/>
        <rFont val="Arial"/>
        <family val="2"/>
      </rPr>
      <t xml:space="preserve"> fields at the bottom of this form will automatically populate and update these fields in the rest of the forms. </t>
    </r>
  </si>
  <si>
    <r>
      <t xml:space="preserve">NO NEED TO DELETE UNUSED FORMS! </t>
    </r>
    <r>
      <rPr>
        <sz val="10"/>
        <rFont val="Arial"/>
        <family val="2"/>
      </rPr>
      <t xml:space="preserve">Unused forms can be hidden by right-clicking on the worksheet tab at the bottom of the screen and selecting 'hide' will then remove it from view, but allow it to be re-instated in future if changes are required by selecting 'unhide'. To select multiple worksheets, left-click the first tab, then press Shift left-click on the last tab in a section, you can then hide multiple worksheets in a single action. </t>
    </r>
  </si>
  <si>
    <t>Number of pedestrian wait lamps</t>
  </si>
  <si>
    <r>
      <t xml:space="preserve">The individual </t>
    </r>
    <r>
      <rPr>
        <b/>
        <i/>
        <sz val="10"/>
        <rFont val="Arial"/>
        <family val="2"/>
      </rPr>
      <t>"Form Title"</t>
    </r>
    <r>
      <rPr>
        <sz val="10"/>
        <rFont val="Arial"/>
        <family val="2"/>
      </rPr>
      <t xml:space="preserve"> fields on the Index sheets in Form II are hyperlinked, allowing direct access to the relevant forms by clicking on the title. In addition, use the 'Home' link in the lower right-hand corner of the individual forms to go directly to that forms place in the Index sheets. The forms can also be navigated by using the coloured tabs at the bottom of the spreadsheet window. Because of the number of forms used, it is not possible to see all the tabs in one go. Therefore use the navigation arrows to the left of the tabs, to move along the tabs in either direction. </t>
    </r>
  </si>
  <si>
    <t>* Timings periods are as per Traffic Signs Manual - Chapter 6 - Traffic Control 2019</t>
  </si>
  <si>
    <r>
      <rPr>
        <sz val="10"/>
        <rFont val="Arial"/>
        <family val="2"/>
      </rPr>
      <t xml:space="preserve">Find out more at: </t>
    </r>
    <r>
      <rPr>
        <b/>
        <u/>
        <sz val="10"/>
        <color rgb="FF0000FF"/>
        <rFont val="Arial"/>
        <family val="2"/>
      </rPr>
      <t>https://itsnow.org</t>
    </r>
  </si>
  <si>
    <r>
      <t xml:space="preserve">These forms are used to specify the functional requirements of traffic signals. This is </t>
    </r>
    <r>
      <rPr>
        <b/>
        <sz val="10"/>
        <rFont val="Arial"/>
        <family val="2"/>
      </rPr>
      <t>Version E, Rev1.0</t>
    </r>
    <r>
      <rPr>
        <sz val="10"/>
        <rFont val="Arial"/>
      </rPr>
      <t xml:space="preserve">, published by </t>
    </r>
    <r>
      <rPr>
        <b/>
        <sz val="10"/>
        <rFont val="Arial"/>
        <family val="2"/>
      </rPr>
      <t>ITSNow</t>
    </r>
    <r>
      <rPr>
        <sz val="10"/>
        <rFont val="Arial"/>
      </rPr>
      <t xml:space="preserve"> (©2026 All Rights Reserved). Thank you to the AECOM National Traffic Control Engineering Team for their assistance in producing this iteration of ITS1827.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</si>
</sst>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dd/mm/yy;@"/>
    <numFmt numFmtId="166" formatCode="[$-809]dd\ mmmm\ yyyy;@"/>
    <numFmt numFmtId="167" formatCode="0.0"/>
  </numFmts>
  <fonts count="59" x14ac:knownFonts="1">
    <font>
      <sz val="10"/>
      <name val="Arial"/>
    </font>
    <font>
      <sz val="10"/>
      <name val="Arial"/>
      <family val="2"/>
    </font>
    <font>
      <b/>
      <u/>
      <sz val="12"/>
      <name val="Arial"/>
      <family val="2"/>
    </font>
    <font>
      <b/>
      <sz val="10"/>
      <name val="Arial"/>
      <family val="2"/>
    </font>
    <font>
      <sz val="10"/>
      <color indexed="12"/>
      <name val="Arial"/>
      <family val="2"/>
    </font>
    <font>
      <sz val="8"/>
      <name val="Arial"/>
      <family val="2"/>
    </font>
    <font>
      <sz val="10"/>
      <name val="Arial"/>
      <family val="2"/>
    </font>
    <font>
      <sz val="8"/>
      <name val="Arial"/>
      <family val="2"/>
    </font>
    <font>
      <sz val="8"/>
      <color indexed="12"/>
      <name val="Arial"/>
      <family val="2"/>
    </font>
    <font>
      <sz val="7"/>
      <name val="Arial"/>
      <family val="2"/>
    </font>
    <font>
      <sz val="7"/>
      <name val="Arial"/>
      <family val="2"/>
    </font>
    <font>
      <b/>
      <sz val="8"/>
      <name val="Arial"/>
      <family val="2"/>
    </font>
    <font>
      <sz val="6"/>
      <name val="Arial"/>
      <family val="2"/>
    </font>
    <font>
      <b/>
      <sz val="6"/>
      <name val="Arial"/>
      <family val="2"/>
    </font>
    <font>
      <sz val="6"/>
      <name val="Arial"/>
      <family val="2"/>
    </font>
    <font>
      <b/>
      <sz val="8"/>
      <name val="Arial"/>
      <family val="2"/>
    </font>
    <font>
      <i/>
      <sz val="8"/>
      <name val="Arial"/>
      <family val="2"/>
    </font>
    <font>
      <sz val="8"/>
      <color indexed="12"/>
      <name val="Arial"/>
      <family val="2"/>
    </font>
    <font>
      <sz val="8"/>
      <color indexed="8"/>
      <name val="Arial"/>
      <family val="2"/>
    </font>
    <font>
      <b/>
      <sz val="8"/>
      <color indexed="81"/>
      <name val="Tahoma"/>
      <family val="2"/>
    </font>
    <font>
      <sz val="8"/>
      <color indexed="81"/>
      <name val="Tahoma"/>
      <family val="2"/>
    </font>
    <font>
      <i/>
      <sz val="8"/>
      <color indexed="81"/>
      <name val="Tahoma"/>
      <family val="2"/>
    </font>
    <font>
      <u/>
      <sz val="10"/>
      <color indexed="12"/>
      <name val="Arial"/>
      <family val="2"/>
    </font>
    <font>
      <b/>
      <sz val="10"/>
      <color indexed="12"/>
      <name val="Arial"/>
      <family val="2"/>
    </font>
    <font>
      <sz val="10"/>
      <name val="Arial"/>
      <family val="2"/>
    </font>
    <font>
      <sz val="10"/>
      <color indexed="12"/>
      <name val="Arial"/>
      <family val="2"/>
    </font>
    <font>
      <sz val="10"/>
      <color indexed="39"/>
      <name val="Arial"/>
      <family val="2"/>
    </font>
    <font>
      <b/>
      <i/>
      <sz val="8"/>
      <name val="Arial"/>
      <family val="2"/>
    </font>
    <font>
      <sz val="10"/>
      <color indexed="53"/>
      <name val="Arial"/>
      <family val="2"/>
    </font>
    <font>
      <b/>
      <sz val="10"/>
      <name val="Arial"/>
      <family val="2"/>
    </font>
    <font>
      <b/>
      <sz val="10"/>
      <color indexed="53"/>
      <name val="Arial"/>
      <family val="2"/>
    </font>
    <font>
      <sz val="9"/>
      <name val="Arial"/>
      <family val="2"/>
    </font>
    <font>
      <sz val="1"/>
      <color indexed="22"/>
      <name val="Arial"/>
      <family val="2"/>
    </font>
    <font>
      <sz val="1"/>
      <name val="Arial"/>
      <family val="2"/>
    </font>
    <font>
      <b/>
      <i/>
      <sz val="10"/>
      <name val="Arial"/>
      <family val="2"/>
    </font>
    <font>
      <b/>
      <sz val="10"/>
      <color indexed="53"/>
      <name val="Arial"/>
      <family val="2"/>
    </font>
    <font>
      <b/>
      <sz val="7"/>
      <name val="Arial"/>
      <family val="2"/>
    </font>
    <font>
      <sz val="8"/>
      <color indexed="9"/>
      <name val="Arial"/>
      <family val="2"/>
    </font>
    <font>
      <sz val="8"/>
      <color indexed="53"/>
      <name val="Arial"/>
      <family val="2"/>
    </font>
    <font>
      <sz val="10"/>
      <color indexed="53"/>
      <name val="Arial"/>
      <family val="2"/>
    </font>
    <font>
      <u/>
      <sz val="8"/>
      <color indexed="12"/>
      <name val="Arial"/>
      <family val="2"/>
    </font>
    <font>
      <sz val="8"/>
      <color indexed="9"/>
      <name val="Arial"/>
      <family val="2"/>
    </font>
    <font>
      <b/>
      <sz val="10"/>
      <color indexed="52"/>
      <name val="Arial"/>
      <family val="2"/>
    </font>
    <font>
      <b/>
      <sz val="8"/>
      <color indexed="53"/>
      <name val="Arial"/>
      <family val="2"/>
    </font>
    <font>
      <b/>
      <sz val="10"/>
      <color indexed="23"/>
      <name val="Arial"/>
      <family val="2"/>
    </font>
    <font>
      <sz val="10"/>
      <color indexed="23"/>
      <name val="Arial"/>
      <family val="2"/>
    </font>
    <font>
      <sz val="8"/>
      <color indexed="23"/>
      <name val="Arial"/>
      <family val="2"/>
    </font>
    <font>
      <sz val="8"/>
      <color indexed="23"/>
      <name val="Arial"/>
      <family val="2"/>
    </font>
    <font>
      <sz val="10"/>
      <color indexed="23"/>
      <name val="Arial"/>
      <family val="2"/>
    </font>
    <font>
      <sz val="6"/>
      <color indexed="53"/>
      <name val="Arial"/>
      <family val="2"/>
    </font>
    <font>
      <u/>
      <sz val="8"/>
      <color indexed="12"/>
      <name val="Arial"/>
      <family val="2"/>
    </font>
    <font>
      <sz val="9"/>
      <color indexed="81"/>
      <name val="Tahoma"/>
      <family val="2"/>
    </font>
    <font>
      <b/>
      <sz val="9"/>
      <color indexed="81"/>
      <name val="Tahoma"/>
      <family val="2"/>
    </font>
    <font>
      <sz val="8"/>
      <color theme="0"/>
      <name val="Arial"/>
      <family val="2"/>
    </font>
    <font>
      <sz val="10"/>
      <color rgb="FF0000FF"/>
      <name val="Arial"/>
      <family val="2"/>
    </font>
    <font>
      <sz val="10"/>
      <color theme="1"/>
      <name val="Arial"/>
      <family val="2"/>
    </font>
    <font>
      <b/>
      <sz val="10"/>
      <color rgb="FFFF6600"/>
      <name val="Arial"/>
      <family val="2"/>
    </font>
    <font>
      <sz val="8"/>
      <color rgb="FF0000FF"/>
      <name val="Arial"/>
      <family val="2"/>
    </font>
    <font>
      <b/>
      <u/>
      <sz val="10"/>
      <color rgb="FF0000FF"/>
      <name val="Arial"/>
      <family val="2"/>
    </font>
  </fonts>
  <fills count="28">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9"/>
        <bgColor indexed="64"/>
      </patternFill>
    </fill>
    <fill>
      <patternFill patternType="solid">
        <fgColor indexed="50"/>
        <bgColor indexed="64"/>
      </patternFill>
    </fill>
    <fill>
      <patternFill patternType="solid">
        <fgColor indexed="19"/>
        <bgColor indexed="64"/>
      </patternFill>
    </fill>
    <fill>
      <patternFill patternType="solid">
        <fgColor indexed="57"/>
        <bgColor indexed="64"/>
      </patternFill>
    </fill>
    <fill>
      <patternFill patternType="solid">
        <fgColor indexed="53"/>
        <bgColor indexed="64"/>
      </patternFill>
    </fill>
    <fill>
      <patternFill patternType="solid">
        <fgColor indexed="42"/>
        <bgColor indexed="64"/>
      </patternFill>
    </fill>
    <fill>
      <patternFill patternType="solid">
        <fgColor indexed="52"/>
        <bgColor indexed="64"/>
      </patternFill>
    </fill>
    <fill>
      <patternFill patternType="solid">
        <fgColor indexed="15"/>
        <bgColor indexed="64"/>
      </patternFill>
    </fill>
    <fill>
      <patternFill patternType="solid">
        <fgColor indexed="13"/>
        <bgColor indexed="64"/>
      </patternFill>
    </fill>
    <fill>
      <patternFill patternType="solid">
        <fgColor indexed="51"/>
        <bgColor indexed="64"/>
      </patternFill>
    </fill>
    <fill>
      <patternFill patternType="solid">
        <fgColor indexed="54"/>
        <bgColor indexed="64"/>
      </patternFill>
    </fill>
    <fill>
      <patternFill patternType="solid">
        <fgColor indexed="20"/>
        <bgColor indexed="64"/>
      </patternFill>
    </fill>
    <fill>
      <patternFill patternType="solid">
        <fgColor indexed="46"/>
        <bgColor indexed="64"/>
      </patternFill>
    </fill>
    <fill>
      <patternFill patternType="solid">
        <fgColor indexed="61"/>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24994659260841701"/>
        <bgColor indexed="64"/>
      </patternFill>
    </fill>
    <fill>
      <patternFill patternType="solid">
        <fgColor theme="3"/>
        <bgColor indexed="64"/>
      </patternFill>
    </fill>
    <fill>
      <patternFill patternType="solid">
        <fgColor rgb="FF666699"/>
        <bgColor indexed="64"/>
      </patternFill>
    </fill>
    <fill>
      <patternFill patternType="solid">
        <fgColor theme="2" tint="-0.249977111117893"/>
        <bgColor indexed="64"/>
      </patternFill>
    </fill>
    <fill>
      <patternFill patternType="solid">
        <fgColor theme="2" tint="-0.89999084444715716"/>
        <bgColor indexed="64"/>
      </patternFill>
    </fill>
    <fill>
      <patternFill patternType="solid">
        <fgColor theme="1" tint="0.49998474074526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22" fillId="0" borderId="0" applyNumberFormat="0" applyFill="0" applyBorder="0" applyAlignment="0" applyProtection="0">
      <alignment vertical="top"/>
      <protection locked="0"/>
    </xf>
  </cellStyleXfs>
  <cellXfs count="1348">
    <xf numFmtId="0" fontId="0" fillId="0" borderId="0" xfId="0"/>
    <xf numFmtId="0" fontId="5" fillId="0" borderId="0" xfId="0" applyFont="1"/>
    <xf numFmtId="0" fontId="7" fillId="3" borderId="0" xfId="0" applyFont="1" applyFill="1"/>
    <xf numFmtId="0" fontId="5" fillId="3" borderId="0" xfId="0" applyFont="1" applyFill="1"/>
    <xf numFmtId="0" fontId="0" fillId="3" borderId="0" xfId="0" applyFill="1"/>
    <xf numFmtId="0" fontId="2" fillId="3" borderId="0" xfId="0" applyFont="1" applyFill="1" applyAlignment="1">
      <alignment horizontal="centerContinuous"/>
    </xf>
    <xf numFmtId="0" fontId="0" fillId="3" borderId="0" xfId="0" applyFill="1" applyAlignment="1">
      <alignment horizontal="centerContinuous"/>
    </xf>
    <xf numFmtId="0" fontId="3" fillId="3" borderId="0" xfId="0" applyFont="1" applyFill="1"/>
    <xf numFmtId="0" fontId="4" fillId="3" borderId="0" xfId="0" applyFont="1" applyFill="1"/>
    <xf numFmtId="0" fontId="1" fillId="3" borderId="0" xfId="0" applyFont="1" applyFill="1" applyAlignment="1">
      <alignment vertical="top" wrapText="1"/>
    </xf>
    <xf numFmtId="0" fontId="1" fillId="3" borderId="2" xfId="0" applyFont="1" applyFill="1" applyBorder="1" applyAlignment="1">
      <alignment vertical="top" wrapText="1"/>
    </xf>
    <xf numFmtId="164" fontId="8" fillId="3" borderId="0" xfId="0" applyNumberFormat="1" applyFont="1" applyFill="1" applyAlignment="1">
      <alignment horizontal="left"/>
    </xf>
    <xf numFmtId="0" fontId="0" fillId="3" borderId="0" xfId="0" applyFill="1" applyAlignment="1">
      <alignment vertical="top" wrapText="1"/>
    </xf>
    <xf numFmtId="0" fontId="0" fillId="3" borderId="3" xfId="0" applyFill="1" applyBorder="1" applyAlignment="1">
      <alignment wrapText="1"/>
    </xf>
    <xf numFmtId="0" fontId="7" fillId="3" borderId="3" xfId="0" applyFont="1" applyFill="1" applyBorder="1" applyAlignment="1">
      <alignment vertical="top" wrapText="1"/>
    </xf>
    <xf numFmtId="0" fontId="0" fillId="3" borderId="0" xfId="0" applyFill="1" applyAlignment="1">
      <alignment wrapText="1"/>
    </xf>
    <xf numFmtId="0" fontId="4" fillId="3" borderId="3" xfId="0" applyFont="1" applyFill="1" applyBorder="1" applyAlignment="1">
      <alignment horizontal="center" wrapText="1"/>
    </xf>
    <xf numFmtId="0" fontId="3" fillId="3" borderId="1" xfId="0" applyFont="1" applyFill="1" applyBorder="1" applyAlignment="1">
      <alignment horizontal="center" vertical="top"/>
    </xf>
    <xf numFmtId="0" fontId="1" fillId="3" borderId="0" xfId="0" applyFont="1" applyFill="1" applyAlignment="1">
      <alignment horizontal="center" vertical="top"/>
    </xf>
    <xf numFmtId="0" fontId="5" fillId="3" borderId="0" xfId="0" applyFont="1" applyFill="1" applyAlignment="1">
      <alignment horizontal="center" vertical="top"/>
    </xf>
    <xf numFmtId="0" fontId="4" fillId="3" borderId="0" xfId="0" applyFont="1" applyFill="1" applyAlignment="1">
      <alignment horizontal="center" vertical="top"/>
    </xf>
    <xf numFmtId="0" fontId="3" fillId="3" borderId="1" xfId="0" applyFont="1" applyFill="1" applyBorder="1" applyAlignment="1">
      <alignment horizontal="center" vertical="center"/>
    </xf>
    <xf numFmtId="0" fontId="3" fillId="3" borderId="0" xfId="0" applyFont="1" applyFill="1" applyAlignment="1">
      <alignment horizontal="center" vertical="top"/>
    </xf>
    <xf numFmtId="0" fontId="4" fillId="3" borderId="0" xfId="0" applyFont="1" applyFill="1" applyAlignment="1">
      <alignment horizontal="left" vertical="top"/>
    </xf>
    <xf numFmtId="0" fontId="3" fillId="3" borderId="0" xfId="0" applyFont="1" applyFill="1" applyAlignment="1">
      <alignment horizontal="center" vertical="top" wrapText="1"/>
    </xf>
    <xf numFmtId="0" fontId="1" fillId="3" borderId="0" xfId="0" applyFont="1" applyFill="1" applyAlignment="1">
      <alignment horizontal="center" vertical="top" wrapText="1"/>
    </xf>
    <xf numFmtId="0" fontId="6" fillId="3" borderId="0" xfId="0" applyFont="1" applyFill="1" applyAlignment="1">
      <alignment horizontal="center" vertical="top"/>
    </xf>
    <xf numFmtId="0" fontId="0" fillId="3" borderId="0" xfId="0" applyFill="1" applyAlignment="1">
      <alignment horizontal="center" vertical="top" wrapText="1"/>
    </xf>
    <xf numFmtId="0" fontId="4" fillId="3" borderId="0" xfId="0" applyFont="1" applyFill="1" applyAlignment="1">
      <alignment horizontal="center" vertical="top" wrapText="1"/>
    </xf>
    <xf numFmtId="0" fontId="6" fillId="3" borderId="4" xfId="0" applyFont="1" applyFill="1" applyBorder="1" applyAlignment="1">
      <alignment horizontal="center" vertical="top"/>
    </xf>
    <xf numFmtId="0" fontId="3" fillId="3" borderId="0" xfId="0" applyFont="1" applyFill="1" applyAlignment="1">
      <alignment horizontal="center" wrapText="1"/>
    </xf>
    <xf numFmtId="0" fontId="1" fillId="3" borderId="1" xfId="0" applyFont="1" applyFill="1" applyBorder="1" applyAlignment="1">
      <alignment horizontal="center" vertical="top" wrapText="1"/>
    </xf>
    <xf numFmtId="0" fontId="0" fillId="3" borderId="0" xfId="0" applyFill="1" applyAlignment="1">
      <alignment horizontal="center" wrapText="1"/>
    </xf>
    <xf numFmtId="0" fontId="0" fillId="3" borderId="0" xfId="0" applyFill="1" applyAlignment="1">
      <alignment horizontal="center" vertical="top"/>
    </xf>
    <xf numFmtId="0" fontId="1" fillId="3" borderId="3" xfId="0" applyFont="1" applyFill="1" applyBorder="1" applyAlignment="1">
      <alignment vertical="top" wrapText="1"/>
    </xf>
    <xf numFmtId="0" fontId="1" fillId="3" borderId="5" xfId="0" applyFont="1" applyFill="1" applyBorder="1" applyAlignment="1">
      <alignment vertical="top" wrapText="1"/>
    </xf>
    <xf numFmtId="0" fontId="1" fillId="3" borderId="7" xfId="0" applyFont="1" applyFill="1" applyBorder="1" applyAlignment="1">
      <alignment vertical="top" wrapText="1"/>
    </xf>
    <xf numFmtId="0" fontId="0" fillId="3" borderId="8" xfId="0" applyFill="1" applyBorder="1"/>
    <xf numFmtId="0" fontId="5" fillId="3" borderId="0" xfId="0" applyFont="1" applyFill="1" applyAlignment="1">
      <alignment wrapText="1"/>
    </xf>
    <xf numFmtId="0" fontId="0" fillId="3" borderId="2" xfId="0" applyFill="1" applyBorder="1"/>
    <xf numFmtId="0" fontId="0" fillId="3" borderId="2" xfId="0" applyFill="1" applyBorder="1" applyAlignment="1">
      <alignment wrapText="1"/>
    </xf>
    <xf numFmtId="0" fontId="10" fillId="3" borderId="0" xfId="0" applyFont="1" applyFill="1" applyAlignment="1">
      <alignment horizontal="center" vertical="center" wrapText="1"/>
    </xf>
    <xf numFmtId="0" fontId="0" fillId="3" borderId="0" xfId="0" applyFill="1" applyAlignment="1">
      <alignment horizontal="center" vertical="center"/>
    </xf>
    <xf numFmtId="0" fontId="1" fillId="3" borderId="10" xfId="0" applyFont="1" applyFill="1" applyBorder="1" applyAlignment="1">
      <alignment horizontal="center" vertical="top" wrapText="1"/>
    </xf>
    <xf numFmtId="0" fontId="8" fillId="3" borderId="0" xfId="0" applyFont="1" applyFill="1"/>
    <xf numFmtId="0" fontId="5" fillId="3" borderId="1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0" xfId="0" applyFont="1" applyFill="1" applyAlignment="1">
      <alignment horizontal="center" vertical="center" textRotation="90" wrapText="1"/>
    </xf>
    <xf numFmtId="0" fontId="4" fillId="3" borderId="2"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0" xfId="0" applyFont="1" applyFill="1" applyAlignment="1">
      <alignment horizontal="center"/>
    </xf>
    <xf numFmtId="0" fontId="1" fillId="3" borderId="8" xfId="0" applyFont="1" applyFill="1" applyBorder="1" applyAlignment="1">
      <alignment vertical="top" wrapText="1"/>
    </xf>
    <xf numFmtId="0" fontId="7" fillId="3" borderId="0" xfId="0" applyFont="1" applyFill="1" applyAlignment="1">
      <alignment vertical="top" wrapText="1"/>
    </xf>
    <xf numFmtId="0" fontId="1" fillId="3" borderId="12" xfId="0" applyFont="1" applyFill="1" applyBorder="1" applyAlignment="1">
      <alignment vertical="top" wrapText="1"/>
    </xf>
    <xf numFmtId="0" fontId="1" fillId="3" borderId="0" xfId="0" applyFont="1" applyFill="1" applyAlignment="1">
      <alignment horizontal="center" vertical="center" wrapText="1"/>
    </xf>
    <xf numFmtId="0" fontId="5" fillId="3" borderId="0" xfId="0" applyFont="1" applyFill="1" applyAlignment="1">
      <alignment horizontal="center" vertical="center" wrapText="1"/>
    </xf>
    <xf numFmtId="0" fontId="4" fillId="4" borderId="1" xfId="0" applyFont="1" applyFill="1" applyBorder="1" applyAlignment="1" applyProtection="1">
      <alignment horizontal="center" vertical="top" wrapText="1"/>
      <protection locked="0"/>
    </xf>
    <xf numFmtId="0" fontId="4" fillId="2" borderId="1" xfId="0" applyFont="1" applyFill="1" applyBorder="1" applyAlignment="1">
      <alignment horizontal="center" vertical="center"/>
    </xf>
    <xf numFmtId="0" fontId="4" fillId="4" borderId="1" xfId="0" applyFont="1" applyFill="1" applyBorder="1" applyAlignment="1" applyProtection="1">
      <alignment horizontal="center" vertical="center"/>
      <protection locked="0"/>
    </xf>
    <xf numFmtId="0" fontId="25" fillId="3" borderId="0" xfId="0" applyFont="1" applyFill="1" applyAlignment="1">
      <alignment horizontal="center" wrapText="1"/>
    </xf>
    <xf numFmtId="0" fontId="25" fillId="3" borderId="0" xfId="0" applyFont="1" applyFill="1" applyAlignment="1">
      <alignment horizontal="center" vertical="top" wrapText="1"/>
    </xf>
    <xf numFmtId="0" fontId="25" fillId="3" borderId="2" xfId="0" applyFont="1" applyFill="1" applyBorder="1" applyAlignment="1">
      <alignment horizontal="center" vertical="top" wrapText="1"/>
    </xf>
    <xf numFmtId="0" fontId="25" fillId="3" borderId="0" xfId="0" applyFont="1" applyFill="1" applyAlignment="1">
      <alignment horizontal="left" vertical="top"/>
    </xf>
    <xf numFmtId="0" fontId="4" fillId="4" borderId="1" xfId="0" applyFont="1" applyFill="1" applyBorder="1" applyAlignment="1" applyProtection="1">
      <alignment horizontal="center" vertical="center" wrapText="1"/>
      <protection locked="0"/>
    </xf>
    <xf numFmtId="0" fontId="4" fillId="4" borderId="13" xfId="0" applyFont="1" applyFill="1" applyBorder="1" applyAlignment="1" applyProtection="1">
      <alignment horizontal="center" vertical="center" wrapText="1"/>
      <protection locked="0"/>
    </xf>
    <xf numFmtId="0" fontId="0" fillId="3" borderId="0" xfId="0" applyFill="1" applyAlignment="1">
      <alignment vertical="center"/>
    </xf>
    <xf numFmtId="0" fontId="2" fillId="3" borderId="0" xfId="0" applyFont="1" applyFill="1" applyAlignment="1">
      <alignment horizontal="centerContinuous" vertical="center"/>
    </xf>
    <xf numFmtId="0" fontId="0" fillId="3" borderId="0" xfId="0" applyFill="1" applyAlignment="1">
      <alignment horizontal="centerContinuous" vertical="center"/>
    </xf>
    <xf numFmtId="0" fontId="3" fillId="3" borderId="0" xfId="0" applyFont="1" applyFill="1" applyAlignment="1">
      <alignment vertical="center"/>
    </xf>
    <xf numFmtId="0" fontId="4" fillId="3" borderId="0" xfId="0" applyFont="1" applyFill="1" applyAlignment="1">
      <alignment vertical="center"/>
    </xf>
    <xf numFmtId="0" fontId="1" fillId="3" borderId="0" xfId="0" applyFont="1" applyFill="1" applyAlignment="1">
      <alignment vertical="center" wrapText="1"/>
    </xf>
    <xf numFmtId="0" fontId="1" fillId="4" borderId="13" xfId="0" applyFont="1" applyFill="1" applyBorder="1" applyAlignment="1">
      <alignment horizontal="center" vertical="center" wrapText="1"/>
    </xf>
    <xf numFmtId="0" fontId="4" fillId="3" borderId="0" xfId="0" applyFont="1" applyFill="1" applyAlignment="1">
      <alignment horizontal="left" vertical="center" wrapText="1"/>
    </xf>
    <xf numFmtId="0" fontId="5" fillId="3" borderId="0" xfId="0" applyFont="1" applyFill="1" applyAlignment="1">
      <alignment vertical="center" textRotation="88" wrapText="1"/>
    </xf>
    <xf numFmtId="0" fontId="4" fillId="4" borderId="14" xfId="0" applyFont="1" applyFill="1" applyBorder="1" applyAlignment="1" applyProtection="1">
      <alignment horizontal="center" vertical="center" wrapText="1"/>
      <protection locked="0"/>
    </xf>
    <xf numFmtId="0" fontId="1" fillId="3" borderId="0" xfId="0" applyFont="1" applyFill="1"/>
    <xf numFmtId="0" fontId="24" fillId="3" borderId="0" xfId="0" applyFont="1" applyFill="1"/>
    <xf numFmtId="0" fontId="24" fillId="0" borderId="0" xfId="0" applyFont="1"/>
    <xf numFmtId="0" fontId="1" fillId="3" borderId="14" xfId="0" applyFont="1" applyFill="1" applyBorder="1" applyAlignment="1">
      <alignment vertical="top"/>
    </xf>
    <xf numFmtId="0" fontId="0" fillId="3" borderId="11" xfId="0" applyFill="1" applyBorder="1"/>
    <xf numFmtId="0" fontId="6" fillId="3" borderId="0" xfId="0" applyFont="1" applyFill="1" applyAlignment="1">
      <alignment horizontal="center"/>
    </xf>
    <xf numFmtId="0" fontId="0" fillId="3" borderId="0" xfId="0" applyFill="1" applyAlignment="1">
      <alignment horizontal="center"/>
    </xf>
    <xf numFmtId="0" fontId="3" fillId="3" borderId="0" xfId="0" applyFont="1" applyFill="1" applyAlignment="1">
      <alignment horizontal="center"/>
    </xf>
    <xf numFmtId="0" fontId="25" fillId="3" borderId="0" xfId="0" applyFont="1" applyFill="1" applyAlignment="1">
      <alignment horizontal="center" vertical="center"/>
    </xf>
    <xf numFmtId="0" fontId="4" fillId="3" borderId="0" xfId="0" applyFont="1" applyFill="1" applyAlignment="1">
      <alignment horizontal="center" vertical="center"/>
    </xf>
    <xf numFmtId="0" fontId="25" fillId="3" borderId="0" xfId="0" applyFont="1" applyFill="1" applyAlignment="1">
      <alignment horizontal="left" vertical="center"/>
    </xf>
    <xf numFmtId="0" fontId="25" fillId="3" borderId="0" xfId="0" applyFont="1" applyFill="1" applyAlignment="1">
      <alignment horizontal="left"/>
    </xf>
    <xf numFmtId="0" fontId="1" fillId="3" borderId="0" xfId="0" applyFont="1" applyFill="1" applyAlignment="1">
      <alignment vertical="top"/>
    </xf>
    <xf numFmtId="0" fontId="3" fillId="3" borderId="0" xfId="0" applyFont="1" applyFill="1" applyAlignment="1">
      <alignment horizontal="center" vertical="center"/>
    </xf>
    <xf numFmtId="0" fontId="5" fillId="3" borderId="0" xfId="0" applyFont="1" applyFill="1" applyAlignment="1">
      <alignment vertical="top"/>
    </xf>
    <xf numFmtId="0" fontId="10" fillId="3" borderId="0" xfId="0" applyFont="1" applyFill="1" applyAlignment="1">
      <alignment horizontal="center" vertical="center"/>
    </xf>
    <xf numFmtId="0" fontId="10" fillId="3" borderId="0" xfId="0" applyFont="1" applyFill="1" applyAlignment="1">
      <alignment vertical="center"/>
    </xf>
    <xf numFmtId="0" fontId="3" fillId="3" borderId="0" xfId="0" applyFont="1" applyFill="1" applyAlignment="1">
      <alignment vertical="top"/>
    </xf>
    <xf numFmtId="0" fontId="11" fillId="3" borderId="0" xfId="0" applyFont="1" applyFill="1" applyAlignment="1">
      <alignment horizontal="left" vertical="top"/>
    </xf>
    <xf numFmtId="0" fontId="5" fillId="3" borderId="0" xfId="0" applyFont="1" applyFill="1" applyAlignment="1">
      <alignment horizontal="left" vertical="top"/>
    </xf>
    <xf numFmtId="0" fontId="5" fillId="3" borderId="0" xfId="0" applyFont="1" applyFill="1" applyAlignment="1">
      <alignment horizontal="center"/>
    </xf>
    <xf numFmtId="0" fontId="1" fillId="3" borderId="0" xfId="0" applyFont="1" applyFill="1" applyAlignment="1">
      <alignment horizontal="right" vertical="top"/>
    </xf>
    <xf numFmtId="0" fontId="8" fillId="3" borderId="0" xfId="0" applyFont="1" applyFill="1" applyAlignment="1">
      <alignment vertical="top"/>
    </xf>
    <xf numFmtId="0" fontId="10" fillId="3" borderId="0" xfId="0" applyFont="1" applyFill="1" applyAlignment="1">
      <alignment horizontal="center" vertical="top"/>
    </xf>
    <xf numFmtId="0" fontId="4" fillId="3" borderId="0" xfId="0" applyFont="1" applyFill="1" applyAlignment="1">
      <alignment horizontal="left" vertical="center"/>
    </xf>
    <xf numFmtId="0" fontId="22" fillId="3" borderId="0" xfId="1" applyFill="1" applyAlignment="1" applyProtection="1">
      <alignment horizontal="center"/>
      <protection locked="0"/>
    </xf>
    <xf numFmtId="0" fontId="6" fillId="3" borderId="0" xfId="0" applyFont="1" applyFill="1" applyAlignment="1">
      <alignment horizontal="center" vertical="center"/>
    </xf>
    <xf numFmtId="0" fontId="1" fillId="0" borderId="0" xfId="0" applyFont="1"/>
    <xf numFmtId="0" fontId="5" fillId="3" borderId="0" xfId="0" applyFont="1" applyFill="1" applyAlignment="1">
      <alignment vertical="top" wrapText="1"/>
    </xf>
    <xf numFmtId="49" fontId="17" fillId="3" borderId="0" xfId="0" applyNumberFormat="1" applyFont="1" applyFill="1" applyAlignment="1">
      <alignment horizontal="left" vertical="top"/>
    </xf>
    <xf numFmtId="0" fontId="24" fillId="3" borderId="12" xfId="0" applyFont="1" applyFill="1" applyBorder="1" applyAlignment="1">
      <alignment vertical="top" wrapText="1"/>
    </xf>
    <xf numFmtId="0" fontId="24" fillId="3" borderId="13" xfId="0" applyFont="1" applyFill="1" applyBorder="1" applyAlignment="1">
      <alignment vertical="top" wrapText="1"/>
    </xf>
    <xf numFmtId="0" fontId="5" fillId="3" borderId="0" xfId="0" applyFont="1" applyFill="1" applyAlignment="1">
      <alignment horizontal="center" vertical="top" wrapText="1"/>
    </xf>
    <xf numFmtId="0" fontId="1" fillId="4" borderId="12" xfId="0" applyFont="1" applyFill="1" applyBorder="1" applyAlignment="1">
      <alignment horizontal="right" vertical="top" wrapText="1"/>
    </xf>
    <xf numFmtId="0" fontId="1" fillId="4" borderId="11" xfId="0" applyFont="1" applyFill="1" applyBorder="1" applyAlignment="1">
      <alignment horizontal="right" vertical="top" wrapText="1"/>
    </xf>
    <xf numFmtId="0" fontId="0" fillId="3" borderId="0" xfId="0" applyFill="1" applyAlignment="1">
      <alignment horizontal="left" wrapText="1"/>
    </xf>
    <xf numFmtId="0" fontId="32" fillId="3" borderId="0" xfId="0" applyFont="1" applyFill="1" applyAlignment="1">
      <alignment horizontal="center" vertical="center"/>
    </xf>
    <xf numFmtId="0" fontId="7" fillId="3" borderId="0" xfId="0" applyFont="1" applyFill="1" applyAlignment="1">
      <alignment horizontal="left" wrapText="1"/>
    </xf>
    <xf numFmtId="0" fontId="14" fillId="3" borderId="0" xfId="0" applyFont="1" applyFill="1" applyAlignment="1">
      <alignment horizontal="left" wrapText="1"/>
    </xf>
    <xf numFmtId="0" fontId="12" fillId="3" borderId="0" xfId="0" applyFont="1" applyFill="1" applyAlignment="1">
      <alignment horizontal="left" wrapText="1"/>
    </xf>
    <xf numFmtId="1" fontId="8" fillId="4" borderId="1" xfId="0" applyNumberFormat="1" applyFont="1" applyFill="1" applyBorder="1" applyAlignment="1" applyProtection="1">
      <alignment horizontal="center" vertical="center" wrapText="1"/>
      <protection locked="0"/>
    </xf>
    <xf numFmtId="0" fontId="5" fillId="3" borderId="0" xfId="0" applyFont="1" applyFill="1" applyAlignment="1">
      <alignment horizontal="right"/>
    </xf>
    <xf numFmtId="0" fontId="24" fillId="0" borderId="0" xfId="0" applyFont="1" applyAlignment="1">
      <alignment horizontal="center" vertical="top"/>
    </xf>
    <xf numFmtId="0" fontId="0" fillId="0" borderId="0" xfId="0" applyAlignment="1">
      <alignment horizontal="center" vertical="top"/>
    </xf>
    <xf numFmtId="0" fontId="4" fillId="0" borderId="0" xfId="0" applyFont="1" applyAlignment="1" applyProtection="1">
      <alignment horizontal="center" vertical="center"/>
      <protection locked="0"/>
    </xf>
    <xf numFmtId="0" fontId="1" fillId="0" borderId="0" xfId="0" applyFont="1" applyAlignment="1">
      <alignment vertical="top"/>
    </xf>
    <xf numFmtId="0" fontId="3" fillId="0" borderId="0" xfId="0" applyFont="1" applyAlignment="1">
      <alignment vertical="top"/>
    </xf>
    <xf numFmtId="0" fontId="10" fillId="0" borderId="0" xfId="0" applyFont="1" applyAlignment="1">
      <alignment horizontal="center" vertical="center"/>
    </xf>
    <xf numFmtId="0" fontId="10" fillId="0" borderId="0" xfId="0" applyFont="1"/>
    <xf numFmtId="0" fontId="10" fillId="0" borderId="0" xfId="0" applyFont="1" applyAlignment="1">
      <alignment horizontal="center" vertical="center" textRotation="90"/>
    </xf>
    <xf numFmtId="0" fontId="10" fillId="0" borderId="0" xfId="0" applyFont="1" applyAlignment="1">
      <alignment horizontal="center"/>
    </xf>
    <xf numFmtId="0" fontId="26" fillId="0" borderId="0" xfId="0" applyFont="1" applyAlignment="1" applyProtection="1">
      <alignment horizontal="left" vertical="center"/>
      <protection locked="0"/>
    </xf>
    <xf numFmtId="0" fontId="26" fillId="0" borderId="0" xfId="0" applyFont="1" applyAlignment="1" applyProtection="1">
      <alignment horizontal="center" vertical="center"/>
      <protection locked="0"/>
    </xf>
    <xf numFmtId="166" fontId="4" fillId="3" borderId="0" xfId="0" applyNumberFormat="1" applyFont="1" applyFill="1" applyAlignment="1">
      <alignment horizontal="left"/>
    </xf>
    <xf numFmtId="0" fontId="22" fillId="3" borderId="0" xfId="1" applyFill="1" applyBorder="1" applyAlignment="1" applyProtection="1">
      <alignment horizontal="center"/>
    </xf>
    <xf numFmtId="0" fontId="1" fillId="3" borderId="13" xfId="0" applyFont="1" applyFill="1" applyBorder="1" applyAlignment="1">
      <alignment vertical="top" wrapText="1"/>
    </xf>
    <xf numFmtId="0" fontId="3" fillId="3" borderId="3" xfId="0" applyFont="1" applyFill="1" applyBorder="1"/>
    <xf numFmtId="0" fontId="29" fillId="3" borderId="3" xfId="0" applyFont="1" applyFill="1" applyBorder="1" applyAlignment="1">
      <alignment wrapText="1"/>
    </xf>
    <xf numFmtId="0" fontId="1" fillId="3" borderId="0" xfId="0" applyFont="1" applyFill="1" applyAlignment="1">
      <alignment horizontal="left" vertical="top" wrapText="1"/>
    </xf>
    <xf numFmtId="0" fontId="7" fillId="3" borderId="8" xfId="0" applyFont="1" applyFill="1" applyBorder="1" applyAlignment="1">
      <alignment wrapText="1"/>
    </xf>
    <xf numFmtId="0" fontId="11" fillId="0" borderId="0" xfId="0" applyFont="1" applyAlignment="1">
      <alignment vertical="top" wrapText="1"/>
    </xf>
    <xf numFmtId="0" fontId="3" fillId="0" borderId="0" xfId="0" applyFont="1" applyAlignment="1">
      <alignment wrapText="1"/>
    </xf>
    <xf numFmtId="0" fontId="7" fillId="0" borderId="0" xfId="0" applyFont="1" applyAlignment="1">
      <alignment vertical="top" wrapText="1"/>
    </xf>
    <xf numFmtId="0" fontId="7" fillId="0" borderId="0" xfId="0" applyFont="1" applyAlignment="1">
      <alignment wrapText="1"/>
    </xf>
    <xf numFmtId="0" fontId="4" fillId="0" borderId="0" xfId="0" applyFont="1" applyAlignment="1">
      <alignment horizontal="center" vertical="top" wrapText="1"/>
    </xf>
    <xf numFmtId="0" fontId="0" fillId="0" borderId="0" xfId="0" applyAlignment="1">
      <alignment wrapText="1"/>
    </xf>
    <xf numFmtId="0" fontId="6" fillId="0" borderId="0" xfId="0" applyFont="1" applyAlignment="1">
      <alignment horizontal="left" vertical="top"/>
    </xf>
    <xf numFmtId="0" fontId="4" fillId="3" borderId="3" xfId="0" applyFont="1" applyFill="1" applyBorder="1" applyAlignment="1">
      <alignment horizontal="center" vertical="top"/>
    </xf>
    <xf numFmtId="0" fontId="3" fillId="3" borderId="14"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4" xfId="0" applyFont="1" applyFill="1" applyBorder="1" applyAlignment="1">
      <alignment horizontal="center" vertical="center"/>
    </xf>
    <xf numFmtId="0" fontId="0" fillId="3" borderId="0" xfId="0" applyFill="1" applyAlignment="1">
      <alignment horizontal="center" vertical="center" wrapText="1"/>
    </xf>
    <xf numFmtId="0" fontId="29" fillId="3" borderId="0" xfId="0" applyFont="1" applyFill="1" applyAlignment="1">
      <alignment horizontal="right" wrapText="1"/>
    </xf>
    <xf numFmtId="0" fontId="8" fillId="3" borderId="0" xfId="0" applyFont="1" applyFill="1" applyAlignment="1">
      <alignment horizontal="center" vertical="center"/>
    </xf>
    <xf numFmtId="0" fontId="10" fillId="3" borderId="0" xfId="0" applyFont="1" applyFill="1" applyAlignment="1">
      <alignment horizontal="center" vertical="center" textRotation="90" wrapText="1"/>
    </xf>
    <xf numFmtId="0" fontId="1" fillId="3" borderId="0" xfId="0" applyFont="1" applyFill="1" applyAlignment="1">
      <alignment horizontal="right" vertical="top" wrapText="1"/>
    </xf>
    <xf numFmtId="0" fontId="1" fillId="3" borderId="9" xfId="0" applyFont="1" applyFill="1" applyBorder="1" applyAlignment="1">
      <alignment horizontal="center" vertical="top" wrapText="1"/>
    </xf>
    <xf numFmtId="0" fontId="1" fillId="4" borderId="17" xfId="0" applyFont="1" applyFill="1" applyBorder="1" applyAlignment="1">
      <alignment horizontal="right" vertical="top" wrapText="1"/>
    </xf>
    <xf numFmtId="0" fontId="24" fillId="3" borderId="17" xfId="0" applyFont="1" applyFill="1" applyBorder="1" applyAlignment="1">
      <alignment vertical="top" wrapText="1"/>
    </xf>
    <xf numFmtId="0" fontId="25" fillId="3" borderId="0" xfId="0" applyFont="1" applyFill="1" applyAlignment="1">
      <alignment horizontal="center" vertical="center" wrapText="1"/>
    </xf>
    <xf numFmtId="0" fontId="3" fillId="3" borderId="0" xfId="0" applyFont="1" applyFill="1" applyAlignment="1">
      <alignment vertical="top" wrapText="1"/>
    </xf>
    <xf numFmtId="0" fontId="26" fillId="3" borderId="0" xfId="0" applyFont="1" applyFill="1" applyAlignment="1">
      <alignment horizontal="left" vertical="center" wrapText="1"/>
    </xf>
    <xf numFmtId="0" fontId="26" fillId="3" borderId="0" xfId="0" applyFont="1" applyFill="1" applyAlignment="1">
      <alignment horizontal="center" vertical="center" wrapText="1"/>
    </xf>
    <xf numFmtId="0" fontId="9" fillId="3" borderId="0" xfId="0" applyFont="1" applyFill="1" applyAlignment="1">
      <alignment horizontal="center" vertical="center" textRotation="90" wrapText="1"/>
    </xf>
    <xf numFmtId="0" fontId="8" fillId="3" borderId="0" xfId="0" applyFont="1" applyFill="1" applyAlignment="1">
      <alignment horizontal="center" vertical="center" wrapText="1"/>
    </xf>
    <xf numFmtId="0" fontId="9" fillId="3" borderId="0" xfId="0" applyFont="1" applyFill="1" applyAlignment="1">
      <alignment horizontal="left" vertical="top"/>
    </xf>
    <xf numFmtId="0" fontId="3" fillId="3" borderId="2" xfId="0" applyFont="1" applyFill="1" applyBorder="1" applyAlignment="1">
      <alignment horizontal="center"/>
    </xf>
    <xf numFmtId="0" fontId="30" fillId="3" borderId="2" xfId="0" applyFont="1" applyFill="1" applyBorder="1" applyAlignment="1">
      <alignment horizontal="center"/>
    </xf>
    <xf numFmtId="0" fontId="30" fillId="3" borderId="18" xfId="0" applyFont="1" applyFill="1" applyBorder="1" applyAlignment="1">
      <alignment horizontal="center"/>
    </xf>
    <xf numFmtId="0" fontId="0" fillId="3" borderId="0" xfId="0" applyFill="1" applyAlignment="1">
      <alignment horizontal="right" wrapText="1"/>
    </xf>
    <xf numFmtId="0" fontId="0" fillId="3" borderId="3" xfId="0" applyFill="1" applyBorder="1" applyAlignment="1">
      <alignment horizontal="right" wrapText="1"/>
    </xf>
    <xf numFmtId="0" fontId="4" fillId="3" borderId="17" xfId="0" applyFont="1" applyFill="1" applyBorder="1" applyAlignment="1">
      <alignment horizontal="left" vertical="center" wrapText="1"/>
    </xf>
    <xf numFmtId="0" fontId="14" fillId="3" borderId="0" xfId="0" applyFont="1" applyFill="1" applyAlignment="1">
      <alignment horizontal="left" vertical="center" wrapText="1"/>
    </xf>
    <xf numFmtId="0" fontId="1" fillId="3" borderId="17" xfId="0" applyFont="1" applyFill="1" applyBorder="1" applyAlignment="1">
      <alignment vertical="top" wrapText="1"/>
    </xf>
    <xf numFmtId="0" fontId="6" fillId="3" borderId="0" xfId="0" applyFont="1" applyFill="1" applyAlignment="1">
      <alignment horizontal="left" vertical="center" wrapText="1"/>
    </xf>
    <xf numFmtId="0" fontId="0" fillId="3" borderId="3" xfId="0" applyFill="1" applyBorder="1" applyAlignment="1">
      <alignment vertical="top" wrapText="1"/>
    </xf>
    <xf numFmtId="0" fontId="4" fillId="3" borderId="3" xfId="0" applyFont="1" applyFill="1" applyBorder="1" applyAlignment="1">
      <alignment horizontal="center" vertical="center" wrapText="1"/>
    </xf>
    <xf numFmtId="0" fontId="4" fillId="4" borderId="1" xfId="0" applyFont="1" applyFill="1" applyBorder="1" applyAlignment="1" applyProtection="1">
      <alignment horizontal="center" vertical="top"/>
      <protection locked="0"/>
    </xf>
    <xf numFmtId="0" fontId="4" fillId="3" borderId="17" xfId="0" applyFont="1" applyFill="1" applyBorder="1" applyAlignment="1">
      <alignment horizontal="center" vertical="top" wrapText="1"/>
    </xf>
    <xf numFmtId="0" fontId="5" fillId="3" borderId="0" xfId="0" applyFont="1" applyFill="1" applyAlignment="1">
      <alignment horizontal="left" vertical="top" wrapText="1"/>
    </xf>
    <xf numFmtId="0" fontId="28" fillId="4" borderId="1" xfId="0" applyFont="1" applyFill="1" applyBorder="1" applyAlignment="1" applyProtection="1">
      <alignment horizontal="center" vertical="top" wrapText="1"/>
      <protection locked="0"/>
    </xf>
    <xf numFmtId="1" fontId="28" fillId="2" borderId="1" xfId="0" applyNumberFormat="1" applyFont="1" applyFill="1" applyBorder="1" applyAlignment="1">
      <alignment horizontal="center" vertical="center"/>
    </xf>
    <xf numFmtId="1" fontId="38" fillId="4" borderId="1" xfId="0" applyNumberFormat="1" applyFont="1" applyFill="1" applyBorder="1" applyAlignment="1">
      <alignment horizontal="center" vertical="center" wrapText="1"/>
    </xf>
    <xf numFmtId="0" fontId="38" fillId="4" borderId="1" xfId="0" applyFont="1" applyFill="1" applyBorder="1" applyAlignment="1">
      <alignment horizontal="center" vertical="center" wrapText="1"/>
    </xf>
    <xf numFmtId="0" fontId="38" fillId="4" borderId="9" xfId="0" applyFont="1" applyFill="1" applyBorder="1" applyAlignment="1">
      <alignment horizontal="center" vertical="center" wrapText="1"/>
    </xf>
    <xf numFmtId="0" fontId="42" fillId="3" borderId="1" xfId="0" applyFont="1" applyFill="1" applyBorder="1" applyAlignment="1">
      <alignment horizontal="center" vertical="top" wrapText="1"/>
    </xf>
    <xf numFmtId="0" fontId="23" fillId="3" borderId="17" xfId="0" applyFont="1" applyFill="1" applyBorder="1" applyAlignment="1">
      <alignment horizontal="center" vertical="top" wrapText="1"/>
    </xf>
    <xf numFmtId="1" fontId="28" fillId="2" borderId="0" xfId="0" applyNumberFormat="1" applyFont="1" applyFill="1" applyAlignment="1">
      <alignment horizontal="center" vertical="center"/>
    </xf>
    <xf numFmtId="1" fontId="38" fillId="4" borderId="0" xfId="0" applyNumberFormat="1" applyFont="1" applyFill="1" applyAlignment="1">
      <alignment horizontal="center" vertical="center" wrapText="1"/>
    </xf>
    <xf numFmtId="0" fontId="4" fillId="0" borderId="1" xfId="0" applyFont="1" applyBorder="1" applyAlignment="1" applyProtection="1">
      <alignment horizontal="center" vertical="center" wrapText="1"/>
      <protection locked="0"/>
    </xf>
    <xf numFmtId="0" fontId="4" fillId="4" borderId="1" xfId="0" applyFont="1" applyFill="1" applyBorder="1" applyAlignment="1" applyProtection="1">
      <alignment horizontal="center" wrapText="1"/>
      <protection locked="0"/>
    </xf>
    <xf numFmtId="0" fontId="4" fillId="3" borderId="5" xfId="0" applyFont="1" applyFill="1" applyBorder="1" applyAlignment="1">
      <alignment horizontal="center" vertical="center" wrapText="1"/>
    </xf>
    <xf numFmtId="0" fontId="4" fillId="4" borderId="1" xfId="0" applyFont="1" applyFill="1" applyBorder="1" applyAlignment="1" applyProtection="1">
      <alignment horizontal="center"/>
      <protection locked="0"/>
    </xf>
    <xf numFmtId="166" fontId="4" fillId="3" borderId="3" xfId="0" applyNumberFormat="1" applyFont="1" applyFill="1" applyBorder="1" applyAlignment="1">
      <alignment horizontal="left"/>
    </xf>
    <xf numFmtId="166" fontId="4" fillId="3" borderId="2" xfId="0" applyNumberFormat="1" applyFont="1" applyFill="1" applyBorder="1" applyAlignment="1">
      <alignment horizontal="left"/>
    </xf>
    <xf numFmtId="0" fontId="4" fillId="2" borderId="1" xfId="0" applyFont="1" applyFill="1" applyBorder="1" applyAlignment="1">
      <alignment horizontal="center" vertical="center" wrapText="1"/>
    </xf>
    <xf numFmtId="0" fontId="5" fillId="3" borderId="12" xfId="0" applyFont="1" applyFill="1" applyBorder="1" applyAlignment="1">
      <alignment horizontal="center" textRotation="90" wrapText="1"/>
    </xf>
    <xf numFmtId="0" fontId="5" fillId="3" borderId="1" xfId="0" applyFont="1" applyFill="1" applyBorder="1" applyAlignment="1">
      <alignment horizontal="center" textRotation="90" wrapText="1"/>
    </xf>
    <xf numFmtId="0" fontId="0" fillId="3" borderId="0" xfId="0" applyFill="1" applyAlignment="1">
      <alignment horizontal="center" textRotation="90"/>
    </xf>
    <xf numFmtId="0" fontId="32" fillId="3" borderId="12" xfId="0" applyFont="1" applyFill="1" applyBorder="1" applyAlignment="1" applyProtection="1">
      <alignment horizontal="center" vertical="center" wrapText="1"/>
      <protection locked="0"/>
    </xf>
    <xf numFmtId="0" fontId="25" fillId="3" borderId="0" xfId="0" applyFont="1" applyFill="1" applyAlignment="1">
      <alignment horizontal="center" vertical="top"/>
    </xf>
    <xf numFmtId="0" fontId="25" fillId="3" borderId="0" xfId="0" applyFont="1" applyFill="1" applyAlignment="1">
      <alignment horizontal="center"/>
    </xf>
    <xf numFmtId="0" fontId="25" fillId="3" borderId="0" xfId="0" applyFont="1" applyFill="1"/>
    <xf numFmtId="0" fontId="32" fillId="3" borderId="0" xfId="0" applyFont="1" applyFill="1" applyAlignment="1">
      <alignment horizontal="center" vertical="center" wrapText="1"/>
    </xf>
    <xf numFmtId="0" fontId="3" fillId="3" borderId="0" xfId="0" applyFont="1" applyFill="1" applyAlignment="1">
      <alignment horizontal="center" vertical="center" textRotation="90"/>
    </xf>
    <xf numFmtId="0" fontId="3" fillId="3" borderId="0" xfId="0" applyFont="1" applyFill="1" applyAlignment="1">
      <alignment horizontal="left"/>
    </xf>
    <xf numFmtId="0" fontId="25" fillId="4" borderId="1" xfId="0" applyFont="1" applyFill="1" applyBorder="1" applyAlignment="1" applyProtection="1">
      <alignment horizontal="center" vertical="center"/>
      <protection locked="0"/>
    </xf>
    <xf numFmtId="0" fontId="25" fillId="4" borderId="1" xfId="0" applyFont="1" applyFill="1" applyBorder="1" applyAlignment="1" applyProtection="1">
      <alignment horizontal="center"/>
      <protection locked="0"/>
    </xf>
    <xf numFmtId="0" fontId="25" fillId="4" borderId="10" xfId="0" applyFont="1" applyFill="1" applyBorder="1" applyAlignment="1" applyProtection="1">
      <alignment horizontal="center" vertical="center" wrapText="1"/>
      <protection locked="0"/>
    </xf>
    <xf numFmtId="0" fontId="30" fillId="3" borderId="9" xfId="0" applyFont="1" applyFill="1" applyBorder="1" applyAlignment="1">
      <alignment horizontal="center" vertical="top"/>
    </xf>
    <xf numFmtId="0" fontId="30" fillId="3" borderId="1" xfId="0" applyFont="1" applyFill="1" applyBorder="1" applyAlignment="1">
      <alignment horizontal="center" vertical="center"/>
    </xf>
    <xf numFmtId="0" fontId="26" fillId="4" borderId="1" xfId="0" applyFont="1" applyFill="1" applyBorder="1" applyAlignment="1" applyProtection="1">
      <alignment horizontal="center" vertical="center" wrapText="1"/>
      <protection locked="0"/>
    </xf>
    <xf numFmtId="0" fontId="43" fillId="4" borderId="20" xfId="0" applyFont="1" applyFill="1" applyBorder="1" applyAlignment="1">
      <alignment horizontal="center" vertical="center" wrapText="1"/>
    </xf>
    <xf numFmtId="0" fontId="0" fillId="3" borderId="0" xfId="0" applyFill="1" applyAlignment="1">
      <alignment vertical="top"/>
    </xf>
    <xf numFmtId="0" fontId="12" fillId="3" borderId="0" xfId="0" applyFont="1" applyFill="1" applyAlignment="1">
      <alignment vertical="top" wrapText="1"/>
    </xf>
    <xf numFmtId="0" fontId="33" fillId="3" borderId="0" xfId="0" applyFont="1" applyFill="1" applyAlignment="1">
      <alignment vertical="center"/>
    </xf>
    <xf numFmtId="0" fontId="0" fillId="3" borderId="2" xfId="0" applyFill="1" applyBorder="1" applyAlignment="1">
      <alignment vertical="center" wrapText="1"/>
    </xf>
    <xf numFmtId="49" fontId="25" fillId="3" borderId="8" xfId="0" applyNumberFormat="1" applyFont="1" applyFill="1" applyBorder="1" applyAlignment="1">
      <alignment horizontal="left" vertical="top" wrapText="1"/>
    </xf>
    <xf numFmtId="0" fontId="1" fillId="3" borderId="3" xfId="0" applyFont="1" applyFill="1" applyBorder="1" applyAlignment="1">
      <alignment horizontal="right" vertical="top" wrapText="1"/>
    </xf>
    <xf numFmtId="0" fontId="32" fillId="3" borderId="3" xfId="0" applyFont="1" applyFill="1" applyBorder="1" applyAlignment="1" applyProtection="1">
      <alignment vertical="top" wrapText="1"/>
      <protection locked="0"/>
    </xf>
    <xf numFmtId="0" fontId="44" fillId="3" borderId="0" xfId="0" applyFont="1" applyFill="1" applyAlignment="1">
      <alignment horizontal="left"/>
    </xf>
    <xf numFmtId="0" fontId="32" fillId="3" borderId="3" xfId="0" applyFont="1" applyFill="1" applyBorder="1" applyAlignment="1">
      <alignment horizontal="center" vertical="center" wrapText="1"/>
    </xf>
    <xf numFmtId="0" fontId="0" fillId="3" borderId="3" xfId="0" applyFill="1" applyBorder="1"/>
    <xf numFmtId="0" fontId="7" fillId="3" borderId="0" xfId="0" applyFont="1" applyFill="1" applyAlignment="1">
      <alignment horizontal="left" vertical="center" wrapText="1"/>
    </xf>
    <xf numFmtId="0" fontId="0" fillId="3" borderId="11" xfId="0" applyFill="1" applyBorder="1" applyAlignment="1">
      <alignment horizontal="left"/>
    </xf>
    <xf numFmtId="164" fontId="5" fillId="3" borderId="3" xfId="0" applyNumberFormat="1" applyFont="1" applyFill="1" applyBorder="1" applyAlignment="1">
      <alignment horizontal="right"/>
    </xf>
    <xf numFmtId="167" fontId="4" fillId="4" borderId="16" xfId="0" applyNumberFormat="1" applyFont="1" applyFill="1" applyBorder="1" applyAlignment="1" applyProtection="1">
      <alignment horizontal="center" vertical="top"/>
      <protection locked="0"/>
    </xf>
    <xf numFmtId="0" fontId="0" fillId="3" borderId="2" xfId="0" applyFill="1" applyBorder="1" applyAlignment="1">
      <alignment horizontal="center"/>
    </xf>
    <xf numFmtId="0" fontId="0" fillId="3" borderId="2" xfId="0" applyFill="1" applyBorder="1" applyAlignment="1">
      <alignment horizontal="center" vertical="top"/>
    </xf>
    <xf numFmtId="0" fontId="4" fillId="2" borderId="4" xfId="0" applyFont="1" applyFill="1" applyBorder="1" applyAlignment="1">
      <alignment horizontal="center" vertical="center"/>
    </xf>
    <xf numFmtId="0" fontId="4" fillId="4" borderId="9" xfId="0" applyFont="1" applyFill="1" applyBorder="1" applyAlignment="1" applyProtection="1">
      <alignment horizontal="center" vertical="center"/>
      <protection locked="0"/>
    </xf>
    <xf numFmtId="0" fontId="4" fillId="4" borderId="13" xfId="0" applyFont="1" applyFill="1" applyBorder="1" applyAlignment="1" applyProtection="1">
      <alignment horizontal="center" vertical="center"/>
      <protection locked="0"/>
    </xf>
    <xf numFmtId="0" fontId="7" fillId="3" borderId="4" xfId="0" applyFont="1" applyFill="1" applyBorder="1" applyAlignment="1">
      <alignment horizontal="center" vertical="center"/>
    </xf>
    <xf numFmtId="0" fontId="23" fillId="4" borderId="1" xfId="0" applyFont="1" applyFill="1" applyBorder="1" applyAlignment="1" applyProtection="1">
      <alignment horizontal="center" vertical="center"/>
      <protection locked="0"/>
    </xf>
    <xf numFmtId="0" fontId="25" fillId="4" borderId="10" xfId="0" applyFont="1" applyFill="1" applyBorder="1" applyAlignment="1" applyProtection="1">
      <alignment horizontal="center" vertical="center"/>
      <protection locked="0"/>
    </xf>
    <xf numFmtId="0" fontId="0" fillId="3" borderId="0" xfId="0" applyFill="1" applyAlignment="1">
      <alignment horizontal="right"/>
    </xf>
    <xf numFmtId="0" fontId="3" fillId="0" borderId="0" xfId="0" applyFont="1" applyAlignment="1">
      <alignment horizontal="center"/>
    </xf>
    <xf numFmtId="0" fontId="49" fillId="4" borderId="1" xfId="0" applyFont="1" applyFill="1" applyBorder="1" applyAlignment="1">
      <alignment horizontal="center" vertical="center" wrapText="1"/>
    </xf>
    <xf numFmtId="0" fontId="25" fillId="3" borderId="0" xfId="0" applyFont="1" applyFill="1" applyAlignment="1">
      <alignment horizontal="left" vertical="center" wrapText="1"/>
    </xf>
    <xf numFmtId="0" fontId="25" fillId="3" borderId="0" xfId="0" applyFont="1" applyFill="1" applyAlignment="1">
      <alignment horizontal="left" wrapText="1"/>
    </xf>
    <xf numFmtId="0" fontId="9" fillId="3" borderId="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22" fillId="0" borderId="1" xfId="1" quotePrefix="1" applyBorder="1" applyAlignment="1" applyProtection="1">
      <alignment horizontal="center" vertical="center" wrapText="1"/>
      <protection locked="0"/>
    </xf>
    <xf numFmtId="0" fontId="31" fillId="3" borderId="0" xfId="0" applyFont="1" applyFill="1"/>
    <xf numFmtId="2" fontId="4" fillId="18" borderId="0" xfId="0" applyNumberFormat="1" applyFont="1" applyFill="1" applyAlignment="1">
      <alignment vertical="top" wrapText="1"/>
    </xf>
    <xf numFmtId="0" fontId="5" fillId="3" borderId="0" xfId="0" applyFont="1" applyFill="1" applyAlignment="1">
      <alignment horizontal="right" vertical="top"/>
    </xf>
    <xf numFmtId="0" fontId="12" fillId="3" borderId="6" xfId="0" applyFont="1" applyFill="1" applyBorder="1" applyAlignment="1">
      <alignment horizontal="center" vertical="center" wrapText="1"/>
    </xf>
    <xf numFmtId="0" fontId="1" fillId="20" borderId="9" xfId="0" applyFont="1" applyFill="1" applyBorder="1" applyAlignment="1" applyProtection="1">
      <alignment horizontal="center" vertical="top"/>
      <protection locked="0"/>
    </xf>
    <xf numFmtId="0" fontId="1" fillId="20" borderId="1" xfId="0" applyFont="1" applyFill="1" applyBorder="1" applyAlignment="1">
      <alignment horizontal="center" vertical="center" wrapText="1"/>
    </xf>
    <xf numFmtId="0" fontId="8" fillId="4" borderId="20" xfId="0" applyFont="1" applyFill="1" applyBorder="1" applyAlignment="1" applyProtection="1">
      <alignment horizontal="center" vertical="center" wrapText="1"/>
      <protection locked="0"/>
    </xf>
    <xf numFmtId="49" fontId="8" fillId="4" borderId="15" xfId="0" applyNumberFormat="1" applyFont="1" applyFill="1" applyBorder="1" applyAlignment="1" applyProtection="1">
      <alignment horizontal="center" vertical="center" wrapText="1"/>
      <protection locked="0"/>
    </xf>
    <xf numFmtId="1" fontId="8" fillId="4" borderId="10" xfId="0" applyNumberFormat="1" applyFont="1" applyFill="1" applyBorder="1" applyAlignment="1" applyProtection="1">
      <alignment horizontal="center" vertical="center" wrapText="1"/>
      <protection locked="0"/>
    </xf>
    <xf numFmtId="1" fontId="8" fillId="4" borderId="44" xfId="0" applyNumberFormat="1" applyFont="1" applyFill="1" applyBorder="1" applyAlignment="1" applyProtection="1">
      <alignment horizontal="center" vertical="center" wrapText="1"/>
      <protection locked="0"/>
    </xf>
    <xf numFmtId="1" fontId="8" fillId="4" borderId="16" xfId="0" applyNumberFormat="1" applyFont="1" applyFill="1" applyBorder="1" applyAlignment="1" applyProtection="1">
      <alignment horizontal="center" vertical="center" wrapText="1"/>
      <protection locked="0"/>
    </xf>
    <xf numFmtId="1" fontId="8" fillId="4" borderId="20" xfId="0" applyNumberFormat="1" applyFont="1" applyFill="1" applyBorder="1" applyAlignment="1" applyProtection="1">
      <alignment horizontal="center" vertical="center" wrapText="1"/>
      <protection locked="0"/>
    </xf>
    <xf numFmtId="1" fontId="8" fillId="4" borderId="47" xfId="0" applyNumberFormat="1" applyFont="1" applyFill="1" applyBorder="1" applyAlignment="1" applyProtection="1">
      <alignment horizontal="center" vertical="center" wrapText="1"/>
      <protection locked="0"/>
    </xf>
    <xf numFmtId="49" fontId="8" fillId="4" borderId="10" xfId="0" applyNumberFormat="1" applyFont="1" applyFill="1" applyBorder="1" applyAlignment="1" applyProtection="1">
      <alignment horizontal="center" vertical="center" wrapText="1"/>
      <protection locked="0"/>
    </xf>
    <xf numFmtId="49" fontId="8" fillId="4" borderId="44" xfId="0" applyNumberFormat="1" applyFont="1" applyFill="1" applyBorder="1" applyAlignment="1" applyProtection="1">
      <alignment horizontal="center" vertical="center" wrapText="1"/>
      <protection locked="0"/>
    </xf>
    <xf numFmtId="0" fontId="1" fillId="3" borderId="3" xfId="0" applyFont="1" applyFill="1" applyBorder="1" applyAlignment="1">
      <alignment vertical="top"/>
    </xf>
    <xf numFmtId="0" fontId="1" fillId="18" borderId="0" xfId="0" applyFont="1" applyFill="1" applyAlignment="1">
      <alignment horizontal="center" vertical="top" wrapText="1"/>
    </xf>
    <xf numFmtId="0" fontId="8" fillId="18" borderId="1" xfId="0" applyFont="1" applyFill="1" applyBorder="1" applyAlignment="1" applyProtection="1">
      <alignment horizontal="center" vertical="center" wrapText="1"/>
      <protection locked="0"/>
    </xf>
    <xf numFmtId="0" fontId="1" fillId="3" borderId="44" xfId="0" applyFont="1" applyFill="1" applyBorder="1" applyAlignment="1">
      <alignment horizontal="center" vertical="top" wrapText="1"/>
    </xf>
    <xf numFmtId="0" fontId="8" fillId="4" borderId="47" xfId="0" applyFont="1" applyFill="1" applyBorder="1" applyAlignment="1" applyProtection="1">
      <alignment horizontal="center" vertical="center" wrapText="1"/>
      <protection locked="0"/>
    </xf>
    <xf numFmtId="0" fontId="8" fillId="4" borderId="20" xfId="0" applyFont="1" applyFill="1" applyBorder="1" applyAlignment="1" applyProtection="1">
      <alignment horizontal="center" vertical="center"/>
      <protection locked="0"/>
    </xf>
    <xf numFmtId="0" fontId="8" fillId="4" borderId="47" xfId="0" applyFont="1" applyFill="1" applyBorder="1" applyAlignment="1" applyProtection="1">
      <alignment horizontal="center" vertical="center"/>
      <protection locked="0"/>
    </xf>
    <xf numFmtId="0" fontId="8" fillId="20" borderId="1" xfId="0" applyFont="1" applyFill="1" applyBorder="1" applyAlignment="1" applyProtection="1">
      <alignment horizontal="center" vertical="center" wrapText="1"/>
      <protection locked="0"/>
    </xf>
    <xf numFmtId="0" fontId="4" fillId="4" borderId="12" xfId="0" applyFont="1" applyFill="1" applyBorder="1" applyAlignment="1" applyProtection="1">
      <alignment horizontal="left" vertical="center" wrapText="1"/>
      <protection locked="0"/>
    </xf>
    <xf numFmtId="0" fontId="4" fillId="4" borderId="17" xfId="0" applyFont="1" applyFill="1" applyBorder="1" applyAlignment="1" applyProtection="1">
      <alignment horizontal="left" vertical="center" wrapText="1"/>
      <protection locked="0"/>
    </xf>
    <xf numFmtId="0" fontId="4" fillId="4" borderId="13" xfId="0" applyFont="1" applyFill="1" applyBorder="1" applyAlignment="1" applyProtection="1">
      <alignment horizontal="left" vertical="center" wrapText="1"/>
      <protection locked="0"/>
    </xf>
    <xf numFmtId="0" fontId="5" fillId="3" borderId="0" xfId="0" applyFont="1" applyFill="1" applyAlignment="1">
      <alignment vertical="center" wrapText="1"/>
    </xf>
    <xf numFmtId="0" fontId="3" fillId="18" borderId="0" xfId="0" applyFont="1" applyFill="1" applyAlignment="1">
      <alignment vertical="center" wrapText="1"/>
    </xf>
    <xf numFmtId="0" fontId="54" fillId="20" borderId="1" xfId="0" applyFont="1" applyFill="1" applyBorder="1" applyAlignment="1" applyProtection="1">
      <alignment horizontal="center" vertical="center"/>
      <protection locked="0"/>
    </xf>
    <xf numFmtId="49" fontId="4" fillId="4" borderId="1" xfId="0" applyNumberFormat="1" applyFont="1" applyFill="1" applyBorder="1" applyAlignment="1" applyProtection="1">
      <alignment horizontal="center"/>
      <protection locked="0"/>
    </xf>
    <xf numFmtId="0" fontId="0" fillId="3" borderId="0" xfId="0" applyFill="1" applyAlignment="1">
      <alignment vertical="center" wrapText="1"/>
    </xf>
    <xf numFmtId="0" fontId="1" fillId="3" borderId="0" xfId="0" applyFont="1" applyFill="1" applyAlignment="1">
      <alignment horizontal="left" vertical="center"/>
    </xf>
    <xf numFmtId="0" fontId="1" fillId="3" borderId="0" xfId="0" applyFont="1" applyFill="1" applyAlignment="1">
      <alignment horizontal="left" vertical="center" wrapText="1"/>
    </xf>
    <xf numFmtId="0" fontId="5" fillId="0" borderId="0" xfId="0" applyFont="1" applyAlignment="1">
      <alignment wrapText="1"/>
    </xf>
    <xf numFmtId="0" fontId="23" fillId="3" borderId="0" xfId="0" applyFont="1" applyFill="1" applyAlignment="1">
      <alignment horizontal="left" vertical="center" wrapText="1"/>
    </xf>
    <xf numFmtId="0" fontId="0" fillId="3" borderId="8" xfId="0" applyFill="1" applyBorder="1" applyAlignment="1">
      <alignment vertical="center" wrapText="1"/>
    </xf>
    <xf numFmtId="0" fontId="4" fillId="3" borderId="0" xfId="0" applyFont="1" applyFill="1" applyAlignment="1">
      <alignment horizontal="right" vertical="center" wrapText="1"/>
    </xf>
    <xf numFmtId="0" fontId="32" fillId="3" borderId="0" xfId="0" applyFont="1" applyFill="1" applyAlignment="1">
      <alignment vertical="center"/>
    </xf>
    <xf numFmtId="0" fontId="28" fillId="3" borderId="0" xfId="0" applyFont="1" applyFill="1" applyAlignment="1">
      <alignment horizontal="right" vertical="center" wrapText="1"/>
    </xf>
    <xf numFmtId="0" fontId="7" fillId="3" borderId="0" xfId="0" applyFont="1" applyFill="1" applyAlignment="1">
      <alignment vertical="center"/>
    </xf>
    <xf numFmtId="0" fontId="4" fillId="18" borderId="2" xfId="0" applyFont="1" applyFill="1" applyBorder="1" applyAlignment="1">
      <alignment horizontal="left" vertical="center" wrapText="1"/>
    </xf>
    <xf numFmtId="0" fontId="32" fillId="3" borderId="0" xfId="0" applyFont="1" applyFill="1" applyAlignment="1">
      <alignment vertical="center" wrapText="1"/>
    </xf>
    <xf numFmtId="2" fontId="30" fillId="3" borderId="0" xfId="0" applyNumberFormat="1" applyFont="1" applyFill="1" applyAlignment="1">
      <alignment horizontal="right" vertical="center" wrapText="1"/>
    </xf>
    <xf numFmtId="0" fontId="6" fillId="3" borderId="0" xfId="0" applyFont="1" applyFill="1" applyAlignment="1">
      <alignment horizontal="right" wrapText="1"/>
    </xf>
    <xf numFmtId="0" fontId="0" fillId="3" borderId="0" xfId="0" applyFill="1" applyProtection="1">
      <protection locked="0"/>
    </xf>
    <xf numFmtId="0" fontId="4" fillId="20" borderId="1" xfId="0" applyFont="1" applyFill="1" applyBorder="1" applyAlignment="1" applyProtection="1">
      <alignment horizontal="center" vertical="center"/>
      <protection locked="0"/>
    </xf>
    <xf numFmtId="0" fontId="4" fillId="2" borderId="1" xfId="0" applyFont="1" applyFill="1" applyBorder="1" applyAlignment="1">
      <alignment horizontal="center"/>
    </xf>
    <xf numFmtId="0" fontId="54" fillId="20" borderId="1" xfId="0" applyFont="1" applyFill="1" applyBorder="1" applyAlignment="1" applyProtection="1">
      <alignment horizontal="center" vertical="center" wrapText="1"/>
      <protection locked="0"/>
    </xf>
    <xf numFmtId="0" fontId="11" fillId="3" borderId="0" xfId="0" applyFont="1" applyFill="1"/>
    <xf numFmtId="0" fontId="0" fillId="0" borderId="0" xfId="0" applyAlignment="1">
      <alignment horizontal="left" vertical="top"/>
    </xf>
    <xf numFmtId="0" fontId="5" fillId="0" borderId="0" xfId="0" applyFont="1" applyAlignment="1">
      <alignment vertical="top" wrapText="1"/>
    </xf>
    <xf numFmtId="0" fontId="4" fillId="0" borderId="0" xfId="0" applyFont="1" applyAlignment="1">
      <alignment horizontal="center" vertical="center"/>
    </xf>
    <xf numFmtId="0" fontId="5" fillId="0" borderId="0" xfId="0" applyFont="1" applyAlignment="1">
      <alignment horizontal="left" vertical="top" wrapText="1"/>
    </xf>
    <xf numFmtId="0" fontId="11" fillId="0" borderId="0" xfId="0" applyFont="1" applyAlignment="1">
      <alignment horizontal="left" vertical="top" wrapText="1"/>
    </xf>
    <xf numFmtId="0" fontId="30" fillId="0" borderId="0" xfId="0" applyFont="1" applyAlignment="1">
      <alignment horizontal="center"/>
    </xf>
    <xf numFmtId="0" fontId="4" fillId="0" borderId="0" xfId="0" applyFont="1" applyAlignment="1">
      <alignment horizontal="left" vertical="center"/>
    </xf>
    <xf numFmtId="0" fontId="29" fillId="0" borderId="0" xfId="0" applyFont="1"/>
    <xf numFmtId="0" fontId="3" fillId="0" borderId="0" xfId="0" applyFont="1"/>
    <xf numFmtId="0" fontId="5" fillId="0" borderId="0" xfId="0" applyFont="1" applyAlignment="1">
      <alignment horizontal="left" vertical="top"/>
    </xf>
    <xf numFmtId="0" fontId="3" fillId="22" borderId="2" xfId="0" applyFont="1" applyFill="1" applyBorder="1" applyAlignment="1">
      <alignment horizontal="left" vertical="center" wrapText="1"/>
    </xf>
    <xf numFmtId="167" fontId="3" fillId="22" borderId="2" xfId="0" applyNumberFormat="1" applyFont="1" applyFill="1" applyBorder="1" applyAlignment="1">
      <alignment horizontal="left" wrapText="1"/>
    </xf>
    <xf numFmtId="0" fontId="8" fillId="18" borderId="0" xfId="0" applyFont="1" applyFill="1" applyAlignment="1">
      <alignment horizontal="center" vertical="center" wrapText="1"/>
    </xf>
    <xf numFmtId="0" fontId="1" fillId="20" borderId="1" xfId="0" applyFont="1" applyFill="1" applyBorder="1" applyAlignment="1" applyProtection="1">
      <alignment horizontal="center" vertical="top" wrapText="1"/>
      <protection locked="0"/>
    </xf>
    <xf numFmtId="0" fontId="8" fillId="3" borderId="10" xfId="0" applyFont="1" applyFill="1" applyBorder="1" applyAlignment="1" applyProtection="1">
      <alignment horizontal="center" vertical="center" wrapText="1"/>
      <protection locked="0"/>
    </xf>
    <xf numFmtId="0" fontId="8" fillId="3" borderId="44" xfId="0" applyFont="1" applyFill="1" applyBorder="1" applyAlignment="1" applyProtection="1">
      <alignment horizontal="center" vertical="center" wrapText="1"/>
      <protection locked="0"/>
    </xf>
    <xf numFmtId="0" fontId="8" fillId="3" borderId="47"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protection locked="0"/>
    </xf>
    <xf numFmtId="0" fontId="1" fillId="20" borderId="1" xfId="0" applyFont="1" applyFill="1" applyBorder="1" applyAlignment="1" applyProtection="1">
      <alignment horizontal="center" vertical="center" wrapText="1"/>
      <protection locked="0"/>
    </xf>
    <xf numFmtId="0" fontId="10" fillId="0" borderId="0" xfId="0" applyFont="1" applyAlignment="1">
      <alignment horizontal="center" vertical="center" textRotation="90" wrapText="1"/>
    </xf>
    <xf numFmtId="0" fontId="56" fillId="3" borderId="1" xfId="0" applyFont="1" applyFill="1" applyBorder="1" applyAlignment="1">
      <alignment horizontal="center" vertical="center"/>
    </xf>
    <xf numFmtId="0" fontId="56" fillId="3" borderId="1" xfId="0" applyFont="1" applyFill="1" applyBorder="1" applyAlignment="1">
      <alignment horizontal="center"/>
    </xf>
    <xf numFmtId="0" fontId="56" fillId="3" borderId="1" xfId="0" applyFont="1" applyFill="1" applyBorder="1" applyAlignment="1">
      <alignment horizontal="center" vertical="top"/>
    </xf>
    <xf numFmtId="0" fontId="56" fillId="3" borderId="6" xfId="0" applyFont="1" applyFill="1" applyBorder="1" applyAlignment="1">
      <alignment horizontal="center" vertical="center"/>
    </xf>
    <xf numFmtId="0" fontId="56" fillId="3" borderId="13" xfId="0" applyFont="1" applyFill="1" applyBorder="1" applyAlignment="1">
      <alignment horizontal="center" vertical="top"/>
    </xf>
    <xf numFmtId="0" fontId="0" fillId="22" borderId="0" xfId="0" applyFill="1"/>
    <xf numFmtId="0" fontId="5" fillId="22" borderId="0" xfId="0" applyFont="1" applyFill="1"/>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center" vertical="center"/>
      <protection locked="0"/>
    </xf>
    <xf numFmtId="0" fontId="54" fillId="0" borderId="4" xfId="0" applyFont="1" applyBorder="1" applyAlignment="1" applyProtection="1">
      <alignment horizontal="center" vertical="center"/>
      <protection locked="0"/>
    </xf>
    <xf numFmtId="0" fontId="57" fillId="4" borderId="1" xfId="0" applyFont="1" applyFill="1" applyBorder="1" applyAlignment="1" applyProtection="1">
      <alignment horizontal="center" vertical="center" wrapText="1"/>
      <protection locked="0"/>
    </xf>
    <xf numFmtId="0" fontId="57" fillId="4" borderId="1" xfId="0" applyFont="1" applyFill="1" applyBorder="1" applyAlignment="1" applyProtection="1">
      <alignment horizontal="center" vertical="center"/>
      <protection locked="0"/>
    </xf>
    <xf numFmtId="0" fontId="57" fillId="3" borderId="20" xfId="0" applyFont="1" applyFill="1" applyBorder="1" applyAlignment="1" applyProtection="1">
      <alignment horizontal="center" vertical="center" wrapText="1"/>
      <protection locked="0"/>
    </xf>
    <xf numFmtId="0" fontId="54" fillId="0" borderId="15" xfId="0" applyFont="1" applyBorder="1" applyAlignment="1" applyProtection="1">
      <alignment horizontal="center" vertical="center"/>
      <protection locked="0"/>
    </xf>
    <xf numFmtId="0" fontId="57" fillId="4" borderId="20" xfId="0" applyFont="1" applyFill="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54" fillId="0" borderId="5" xfId="0" applyFont="1" applyBorder="1" applyAlignment="1" applyProtection="1">
      <alignment horizontal="center" vertical="center"/>
      <protection locked="0"/>
    </xf>
    <xf numFmtId="0" fontId="54" fillId="0" borderId="38" xfId="0" applyFont="1" applyBorder="1" applyAlignment="1" applyProtection="1">
      <alignment horizontal="center" vertical="center"/>
      <protection locked="0"/>
    </xf>
    <xf numFmtId="0" fontId="54" fillId="0" borderId="10" xfId="0" applyFont="1" applyBorder="1" applyAlignment="1" applyProtection="1">
      <alignment horizontal="center" vertical="center"/>
      <protection locked="0"/>
    </xf>
    <xf numFmtId="0" fontId="54" fillId="0" borderId="39" xfId="0" applyFont="1" applyBorder="1" applyAlignment="1" applyProtection="1">
      <alignment horizontal="center" vertical="center"/>
      <protection locked="0"/>
    </xf>
    <xf numFmtId="0" fontId="57" fillId="4" borderId="6" xfId="0" applyFont="1" applyFill="1" applyBorder="1" applyAlignment="1" applyProtection="1">
      <alignment horizontal="center" vertical="center" wrapText="1"/>
      <protection locked="0"/>
    </xf>
    <xf numFmtId="0" fontId="54" fillId="4" borderId="12" xfId="0" applyFont="1" applyFill="1" applyBorder="1" applyAlignment="1" applyProtection="1">
      <alignment horizontal="center" vertical="center"/>
      <protection locked="0"/>
    </xf>
    <xf numFmtId="0" fontId="54" fillId="3" borderId="13" xfId="0" applyFont="1" applyFill="1" applyBorder="1" applyAlignment="1">
      <alignment horizontal="center" vertical="center"/>
    </xf>
    <xf numFmtId="0" fontId="54" fillId="3" borderId="1" xfId="0" applyFont="1" applyFill="1" applyBorder="1" applyAlignment="1" applyProtection="1">
      <alignment horizontal="center" vertical="center"/>
      <protection locked="0"/>
    </xf>
    <xf numFmtId="0" fontId="4" fillId="18" borderId="1" xfId="0" applyFont="1" applyFill="1" applyBorder="1" applyAlignment="1" applyProtection="1">
      <alignment horizontal="center" vertical="center" wrapText="1"/>
      <protection locked="0"/>
    </xf>
    <xf numFmtId="0" fontId="32" fillId="27" borderId="1" xfId="0" applyFont="1" applyFill="1" applyBorder="1" applyAlignment="1">
      <alignment horizontal="center" vertical="top" wrapText="1"/>
    </xf>
    <xf numFmtId="165" fontId="32" fillId="27" borderId="1" xfId="0" applyNumberFormat="1" applyFont="1" applyFill="1" applyBorder="1" applyAlignment="1">
      <alignment horizontal="center" vertical="top" wrapText="1"/>
    </xf>
    <xf numFmtId="0" fontId="0" fillId="22" borderId="0" xfId="0" applyFill="1" applyAlignment="1" applyProtection="1">
      <alignment vertical="center" wrapText="1"/>
      <protection hidden="1"/>
    </xf>
    <xf numFmtId="0" fontId="0" fillId="22" borderId="0" xfId="0" applyFill="1" applyAlignment="1">
      <alignment vertical="center" wrapText="1"/>
    </xf>
    <xf numFmtId="0" fontId="56" fillId="18" borderId="16" xfId="0" applyFont="1" applyFill="1" applyBorder="1" applyAlignment="1" applyProtection="1">
      <alignment horizontal="center" vertical="center"/>
      <protection locked="0"/>
    </xf>
    <xf numFmtId="0" fontId="56" fillId="18" borderId="20" xfId="0" applyFont="1" applyFill="1" applyBorder="1" applyAlignment="1" applyProtection="1">
      <alignment horizontal="center" vertical="center"/>
      <protection locked="0"/>
    </xf>
    <xf numFmtId="0" fontId="56" fillId="18" borderId="20" xfId="0" applyFont="1" applyFill="1" applyBorder="1" applyAlignment="1">
      <alignment horizontal="center" vertical="center"/>
    </xf>
    <xf numFmtId="0" fontId="56" fillId="18" borderId="16" xfId="0" applyFont="1" applyFill="1" applyBorder="1" applyAlignment="1">
      <alignment horizontal="center" vertical="center"/>
    </xf>
    <xf numFmtId="0" fontId="0" fillId="22" borderId="0" xfId="0" applyFill="1" applyAlignment="1">
      <alignment vertical="center" wrapText="1"/>
    </xf>
    <xf numFmtId="0" fontId="0" fillId="0" borderId="0" xfId="0" applyAlignment="1">
      <alignment vertical="center" wrapText="1"/>
    </xf>
    <xf numFmtId="0" fontId="1" fillId="22" borderId="0" xfId="0" applyFont="1" applyFill="1" applyAlignment="1" applyProtection="1">
      <alignment vertical="center" wrapText="1"/>
      <protection hidden="1"/>
    </xf>
    <xf numFmtId="0" fontId="1" fillId="3" borderId="0" xfId="0" applyFont="1" applyFill="1" applyAlignment="1">
      <alignment vertical="center" wrapText="1"/>
    </xf>
    <xf numFmtId="0" fontId="29" fillId="3" borderId="12" xfId="0" applyFont="1" applyFill="1" applyBorder="1" applyAlignment="1">
      <alignment vertical="center" wrapText="1"/>
    </xf>
    <xf numFmtId="0" fontId="29" fillId="0" borderId="17" xfId="0" applyFont="1" applyBorder="1" applyAlignment="1">
      <alignment vertical="center" wrapText="1"/>
    </xf>
    <xf numFmtId="0" fontId="0" fillId="0" borderId="17" xfId="0" applyBorder="1" applyAlignment="1">
      <alignment vertical="center" wrapText="1"/>
    </xf>
    <xf numFmtId="0" fontId="0" fillId="0" borderId="13" xfId="0" applyBorder="1" applyAlignment="1">
      <alignment vertical="center" wrapText="1"/>
    </xf>
    <xf numFmtId="0" fontId="1" fillId="3" borderId="0" xfId="0" applyFont="1" applyFill="1" applyAlignment="1" applyProtection="1">
      <alignment vertical="center" wrapText="1"/>
      <protection hidden="1"/>
    </xf>
    <xf numFmtId="0" fontId="0" fillId="0" borderId="0" xfId="0"/>
    <xf numFmtId="0" fontId="7" fillId="3" borderId="0" xfId="0" applyFont="1" applyFill="1" applyAlignment="1">
      <alignment vertical="center"/>
    </xf>
    <xf numFmtId="0" fontId="5" fillId="3" borderId="0" xfId="0" applyFont="1" applyFill="1" applyAlignment="1">
      <alignment vertical="center"/>
    </xf>
    <xf numFmtId="0" fontId="0" fillId="0" borderId="0" xfId="0" applyAlignment="1" applyProtection="1">
      <alignment vertical="center"/>
      <protection hidden="1"/>
    </xf>
    <xf numFmtId="0" fontId="0" fillId="0" borderId="0" xfId="0" applyAlignment="1">
      <alignment vertical="center"/>
    </xf>
    <xf numFmtId="0" fontId="3" fillId="3" borderId="0" xfId="0" applyFont="1" applyFill="1" applyAlignment="1" applyProtection="1">
      <alignment vertical="center" wrapText="1"/>
      <protection hidden="1"/>
    </xf>
    <xf numFmtId="0" fontId="0" fillId="3" borderId="0" xfId="0" applyFill="1" applyAlignment="1">
      <alignment vertical="center" wrapText="1"/>
    </xf>
    <xf numFmtId="0" fontId="4" fillId="4" borderId="12" xfId="0" applyFont="1" applyFill="1"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2" fontId="30" fillId="3" borderId="0" xfId="0" applyNumberFormat="1" applyFont="1" applyFill="1" applyAlignment="1">
      <alignment horizontal="right" vertical="center" wrapText="1"/>
    </xf>
    <xf numFmtId="0" fontId="4" fillId="4" borderId="17" xfId="0" applyFont="1" applyFill="1" applyBorder="1" applyAlignment="1" applyProtection="1">
      <alignment horizontal="left" vertical="center" wrapText="1"/>
      <protection locked="0"/>
    </xf>
    <xf numFmtId="0" fontId="4" fillId="4" borderId="13" xfId="0" applyFont="1" applyFill="1" applyBorder="1" applyAlignment="1" applyProtection="1">
      <alignment horizontal="left" vertical="center" wrapText="1"/>
      <protection locked="0"/>
    </xf>
    <xf numFmtId="0" fontId="4" fillId="4" borderId="12" xfId="0" applyFont="1" applyFill="1" applyBorder="1" applyAlignment="1" applyProtection="1">
      <alignment horizontal="right" vertical="center"/>
      <protection locked="0"/>
    </xf>
    <xf numFmtId="0" fontId="4" fillId="0" borderId="17" xfId="0" applyFont="1" applyBorder="1" applyAlignment="1" applyProtection="1">
      <alignment horizontal="right" vertical="center"/>
      <protection locked="0"/>
    </xf>
    <xf numFmtId="0" fontId="4" fillId="0" borderId="13" xfId="0" applyFont="1" applyBorder="1" applyAlignment="1" applyProtection="1">
      <alignment horizontal="right" vertical="center"/>
      <protection locked="0"/>
    </xf>
    <xf numFmtId="0" fontId="4" fillId="4" borderId="12" xfId="0" applyFont="1" applyFill="1" applyBorder="1" applyAlignment="1" applyProtection="1">
      <alignment horizontal="right" vertical="center" wrapText="1"/>
      <protection locked="0"/>
    </xf>
    <xf numFmtId="0" fontId="4" fillId="4" borderId="17" xfId="0" applyFont="1" applyFill="1" applyBorder="1" applyAlignment="1" applyProtection="1">
      <alignment horizontal="right" vertical="center" wrapText="1"/>
      <protection locked="0"/>
    </xf>
    <xf numFmtId="0" fontId="4" fillId="4" borderId="13" xfId="0" applyFont="1" applyFill="1" applyBorder="1" applyAlignment="1" applyProtection="1">
      <alignment horizontal="right" vertical="center" wrapText="1"/>
      <protection locked="0"/>
    </xf>
    <xf numFmtId="49" fontId="4" fillId="4" borderId="12" xfId="0" applyNumberFormat="1" applyFont="1" applyFill="1" applyBorder="1" applyAlignment="1" applyProtection="1">
      <alignment horizontal="left" vertical="center" wrapText="1"/>
      <protection locked="0"/>
    </xf>
    <xf numFmtId="49" fontId="4" fillId="4" borderId="17" xfId="0" applyNumberFormat="1" applyFont="1" applyFill="1" applyBorder="1" applyAlignment="1" applyProtection="1">
      <alignment horizontal="left" vertical="center" wrapText="1"/>
      <protection locked="0"/>
    </xf>
    <xf numFmtId="49" fontId="4" fillId="4" borderId="13" xfId="0" applyNumberFormat="1" applyFont="1" applyFill="1" applyBorder="1" applyAlignment="1" applyProtection="1">
      <alignment horizontal="left" vertical="center" wrapText="1"/>
      <protection locked="0"/>
    </xf>
    <xf numFmtId="0" fontId="1" fillId="3" borderId="8" xfId="0" applyFont="1" applyFill="1" applyBorder="1" applyAlignment="1">
      <alignment horizontal="left" vertical="center" wrapText="1"/>
    </xf>
    <xf numFmtId="0" fontId="1" fillId="3" borderId="0" xfId="0" applyFont="1" applyFill="1" applyAlignment="1">
      <alignment horizontal="left" vertical="center" wrapText="1"/>
    </xf>
    <xf numFmtId="0" fontId="48" fillId="3" borderId="0" xfId="0" applyFont="1" applyFill="1" applyAlignment="1">
      <alignment horizontal="right" vertical="center" wrapText="1"/>
    </xf>
    <xf numFmtId="0" fontId="48" fillId="0" borderId="0" xfId="0" applyFont="1" applyAlignment="1">
      <alignment horizontal="right" vertical="center" wrapText="1"/>
    </xf>
    <xf numFmtId="0" fontId="4" fillId="0" borderId="17" xfId="0" applyFont="1" applyBorder="1" applyAlignment="1" applyProtection="1">
      <alignment vertical="center"/>
      <protection locked="0"/>
    </xf>
    <xf numFmtId="0" fontId="4" fillId="0" borderId="13" xfId="0" applyFont="1" applyBorder="1" applyAlignment="1" applyProtection="1">
      <alignment vertical="center"/>
      <protection locked="0"/>
    </xf>
    <xf numFmtId="166" fontId="4" fillId="4" borderId="12" xfId="0" applyNumberFormat="1" applyFont="1" applyFill="1" applyBorder="1" applyAlignment="1" applyProtection="1">
      <alignment horizontal="left"/>
      <protection locked="0"/>
    </xf>
    <xf numFmtId="166" fontId="4" fillId="4" borderId="17" xfId="0" applyNumberFormat="1" applyFont="1" applyFill="1" applyBorder="1" applyAlignment="1" applyProtection="1">
      <alignment horizontal="left"/>
      <protection locked="0"/>
    </xf>
    <xf numFmtId="166" fontId="4" fillId="4" borderId="13" xfId="0" applyNumberFormat="1" applyFont="1" applyFill="1" applyBorder="1" applyAlignment="1" applyProtection="1">
      <alignment horizontal="left"/>
      <protection locked="0"/>
    </xf>
    <xf numFmtId="164" fontId="5" fillId="3" borderId="0" xfId="0" applyNumberFormat="1" applyFont="1" applyFill="1" applyAlignment="1">
      <alignment horizontal="right"/>
    </xf>
    <xf numFmtId="1" fontId="4" fillId="4" borderId="12" xfId="0" applyNumberFormat="1" applyFont="1" applyFill="1" applyBorder="1" applyAlignment="1" applyProtection="1">
      <alignment horizontal="left"/>
      <protection locked="0"/>
    </xf>
    <xf numFmtId="1" fontId="4" fillId="4" borderId="13" xfId="0" applyNumberFormat="1" applyFont="1" applyFill="1" applyBorder="1" applyAlignment="1" applyProtection="1">
      <alignment horizontal="left"/>
      <protection locked="0"/>
    </xf>
    <xf numFmtId="164" fontId="5" fillId="3" borderId="2" xfId="0" applyNumberFormat="1" applyFont="1" applyFill="1" applyBorder="1" applyAlignment="1">
      <alignment horizontal="right"/>
    </xf>
    <xf numFmtId="0" fontId="0" fillId="0" borderId="5" xfId="0" applyBorder="1"/>
    <xf numFmtId="0" fontId="0" fillId="0" borderId="13" xfId="0" applyBorder="1" applyAlignment="1" applyProtection="1">
      <alignment horizontal="left"/>
      <protection locked="0"/>
    </xf>
    <xf numFmtId="0" fontId="0" fillId="4" borderId="17" xfId="0" applyFill="1" applyBorder="1" applyAlignment="1" applyProtection="1">
      <alignment vertical="center" wrapText="1"/>
      <protection locked="0"/>
    </xf>
    <xf numFmtId="0" fontId="0" fillId="4" borderId="13" xfId="0" applyFill="1" applyBorder="1" applyAlignment="1" applyProtection="1">
      <alignment vertical="center" wrapText="1"/>
      <protection locked="0"/>
    </xf>
    <xf numFmtId="0" fontId="1" fillId="3" borderId="0" xfId="0" applyFont="1" applyFill="1" applyAlignment="1">
      <alignment horizontal="left" vertical="center"/>
    </xf>
    <xf numFmtId="0" fontId="1" fillId="0" borderId="0" xfId="0" applyFont="1" applyAlignment="1">
      <alignment horizontal="left" vertical="center"/>
    </xf>
    <xf numFmtId="0" fontId="23" fillId="4" borderId="12" xfId="0" applyFont="1" applyFill="1" applyBorder="1" applyAlignment="1" applyProtection="1">
      <alignment horizontal="left" vertical="center" wrapText="1"/>
      <protection locked="0"/>
    </xf>
    <xf numFmtId="0" fontId="23" fillId="4" borderId="17" xfId="0" applyFont="1" applyFill="1" applyBorder="1" applyAlignment="1" applyProtection="1">
      <alignment horizontal="left" vertical="center" wrapText="1"/>
      <protection locked="0"/>
    </xf>
    <xf numFmtId="0" fontId="23" fillId="4" borderId="13" xfId="0" applyFont="1" applyFill="1" applyBorder="1" applyAlignment="1" applyProtection="1">
      <alignment horizontal="left" vertical="center" wrapText="1"/>
      <protection locked="0"/>
    </xf>
    <xf numFmtId="0" fontId="5" fillId="3" borderId="0" xfId="0" applyFont="1" applyFill="1" applyAlignment="1">
      <alignment horizontal="right"/>
    </xf>
    <xf numFmtId="49" fontId="4" fillId="4" borderId="12" xfId="0" applyNumberFormat="1" applyFont="1" applyFill="1" applyBorder="1" applyAlignment="1" applyProtection="1">
      <alignment horizontal="left"/>
      <protection locked="0"/>
    </xf>
    <xf numFmtId="0" fontId="4" fillId="4" borderId="17" xfId="0" applyFont="1" applyFill="1" applyBorder="1" applyAlignment="1" applyProtection="1">
      <alignment horizontal="left"/>
      <protection locked="0"/>
    </xf>
    <xf numFmtId="0" fontId="4" fillId="4" borderId="13" xfId="0" applyFont="1" applyFill="1" applyBorder="1" applyAlignment="1" applyProtection="1">
      <alignment horizontal="left"/>
      <protection locked="0"/>
    </xf>
    <xf numFmtId="2" fontId="5" fillId="3" borderId="2" xfId="0" applyNumberFormat="1" applyFont="1" applyFill="1" applyBorder="1" applyAlignment="1">
      <alignment horizontal="right"/>
    </xf>
    <xf numFmtId="0" fontId="7" fillId="3" borderId="0" xfId="0" applyFont="1" applyFill="1" applyAlignment="1">
      <alignment vertical="center" wrapText="1"/>
    </xf>
    <xf numFmtId="1" fontId="4" fillId="3" borderId="12" xfId="0" applyNumberFormat="1" applyFont="1" applyFill="1" applyBorder="1" applyAlignment="1">
      <alignment horizontal="center" vertical="center" wrapText="1"/>
    </xf>
    <xf numFmtId="1" fontId="4" fillId="3" borderId="17" xfId="0" applyNumberFormat="1" applyFont="1" applyFill="1" applyBorder="1" applyAlignment="1">
      <alignment horizontal="center" vertical="center" wrapText="1"/>
    </xf>
    <xf numFmtId="0" fontId="0" fillId="3" borderId="17" xfId="0" applyFill="1" applyBorder="1" applyAlignment="1">
      <alignment horizontal="center" vertical="center" wrapText="1"/>
    </xf>
    <xf numFmtId="0" fontId="0" fillId="3" borderId="13" xfId="0" applyFill="1" applyBorder="1" applyAlignment="1">
      <alignment horizontal="center" vertical="center" wrapText="1"/>
    </xf>
    <xf numFmtId="165" fontId="4" fillId="3" borderId="1" xfId="0" applyNumberFormat="1" applyFont="1" applyFill="1" applyBorder="1" applyAlignment="1">
      <alignment horizontal="center" vertical="center" wrapText="1"/>
    </xf>
    <xf numFmtId="1"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27" borderId="6" xfId="0" applyFont="1" applyFill="1" applyBorder="1" applyAlignment="1">
      <alignment horizontal="center" vertical="center" textRotation="90"/>
    </xf>
    <xf numFmtId="0" fontId="5" fillId="27" borderId="15" xfId="0" applyFont="1" applyFill="1" applyBorder="1" applyAlignment="1">
      <alignment horizontal="center" vertical="center" textRotation="90"/>
    </xf>
    <xf numFmtId="0" fontId="5" fillId="27" borderId="9" xfId="0" applyFont="1" applyFill="1" applyBorder="1" applyAlignment="1">
      <alignment horizontal="center" vertical="center" textRotation="90"/>
    </xf>
    <xf numFmtId="0" fontId="10" fillId="3" borderId="1" xfId="0" applyFont="1" applyFill="1" applyBorder="1" applyAlignment="1">
      <alignment horizontal="center" vertical="center" wrapText="1"/>
    </xf>
    <xf numFmtId="0" fontId="0" fillId="3" borderId="1" xfId="0" applyFill="1" applyBorder="1" applyAlignment="1">
      <alignment wrapText="1"/>
    </xf>
    <xf numFmtId="0" fontId="10" fillId="3" borderId="11"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0" fillId="3" borderId="3" xfId="0" applyFill="1" applyBorder="1" applyAlignment="1">
      <alignment horizontal="center" vertical="center" wrapText="1"/>
    </xf>
    <xf numFmtId="0" fontId="0" fillId="3" borderId="14" xfId="0" applyFill="1"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vertical="center" wrapText="1"/>
    </xf>
    <xf numFmtId="165" fontId="4" fillId="0" borderId="1" xfId="0" applyNumberFormat="1" applyFont="1" applyBorder="1" applyAlignment="1" applyProtection="1">
      <alignment horizontal="center" vertical="center" wrapText="1"/>
      <protection locked="0"/>
    </xf>
    <xf numFmtId="1" fontId="4" fillId="3" borderId="13" xfId="0" applyNumberFormat="1" applyFont="1" applyFill="1" applyBorder="1" applyAlignment="1">
      <alignment horizontal="center" vertical="center" wrapText="1"/>
    </xf>
    <xf numFmtId="49" fontId="4" fillId="0" borderId="1" xfId="0" applyNumberFormat="1" applyFont="1" applyBorder="1" applyAlignment="1" applyProtection="1">
      <alignment horizontal="center" vertical="center" wrapText="1"/>
      <protection locked="0"/>
    </xf>
    <xf numFmtId="0" fontId="7" fillId="5" borderId="1"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40" fillId="3" borderId="1" xfId="1" applyFont="1" applyFill="1" applyBorder="1" applyAlignment="1" applyProtection="1">
      <alignment horizontal="left" vertical="center" wrapText="1"/>
      <protection locked="0"/>
    </xf>
    <xf numFmtId="0" fontId="41" fillId="6" borderId="1" xfId="0" applyFont="1" applyFill="1" applyBorder="1" applyAlignment="1">
      <alignment horizontal="center" vertical="center" wrapText="1"/>
    </xf>
    <xf numFmtId="0" fontId="41" fillId="6" borderId="12" xfId="0" applyFont="1" applyFill="1" applyBorder="1" applyAlignment="1">
      <alignment horizontal="center" vertical="center" wrapText="1"/>
    </xf>
    <xf numFmtId="0" fontId="40" fillId="3" borderId="1" xfId="0" applyFont="1" applyFill="1" applyBorder="1" applyAlignment="1" applyProtection="1">
      <alignment horizontal="left" vertical="center" wrapText="1"/>
      <protection locked="0"/>
    </xf>
    <xf numFmtId="0" fontId="40" fillId="3" borderId="12" xfId="1" applyFont="1" applyFill="1" applyBorder="1" applyAlignment="1" applyProtection="1">
      <alignment vertical="center"/>
      <protection locked="0"/>
    </xf>
    <xf numFmtId="0" fontId="40" fillId="3" borderId="17" xfId="1" applyFont="1" applyFill="1" applyBorder="1" applyAlignment="1" applyProtection="1">
      <alignment vertical="center"/>
      <protection locked="0"/>
    </xf>
    <xf numFmtId="0" fontId="40" fillId="3" borderId="13" xfId="1" applyFont="1" applyFill="1" applyBorder="1" applyAlignment="1" applyProtection="1">
      <alignment vertical="center"/>
      <protection locked="0"/>
    </xf>
    <xf numFmtId="0" fontId="0" fillId="3" borderId="1" xfId="0"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12" xfId="0"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49" fontId="7" fillId="5" borderId="12" xfId="0" applyNumberFormat="1" applyFont="1" applyFill="1" applyBorder="1" applyAlignment="1">
      <alignment horizontal="center" vertical="center" wrapText="1"/>
    </xf>
    <xf numFmtId="0" fontId="10" fillId="3" borderId="1" xfId="0" applyFont="1" applyFill="1" applyBorder="1" applyAlignment="1">
      <alignment horizontal="center" vertical="center" textRotation="90" wrapText="1"/>
    </xf>
    <xf numFmtId="0" fontId="0" fillId="3" borderId="12" xfId="0" applyFill="1" applyBorder="1" applyAlignment="1">
      <alignment horizontal="center" vertical="center" wrapText="1"/>
    </xf>
    <xf numFmtId="0" fontId="9" fillId="3" borderId="0" xfId="0" applyFont="1" applyFill="1"/>
    <xf numFmtId="49" fontId="28" fillId="3" borderId="12" xfId="0" applyNumberFormat="1" applyFont="1" applyFill="1" applyBorder="1" applyAlignment="1">
      <alignment horizontal="left"/>
    </xf>
    <xf numFmtId="0" fontId="28" fillId="3" borderId="17" xfId="0" applyFont="1" applyFill="1" applyBorder="1" applyAlignment="1">
      <alignment horizontal="left"/>
    </xf>
    <xf numFmtId="0" fontId="28" fillId="3" borderId="13" xfId="0" applyFont="1" applyFill="1" applyBorder="1" applyAlignment="1">
      <alignment horizontal="left"/>
    </xf>
    <xf numFmtId="1" fontId="28" fillId="3" borderId="12" xfId="0" applyNumberFormat="1" applyFont="1" applyFill="1" applyBorder="1" applyAlignment="1">
      <alignment horizontal="left"/>
    </xf>
    <xf numFmtId="0" fontId="5" fillId="9" borderId="12" xfId="0" applyFont="1" applyFill="1" applyBorder="1" applyAlignment="1">
      <alignment horizontal="center" vertical="center" wrapText="1"/>
    </xf>
    <xf numFmtId="0" fontId="5" fillId="9" borderId="13" xfId="0" applyFont="1" applyFill="1" applyBorder="1" applyAlignment="1">
      <alignment horizontal="center" vertical="center" wrapText="1"/>
    </xf>
    <xf numFmtId="0" fontId="40" fillId="3" borderId="12" xfId="1" applyFont="1" applyFill="1" applyBorder="1" applyAlignment="1" applyProtection="1">
      <alignment horizontal="left" vertical="center" wrapText="1"/>
      <protection locked="0"/>
    </xf>
    <xf numFmtId="0" fontId="40" fillId="3" borderId="17" xfId="1" applyFont="1" applyFill="1" applyBorder="1" applyAlignment="1" applyProtection="1">
      <alignment horizontal="left" vertical="center" wrapText="1"/>
      <protection locked="0"/>
    </xf>
    <xf numFmtId="0" fontId="40" fillId="3" borderId="13" xfId="1" applyFont="1" applyFill="1" applyBorder="1" applyAlignment="1" applyProtection="1">
      <alignment horizontal="left" vertical="center" wrapText="1"/>
      <protection locked="0"/>
    </xf>
    <xf numFmtId="0" fontId="37" fillId="8" borderId="12" xfId="0" applyFont="1" applyFill="1" applyBorder="1" applyAlignment="1">
      <alignment horizontal="center" vertical="center" wrapText="1"/>
    </xf>
    <xf numFmtId="0" fontId="37" fillId="8" borderId="13" xfId="0" applyFont="1" applyFill="1" applyBorder="1" applyAlignment="1">
      <alignment horizontal="center" vertical="center" wrapText="1"/>
    </xf>
    <xf numFmtId="0" fontId="5" fillId="10" borderId="12" xfId="0" applyFont="1" applyFill="1" applyBorder="1" applyAlignment="1">
      <alignment horizontal="center" vertical="center" wrapText="1"/>
    </xf>
    <xf numFmtId="0" fontId="5" fillId="10" borderId="13" xfId="0" applyFont="1" applyFill="1" applyBorder="1" applyAlignment="1">
      <alignment horizontal="center" vertical="center" wrapText="1"/>
    </xf>
    <xf numFmtId="0" fontId="5" fillId="11" borderId="12" xfId="0" applyFont="1" applyFill="1" applyBorder="1" applyAlignment="1">
      <alignment horizontal="center" vertical="center" wrapText="1"/>
    </xf>
    <xf numFmtId="0" fontId="5" fillId="11" borderId="13" xfId="0" applyFont="1" applyFill="1" applyBorder="1" applyAlignment="1">
      <alignment horizontal="center" vertical="center" wrapText="1"/>
    </xf>
    <xf numFmtId="165" fontId="4" fillId="3" borderId="12" xfId="0" applyNumberFormat="1" applyFont="1" applyFill="1" applyBorder="1" applyAlignment="1">
      <alignment horizontal="center" vertical="center" wrapText="1"/>
    </xf>
    <xf numFmtId="165" fontId="4" fillId="3" borderId="13" xfId="0" applyNumberFormat="1" applyFont="1" applyFill="1" applyBorder="1" applyAlignment="1">
      <alignment horizontal="center" vertical="center" wrapText="1"/>
    </xf>
    <xf numFmtId="0" fontId="37" fillId="6" borderId="1" xfId="0" applyFont="1" applyFill="1" applyBorder="1" applyAlignment="1">
      <alignment horizontal="center" vertical="center" wrapText="1"/>
    </xf>
    <xf numFmtId="0" fontId="37" fillId="6" borderId="12"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5" fillId="12" borderId="12" xfId="0" applyFont="1" applyFill="1" applyBorder="1" applyAlignment="1">
      <alignment horizontal="center" vertical="center" wrapText="1"/>
    </xf>
    <xf numFmtId="0" fontId="5" fillId="13" borderId="1" xfId="0" applyFont="1" applyFill="1" applyBorder="1" applyAlignment="1">
      <alignment horizontal="center" vertical="center" wrapText="1"/>
    </xf>
    <xf numFmtId="0" fontId="5" fillId="13" borderId="12" xfId="0" applyFont="1" applyFill="1" applyBorder="1" applyAlignment="1">
      <alignment horizontal="center" vertical="center" wrapText="1"/>
    </xf>
    <xf numFmtId="0" fontId="40" fillId="3" borderId="12" xfId="1" quotePrefix="1" applyFont="1" applyFill="1" applyBorder="1" applyAlignment="1" applyProtection="1">
      <alignment horizontal="left" vertical="center" wrapText="1"/>
    </xf>
    <xf numFmtId="0" fontId="40" fillId="3" borderId="17" xfId="1" applyFont="1" applyFill="1" applyBorder="1" applyAlignment="1" applyProtection="1">
      <alignment horizontal="left" vertical="center" wrapText="1"/>
    </xf>
    <xf numFmtId="0" fontId="40" fillId="3" borderId="13" xfId="1" applyFont="1" applyFill="1" applyBorder="1" applyAlignment="1" applyProtection="1">
      <alignment horizontal="left" vertical="center" wrapText="1"/>
    </xf>
    <xf numFmtId="0" fontId="37" fillId="21" borderId="12" xfId="0" applyFont="1" applyFill="1" applyBorder="1" applyAlignment="1">
      <alignment horizontal="center" vertical="center" wrapText="1"/>
    </xf>
    <xf numFmtId="0" fontId="37" fillId="21" borderId="13" xfId="0" applyFont="1" applyFill="1" applyBorder="1" applyAlignment="1">
      <alignment horizontal="center" vertical="center" wrapText="1"/>
    </xf>
    <xf numFmtId="0" fontId="53" fillId="26" borderId="12" xfId="0" applyFont="1" applyFill="1" applyBorder="1" applyAlignment="1" applyProtection="1">
      <alignment horizontal="center" vertical="center" wrapText="1"/>
      <protection locked="0"/>
    </xf>
    <xf numFmtId="0" fontId="53" fillId="26" borderId="13" xfId="0"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1" fontId="4" fillId="4" borderId="12" xfId="0" applyNumberFormat="1" applyFont="1" applyFill="1" applyBorder="1" applyAlignment="1" applyProtection="1">
      <alignment horizontal="center" vertical="center" wrapText="1"/>
      <protection locked="0"/>
    </xf>
    <xf numFmtId="1" fontId="4" fillId="0" borderId="17" xfId="0" applyNumberFormat="1" applyFont="1"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4" fillId="0" borderId="1" xfId="1" applyFont="1" applyFill="1" applyBorder="1" applyAlignment="1" applyProtection="1">
      <alignment horizontal="left" vertical="center" wrapText="1"/>
      <protection locked="0"/>
    </xf>
    <xf numFmtId="0" fontId="40" fillId="18" borderId="12" xfId="1" applyFont="1" applyFill="1" applyBorder="1" applyAlignment="1" applyProtection="1">
      <alignment horizontal="left" vertical="center" wrapText="1"/>
      <protection locked="0"/>
    </xf>
    <xf numFmtId="0" fontId="40" fillId="18" borderId="17" xfId="1" applyFont="1" applyFill="1" applyBorder="1" applyAlignment="1" applyProtection="1">
      <alignment horizontal="left" vertical="center" wrapText="1"/>
      <protection locked="0"/>
    </xf>
    <xf numFmtId="0" fontId="40" fillId="18" borderId="13" xfId="1" applyFont="1" applyFill="1" applyBorder="1" applyAlignment="1" applyProtection="1">
      <alignment horizontal="left" vertical="center" wrapText="1"/>
      <protection locked="0"/>
    </xf>
    <xf numFmtId="0" fontId="37" fillId="24" borderId="12" xfId="0" applyFont="1" applyFill="1" applyBorder="1" applyAlignment="1">
      <alignment horizontal="center" vertical="center" wrapText="1"/>
    </xf>
    <xf numFmtId="0" fontId="37" fillId="24" borderId="13" xfId="0" applyFont="1" applyFill="1" applyBorder="1" applyAlignment="1">
      <alignment horizontal="center" vertical="center" wrapText="1"/>
    </xf>
    <xf numFmtId="0" fontId="53" fillId="25" borderId="12" xfId="0" applyFont="1" applyFill="1" applyBorder="1" applyAlignment="1" applyProtection="1">
      <alignment horizontal="center" vertical="center" wrapText="1"/>
      <protection locked="0"/>
    </xf>
    <xf numFmtId="0" fontId="53" fillId="25" borderId="13" xfId="0" applyFont="1" applyFill="1" applyBorder="1" applyAlignment="1" applyProtection="1">
      <alignment horizontal="center" vertical="center" wrapText="1"/>
      <protection locked="0"/>
    </xf>
    <xf numFmtId="49" fontId="4" fillId="0" borderId="12" xfId="0" applyNumberFormat="1" applyFont="1" applyBorder="1" applyAlignment="1" applyProtection="1">
      <alignment horizontal="center" vertical="center" wrapText="1"/>
      <protection locked="0"/>
    </xf>
    <xf numFmtId="49" fontId="4" fillId="0" borderId="17" xfId="0" applyNumberFormat="1" applyFont="1" applyBorder="1" applyAlignment="1" applyProtection="1">
      <alignment horizontal="center" vertical="center" wrapText="1"/>
      <protection locked="0"/>
    </xf>
    <xf numFmtId="49" fontId="4" fillId="0" borderId="13"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3" xfId="0" applyNumberFormat="1" applyFont="1" applyBorder="1" applyAlignment="1" applyProtection="1">
      <alignment horizontal="center" vertical="center" wrapText="1"/>
      <protection locked="0"/>
    </xf>
    <xf numFmtId="166" fontId="4" fillId="3" borderId="12" xfId="0" applyNumberFormat="1" applyFont="1" applyFill="1" applyBorder="1" applyAlignment="1">
      <alignment horizontal="center" vertical="center" wrapText="1"/>
    </xf>
    <xf numFmtId="0" fontId="50" fillId="3" borderId="1" xfId="1" applyFont="1" applyFill="1" applyBorder="1" applyAlignment="1" applyProtection="1">
      <alignment horizontal="left" vertical="center" wrapText="1"/>
      <protection locked="0"/>
    </xf>
    <xf numFmtId="0" fontId="37" fillId="14" borderId="1" xfId="0" applyFont="1" applyFill="1" applyBorder="1" applyAlignment="1">
      <alignment horizontal="center" vertical="center" wrapText="1"/>
    </xf>
    <xf numFmtId="0" fontId="37" fillId="14" borderId="12" xfId="0" applyFont="1" applyFill="1" applyBorder="1" applyAlignment="1">
      <alignment horizontal="center" vertical="center" wrapText="1"/>
    </xf>
    <xf numFmtId="0" fontId="41" fillId="19" borderId="1" xfId="0" applyFont="1" applyFill="1" applyBorder="1" applyAlignment="1">
      <alignment horizontal="center" vertical="center" wrapText="1"/>
    </xf>
    <xf numFmtId="0" fontId="37" fillId="19" borderId="12" xfId="0" applyFont="1" applyFill="1" applyBorder="1" applyAlignment="1">
      <alignment horizontal="center" vertical="center" wrapText="1"/>
    </xf>
    <xf numFmtId="0" fontId="37" fillId="15" borderId="1" xfId="0" applyFont="1" applyFill="1" applyBorder="1" applyAlignment="1">
      <alignment horizontal="center" vertical="center" wrapText="1"/>
    </xf>
    <xf numFmtId="0" fontId="37" fillId="15" borderId="12" xfId="0" applyFont="1" applyFill="1" applyBorder="1" applyAlignment="1">
      <alignment horizontal="center" vertical="center" wrapText="1"/>
    </xf>
    <xf numFmtId="0" fontId="37" fillId="23" borderId="1" xfId="0" applyFont="1" applyFill="1" applyBorder="1" applyAlignment="1">
      <alignment horizontal="center" vertical="center" wrapText="1"/>
    </xf>
    <xf numFmtId="0" fontId="37" fillId="23" borderId="12" xfId="0" applyFont="1" applyFill="1" applyBorder="1" applyAlignment="1">
      <alignment horizontal="center" vertical="center" wrapText="1"/>
    </xf>
    <xf numFmtId="0" fontId="37" fillId="16" borderId="12" xfId="0" applyFont="1" applyFill="1" applyBorder="1" applyAlignment="1">
      <alignment horizontal="center" vertical="center" wrapText="1"/>
    </xf>
    <xf numFmtId="0" fontId="37" fillId="16" borderId="13" xfId="0" applyFont="1" applyFill="1" applyBorder="1" applyAlignment="1">
      <alignment horizontal="center" vertical="center" wrapText="1"/>
    </xf>
    <xf numFmtId="0" fontId="37" fillId="17" borderId="12" xfId="0" applyFont="1" applyFill="1" applyBorder="1" applyAlignment="1">
      <alignment horizontal="center" vertical="center" wrapText="1"/>
    </xf>
    <xf numFmtId="0" fontId="37" fillId="17" borderId="13" xfId="0" applyFont="1" applyFill="1" applyBorder="1" applyAlignment="1">
      <alignment horizontal="center" vertical="center" wrapText="1"/>
    </xf>
    <xf numFmtId="0" fontId="4" fillId="0" borderId="1" xfId="0" applyFont="1" applyBorder="1" applyAlignment="1" applyProtection="1">
      <alignment horizontal="left" vertical="center" wrapText="1"/>
      <protection locked="0"/>
    </xf>
    <xf numFmtId="0" fontId="12" fillId="3" borderId="0" xfId="0" applyFont="1" applyFill="1"/>
    <xf numFmtId="0" fontId="5" fillId="3" borderId="0" xfId="0" applyFont="1" applyFill="1"/>
    <xf numFmtId="1" fontId="54" fillId="0" borderId="11" xfId="0" applyNumberFormat="1" applyFont="1" applyBorder="1" applyAlignment="1" applyProtection="1">
      <alignment horizontal="left" vertical="top" wrapText="1"/>
      <protection locked="0"/>
    </xf>
    <xf numFmtId="1" fontId="54" fillId="0" borderId="3" xfId="0" applyNumberFormat="1" applyFont="1" applyBorder="1" applyAlignment="1" applyProtection="1">
      <alignment horizontal="left" vertical="top" wrapText="1"/>
      <protection locked="0"/>
    </xf>
    <xf numFmtId="1" fontId="54" fillId="0" borderId="14" xfId="0" applyNumberFormat="1" applyFont="1" applyBorder="1" applyAlignment="1" applyProtection="1">
      <alignment horizontal="left" vertical="top" wrapText="1"/>
      <protection locked="0"/>
    </xf>
    <xf numFmtId="1" fontId="54" fillId="0" borderId="2" xfId="0" applyNumberFormat="1" applyFont="1" applyBorder="1" applyAlignment="1" applyProtection="1">
      <alignment horizontal="left" vertical="top" wrapText="1"/>
      <protection locked="0"/>
    </xf>
    <xf numFmtId="1" fontId="54" fillId="0" borderId="0" xfId="0" applyNumberFormat="1" applyFont="1" applyAlignment="1" applyProtection="1">
      <alignment horizontal="left" vertical="top" wrapText="1"/>
      <protection locked="0"/>
    </xf>
    <xf numFmtId="1" fontId="54" fillId="0" borderId="5" xfId="0" applyNumberFormat="1" applyFont="1" applyBorder="1" applyAlignment="1" applyProtection="1">
      <alignment horizontal="left" vertical="top" wrapText="1"/>
      <protection locked="0"/>
    </xf>
    <xf numFmtId="1" fontId="54" fillId="0" borderId="7" xfId="0" applyNumberFormat="1" applyFont="1" applyBorder="1" applyAlignment="1" applyProtection="1">
      <alignment horizontal="left" vertical="top" wrapText="1"/>
      <protection locked="0"/>
    </xf>
    <xf numFmtId="1" fontId="54" fillId="0" borderId="8" xfId="0" applyNumberFormat="1" applyFont="1" applyBorder="1" applyAlignment="1" applyProtection="1">
      <alignment horizontal="left" vertical="top" wrapText="1"/>
      <protection locked="0"/>
    </xf>
    <xf numFmtId="1" fontId="54" fillId="0" borderId="4" xfId="0" applyNumberFormat="1" applyFont="1" applyBorder="1" applyAlignment="1" applyProtection="1">
      <alignment horizontal="left" vertical="top" wrapText="1"/>
      <protection locked="0"/>
    </xf>
    <xf numFmtId="0" fontId="7" fillId="3" borderId="0" xfId="0" applyFont="1" applyFill="1" applyAlignment="1">
      <alignment wrapText="1"/>
    </xf>
    <xf numFmtId="0" fontId="5" fillId="3" borderId="0" xfId="0" applyFont="1" applyFill="1" applyAlignment="1">
      <alignment wrapText="1"/>
    </xf>
    <xf numFmtId="0" fontId="5" fillId="3" borderId="5" xfId="0" applyFont="1" applyFill="1" applyBorder="1" applyAlignment="1">
      <alignment wrapText="1"/>
    </xf>
    <xf numFmtId="0" fontId="1" fillId="3" borderId="1" xfId="0" applyFont="1" applyFill="1" applyBorder="1" applyAlignment="1">
      <alignment wrapText="1"/>
    </xf>
    <xf numFmtId="0" fontId="24" fillId="3" borderId="1" xfId="0" applyFont="1" applyFill="1" applyBorder="1" applyAlignment="1">
      <alignment vertical="top" wrapText="1"/>
    </xf>
    <xf numFmtId="0" fontId="4" fillId="4" borderId="1" xfId="0" applyFont="1" applyFill="1" applyBorder="1" applyAlignment="1" applyProtection="1">
      <alignment horizontal="center" vertical="top" wrapText="1"/>
      <protection locked="0"/>
    </xf>
    <xf numFmtId="0" fontId="4" fillId="4" borderId="9" xfId="0" applyFont="1" applyFill="1" applyBorder="1" applyAlignment="1" applyProtection="1">
      <alignment horizontal="center" vertical="top" wrapText="1"/>
      <protection locked="0"/>
    </xf>
    <xf numFmtId="0" fontId="1" fillId="3" borderId="1" xfId="0" applyFont="1" applyFill="1" applyBorder="1" applyAlignment="1">
      <alignment vertical="top" wrapText="1"/>
    </xf>
    <xf numFmtId="0" fontId="1" fillId="3" borderId="14" xfId="0" applyFont="1" applyFill="1" applyBorder="1" applyAlignment="1">
      <alignment vertical="top"/>
    </xf>
    <xf numFmtId="0" fontId="0" fillId="3" borderId="11" xfId="0" applyFill="1" applyBorder="1"/>
    <xf numFmtId="0" fontId="0" fillId="3" borderId="5" xfId="0" applyFill="1" applyBorder="1"/>
    <xf numFmtId="0" fontId="0" fillId="3" borderId="2" xfId="0" applyFill="1" applyBorder="1"/>
    <xf numFmtId="0" fontId="5" fillId="3" borderId="3" xfId="0" applyFont="1" applyFill="1" applyBorder="1" applyAlignment="1">
      <alignment wrapText="1"/>
    </xf>
    <xf numFmtId="0" fontId="0" fillId="3" borderId="3" xfId="0" applyFill="1" applyBorder="1" applyAlignment="1">
      <alignment wrapText="1"/>
    </xf>
    <xf numFmtId="0" fontId="6" fillId="3" borderId="1" xfId="0" applyFont="1" applyFill="1" applyBorder="1" applyAlignment="1">
      <alignment vertical="top" wrapText="1"/>
    </xf>
    <xf numFmtId="0" fontId="6" fillId="3" borderId="1" xfId="0" applyFont="1" applyFill="1" applyBorder="1" applyAlignment="1">
      <alignment wrapText="1"/>
    </xf>
    <xf numFmtId="0" fontId="1" fillId="3" borderId="12" xfId="0" applyFont="1" applyFill="1" applyBorder="1" applyAlignment="1">
      <alignment wrapText="1"/>
    </xf>
    <xf numFmtId="0" fontId="1" fillId="3" borderId="17" xfId="0" applyFont="1" applyFill="1" applyBorder="1" applyAlignment="1">
      <alignment wrapText="1"/>
    </xf>
    <xf numFmtId="0" fontId="0" fillId="0" borderId="13" xfId="0" applyBorder="1" applyAlignment="1">
      <alignment wrapText="1"/>
    </xf>
    <xf numFmtId="0" fontId="4" fillId="4" borderId="12" xfId="0" applyFont="1" applyFill="1" applyBorder="1" applyAlignment="1" applyProtection="1">
      <alignment horizontal="center" wrapText="1"/>
      <protection locked="0"/>
    </xf>
    <xf numFmtId="0" fontId="4" fillId="4" borderId="13" xfId="0" applyFont="1" applyFill="1" applyBorder="1" applyAlignment="1" applyProtection="1">
      <alignment horizontal="center" wrapText="1"/>
      <protection locked="0"/>
    </xf>
    <xf numFmtId="0" fontId="4" fillId="4" borderId="1" xfId="0" applyFont="1" applyFill="1" applyBorder="1" applyAlignment="1" applyProtection="1">
      <alignment vertical="top" wrapText="1"/>
      <protection locked="0"/>
    </xf>
    <xf numFmtId="0" fontId="4" fillId="4" borderId="9" xfId="0" applyFont="1" applyFill="1" applyBorder="1" applyAlignment="1" applyProtection="1">
      <alignment vertical="top" wrapText="1"/>
      <protection locked="0"/>
    </xf>
    <xf numFmtId="0" fontId="4" fillId="3" borderId="0" xfId="0" applyFont="1" applyFill="1" applyAlignment="1">
      <alignment horizontal="center" wrapText="1"/>
    </xf>
    <xf numFmtId="0" fontId="6" fillId="3" borderId="0" xfId="0" applyFont="1" applyFill="1" applyAlignment="1">
      <alignment vertical="top" wrapText="1"/>
    </xf>
    <xf numFmtId="0" fontId="6" fillId="3" borderId="0" xfId="0" applyFont="1" applyFill="1" applyAlignment="1">
      <alignment wrapText="1"/>
    </xf>
    <xf numFmtId="0" fontId="0" fillId="3" borderId="0" xfId="0" applyFill="1" applyAlignment="1">
      <alignment wrapText="1"/>
    </xf>
    <xf numFmtId="0" fontId="7" fillId="3" borderId="0" xfId="0" applyFont="1" applyFill="1"/>
    <xf numFmtId="0" fontId="4" fillId="4" borderId="12" xfId="0" applyFont="1" applyFill="1" applyBorder="1" applyAlignment="1" applyProtection="1">
      <alignment horizontal="center" vertical="top"/>
      <protection locked="0"/>
    </xf>
    <xf numFmtId="0" fontId="4" fillId="4" borderId="13" xfId="0" applyFont="1" applyFill="1" applyBorder="1" applyAlignment="1" applyProtection="1">
      <alignment horizontal="center" vertical="top"/>
      <protection locked="0"/>
    </xf>
    <xf numFmtId="0" fontId="10" fillId="3" borderId="6" xfId="0" applyFont="1" applyFill="1" applyBorder="1" applyAlignment="1">
      <alignment horizontal="center" vertical="center" textRotation="90" wrapText="1"/>
    </xf>
    <xf numFmtId="0" fontId="10" fillId="0" borderId="15" xfId="0" applyFont="1" applyBorder="1" applyAlignment="1">
      <alignment horizontal="center" vertical="center" textRotation="90" wrapText="1"/>
    </xf>
    <xf numFmtId="0" fontId="10" fillId="0" borderId="9" xfId="0" applyFont="1" applyBorder="1" applyAlignment="1">
      <alignment horizontal="center" vertical="center" textRotation="90" wrapText="1"/>
    </xf>
    <xf numFmtId="0" fontId="10" fillId="3" borderId="11" xfId="0" applyFont="1" applyFill="1" applyBorder="1" applyAlignment="1">
      <alignment horizontal="center" vertical="center" textRotation="90" wrapText="1"/>
    </xf>
    <xf numFmtId="0" fontId="0" fillId="3" borderId="2" xfId="0" applyFill="1" applyBorder="1" applyAlignment="1">
      <alignment horizontal="center" vertical="center" wrapText="1"/>
    </xf>
    <xf numFmtId="0" fontId="0" fillId="3" borderId="5" xfId="0" applyFill="1" applyBorder="1" applyAlignment="1">
      <alignment horizontal="center" vertical="center" wrapText="1"/>
    </xf>
    <xf numFmtId="0" fontId="0" fillId="3" borderId="7" xfId="0" applyFill="1" applyBorder="1" applyAlignment="1">
      <alignment horizontal="center" vertical="center" wrapText="1"/>
    </xf>
    <xf numFmtId="0" fontId="0" fillId="3" borderId="4" xfId="0" applyFill="1" applyBorder="1" applyAlignment="1">
      <alignment horizontal="center" vertical="center" wrapText="1"/>
    </xf>
    <xf numFmtId="0" fontId="4" fillId="4" borderId="12" xfId="0" applyFont="1" applyFill="1" applyBorder="1" applyAlignment="1" applyProtection="1">
      <alignment horizontal="left" vertical="top"/>
      <protection locked="0"/>
    </xf>
    <xf numFmtId="0" fontId="4" fillId="4" borderId="17" xfId="0" applyFont="1" applyFill="1" applyBorder="1" applyAlignment="1" applyProtection="1">
      <alignment horizontal="left" vertical="top"/>
      <protection locked="0"/>
    </xf>
    <xf numFmtId="0" fontId="4" fillId="4" borderId="13" xfId="0" applyFont="1" applyFill="1" applyBorder="1" applyAlignment="1" applyProtection="1">
      <alignment horizontal="left" vertical="top"/>
      <protection locked="0"/>
    </xf>
    <xf numFmtId="0" fontId="4" fillId="4" borderId="17" xfId="0" applyFont="1" applyFill="1" applyBorder="1" applyAlignment="1" applyProtection="1">
      <alignment horizontal="center" vertical="top"/>
      <protection locked="0"/>
    </xf>
    <xf numFmtId="0" fontId="14" fillId="3" borderId="0" xfId="0" applyFont="1" applyFill="1" applyAlignment="1">
      <alignment wrapText="1"/>
    </xf>
    <xf numFmtId="0" fontId="5" fillId="18" borderId="0" xfId="0" applyFont="1" applyFill="1" applyAlignment="1">
      <alignment wrapText="1"/>
    </xf>
    <xf numFmtId="0" fontId="13" fillId="3" borderId="0" xfId="0" applyFont="1" applyFill="1" applyAlignment="1">
      <alignment wrapText="1"/>
    </xf>
    <xf numFmtId="0" fontId="14" fillId="0" borderId="0" xfId="0" applyFont="1" applyAlignment="1">
      <alignment wrapText="1"/>
    </xf>
    <xf numFmtId="0" fontId="7" fillId="3" borderId="0" xfId="0" applyFont="1" applyFill="1" applyAlignment="1">
      <alignment horizontal="left" wrapText="1"/>
    </xf>
    <xf numFmtId="0" fontId="14" fillId="3" borderId="0" xfId="0" applyFont="1" applyFill="1" applyAlignment="1">
      <alignment horizontal="left" wrapText="1"/>
    </xf>
    <xf numFmtId="0" fontId="14" fillId="0" borderId="0" xfId="0" applyFont="1"/>
    <xf numFmtId="0" fontId="14" fillId="3" borderId="0" xfId="0" applyFont="1" applyFill="1" applyAlignment="1">
      <alignment horizontal="left" vertical="top" wrapText="1"/>
    </xf>
    <xf numFmtId="0" fontId="1" fillId="0" borderId="0" xfId="0" applyFont="1" applyAlignment="1">
      <alignment horizontal="left" vertical="top" wrapText="1"/>
    </xf>
    <xf numFmtId="0" fontId="9" fillId="3" borderId="11" xfId="0" applyFont="1" applyFill="1" applyBorder="1" applyAlignment="1">
      <alignment horizontal="center" vertical="center" textRotation="90" wrapText="1"/>
    </xf>
    <xf numFmtId="0" fontId="4" fillId="4" borderId="1" xfId="0" applyFont="1" applyFill="1" applyBorder="1" applyAlignment="1" applyProtection="1">
      <alignment horizontal="left" vertical="top"/>
      <protection locked="0"/>
    </xf>
    <xf numFmtId="0" fontId="6" fillId="3" borderId="0" xfId="0" applyFont="1" applyFill="1" applyAlignment="1">
      <alignment horizontal="center" vertical="top"/>
    </xf>
    <xf numFmtId="0" fontId="0" fillId="0" borderId="0" xfId="0" applyAlignment="1">
      <alignment vertical="top"/>
    </xf>
    <xf numFmtId="0" fontId="0" fillId="0" borderId="5" xfId="0" applyBorder="1" applyAlignment="1">
      <alignment vertical="top"/>
    </xf>
    <xf numFmtId="49" fontId="4" fillId="0" borderId="11" xfId="0" applyNumberFormat="1" applyFont="1" applyBorder="1" applyAlignment="1" applyProtection="1">
      <alignment horizontal="left" vertical="top" wrapText="1"/>
      <protection locked="0"/>
    </xf>
    <xf numFmtId="49" fontId="4" fillId="0" borderId="3" xfId="0" applyNumberFormat="1" applyFont="1" applyBorder="1" applyAlignment="1" applyProtection="1">
      <alignment horizontal="left" vertical="top" wrapText="1"/>
      <protection locked="0"/>
    </xf>
    <xf numFmtId="49" fontId="4" fillId="0" borderId="14" xfId="0" applyNumberFormat="1" applyFont="1" applyBorder="1" applyAlignment="1" applyProtection="1">
      <alignment horizontal="left" vertical="top" wrapText="1"/>
      <protection locked="0"/>
    </xf>
    <xf numFmtId="49" fontId="4" fillId="0" borderId="7" xfId="0" applyNumberFormat="1" applyFont="1" applyBorder="1" applyAlignment="1" applyProtection="1">
      <alignment horizontal="left" vertical="top" wrapText="1"/>
      <protection locked="0"/>
    </xf>
    <xf numFmtId="49" fontId="4" fillId="0" borderId="8" xfId="0" applyNumberFormat="1" applyFont="1" applyBorder="1" applyAlignment="1" applyProtection="1">
      <alignment horizontal="left" vertical="top" wrapText="1"/>
      <protection locked="0"/>
    </xf>
    <xf numFmtId="49" fontId="4" fillId="0" borderId="4" xfId="0" applyNumberFormat="1" applyFont="1" applyBorder="1" applyAlignment="1" applyProtection="1">
      <alignment horizontal="left" vertical="top" wrapText="1"/>
      <protection locked="0"/>
    </xf>
    <xf numFmtId="0" fontId="0" fillId="0" borderId="0" xfId="0" applyAlignment="1">
      <alignment wrapText="1"/>
    </xf>
    <xf numFmtId="0" fontId="3" fillId="3" borderId="1" xfId="0" applyFont="1" applyFill="1" applyBorder="1" applyAlignment="1">
      <alignment horizontal="center" vertical="top"/>
    </xf>
    <xf numFmtId="0" fontId="0" fillId="3" borderId="1" xfId="0" applyFill="1" applyBorder="1" applyAlignment="1">
      <alignment horizontal="center" vertical="top"/>
    </xf>
    <xf numFmtId="0" fontId="7" fillId="3" borderId="11" xfId="0" applyFont="1" applyFill="1" applyBorder="1" applyAlignment="1">
      <alignment horizontal="center" vertical="center" wrapText="1"/>
    </xf>
    <xf numFmtId="0" fontId="0" fillId="3" borderId="0" xfId="0" applyFill="1" applyAlignment="1">
      <alignment horizontal="center" vertical="center" wrapText="1"/>
    </xf>
    <xf numFmtId="0" fontId="0" fillId="3" borderId="8" xfId="0" applyFill="1" applyBorder="1" applyAlignment="1">
      <alignment horizontal="center" vertical="center" wrapText="1"/>
    </xf>
    <xf numFmtId="0" fontId="7"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0" fillId="3" borderId="14" xfId="0" applyFill="1" applyBorder="1" applyAlignment="1">
      <alignment wrapText="1"/>
    </xf>
    <xf numFmtId="0" fontId="0" fillId="3" borderId="2" xfId="0" applyFill="1" applyBorder="1" applyAlignment="1">
      <alignment wrapText="1"/>
    </xf>
    <xf numFmtId="0" fontId="0" fillId="3" borderId="5" xfId="0" applyFill="1" applyBorder="1" applyAlignment="1">
      <alignment wrapText="1"/>
    </xf>
    <xf numFmtId="0" fontId="0" fillId="3" borderId="7" xfId="0" applyFill="1" applyBorder="1" applyAlignment="1">
      <alignment wrapText="1"/>
    </xf>
    <xf numFmtId="0" fontId="0" fillId="3" borderId="8" xfId="0" applyFill="1" applyBorder="1" applyAlignment="1">
      <alignment wrapText="1"/>
    </xf>
    <xf numFmtId="0" fontId="0" fillId="3" borderId="4" xfId="0" applyFill="1" applyBorder="1" applyAlignment="1">
      <alignment wrapText="1"/>
    </xf>
    <xf numFmtId="0" fontId="13" fillId="3" borderId="0" xfId="0" applyFont="1" applyFill="1" applyAlignment="1">
      <alignment vertical="top" wrapText="1"/>
    </xf>
    <xf numFmtId="0" fontId="5" fillId="3" borderId="0" xfId="0" applyFont="1" applyFill="1" applyAlignment="1">
      <alignment vertical="top" wrapText="1"/>
    </xf>
    <xf numFmtId="0" fontId="1" fillId="3" borderId="5" xfId="0" applyFont="1" applyFill="1" applyBorder="1" applyAlignment="1">
      <alignment vertical="top"/>
    </xf>
    <xf numFmtId="0" fontId="0" fillId="3" borderId="0" xfId="0" applyFill="1" applyAlignment="1">
      <alignment vertical="top" wrapText="1"/>
    </xf>
    <xf numFmtId="0" fontId="7" fillId="3" borderId="3" xfId="0" applyFont="1" applyFill="1" applyBorder="1" applyAlignment="1">
      <alignment wrapText="1"/>
    </xf>
    <xf numFmtId="0" fontId="12" fillId="3" borderId="0" xfId="0" applyFont="1" applyFill="1" applyAlignment="1">
      <alignment vertical="top" wrapText="1"/>
    </xf>
    <xf numFmtId="166" fontId="4" fillId="4" borderId="7" xfId="0" applyNumberFormat="1" applyFont="1" applyFill="1" applyBorder="1" applyAlignment="1" applyProtection="1">
      <alignment horizontal="left"/>
      <protection locked="0"/>
    </xf>
    <xf numFmtId="166" fontId="4" fillId="4" borderId="8" xfId="0" applyNumberFormat="1" applyFont="1" applyFill="1" applyBorder="1" applyAlignment="1" applyProtection="1">
      <alignment horizontal="left"/>
      <protection locked="0"/>
    </xf>
    <xf numFmtId="166" fontId="4" fillId="4" borderId="4" xfId="0" applyNumberFormat="1" applyFont="1" applyFill="1" applyBorder="1" applyAlignment="1" applyProtection="1">
      <alignment horizontal="left"/>
      <protection locked="0"/>
    </xf>
    <xf numFmtId="1" fontId="4" fillId="4" borderId="7" xfId="0" applyNumberFormat="1" applyFont="1" applyFill="1" applyBorder="1" applyAlignment="1" applyProtection="1">
      <alignment horizontal="left"/>
      <protection locked="0"/>
    </xf>
    <xf numFmtId="0" fontId="0" fillId="0" borderId="4" xfId="0" applyBorder="1" applyAlignment="1" applyProtection="1">
      <alignment horizontal="left"/>
      <protection locked="0"/>
    </xf>
    <xf numFmtId="1" fontId="28" fillId="3" borderId="7" xfId="0" applyNumberFormat="1" applyFont="1" applyFill="1" applyBorder="1" applyAlignment="1">
      <alignment horizontal="left"/>
    </xf>
    <xf numFmtId="0" fontId="28" fillId="3" borderId="8" xfId="0" applyFont="1" applyFill="1" applyBorder="1" applyAlignment="1">
      <alignment horizontal="left"/>
    </xf>
    <xf numFmtId="0" fontId="28" fillId="3" borderId="4" xfId="0" applyFont="1" applyFill="1" applyBorder="1" applyAlignment="1">
      <alignment horizontal="left"/>
    </xf>
    <xf numFmtId="1" fontId="4" fillId="4" borderId="4" xfId="0" applyNumberFormat="1" applyFont="1" applyFill="1" applyBorder="1" applyAlignment="1" applyProtection="1">
      <alignment horizontal="left"/>
      <protection locked="0"/>
    </xf>
    <xf numFmtId="0" fontId="0" fillId="3" borderId="8" xfId="0" applyFill="1" applyBorder="1"/>
    <xf numFmtId="0" fontId="11" fillId="3" borderId="6" xfId="0" applyFont="1" applyFill="1" applyBorder="1" applyAlignment="1">
      <alignment horizontal="left" vertical="top" wrapText="1"/>
    </xf>
    <xf numFmtId="0" fontId="0" fillId="0" borderId="6" xfId="0" applyBorder="1" applyAlignment="1">
      <alignment wrapText="1"/>
    </xf>
    <xf numFmtId="0" fontId="0" fillId="0" borderId="9" xfId="0" applyBorder="1" applyAlignment="1">
      <alignment wrapText="1"/>
    </xf>
    <xf numFmtId="0" fontId="11" fillId="3" borderId="6" xfId="0" applyFont="1" applyFill="1" applyBorder="1" applyAlignment="1">
      <alignment vertical="top" wrapText="1"/>
    </xf>
    <xf numFmtId="0" fontId="0" fillId="0" borderId="6" xfId="0" applyBorder="1"/>
    <xf numFmtId="0" fontId="0" fillId="0" borderId="9" xfId="0" applyBorder="1"/>
    <xf numFmtId="0" fontId="12" fillId="0" borderId="0" xfId="0" applyFont="1" applyAlignment="1">
      <alignment vertical="top" wrapText="1"/>
    </xf>
    <xf numFmtId="0" fontId="12" fillId="0" borderId="5" xfId="0" applyFont="1" applyBorder="1" applyAlignment="1">
      <alignment vertical="top" wrapText="1"/>
    </xf>
    <xf numFmtId="0" fontId="7" fillId="3" borderId="17" xfId="0" applyFont="1" applyFill="1" applyBorder="1" applyAlignment="1">
      <alignment horizontal="right" wrapText="1"/>
    </xf>
    <xf numFmtId="0" fontId="0" fillId="0" borderId="17" xfId="0" applyBorder="1" applyAlignment="1">
      <alignment horizontal="right" wrapText="1"/>
    </xf>
    <xf numFmtId="0" fontId="0" fillId="0" borderId="13" xfId="0" applyBorder="1" applyAlignment="1">
      <alignment horizontal="right" wrapText="1"/>
    </xf>
    <xf numFmtId="0" fontId="0" fillId="3" borderId="5" xfId="0" applyFill="1" applyBorder="1" applyAlignment="1">
      <alignment horizontal="center" textRotation="90"/>
    </xf>
    <xf numFmtId="0" fontId="9" fillId="3" borderId="6" xfId="0" applyFont="1" applyFill="1" applyBorder="1" applyAlignment="1">
      <alignment vertical="center" wrapText="1"/>
    </xf>
    <xf numFmtId="0" fontId="9" fillId="0" borderId="6" xfId="0" applyFont="1" applyBorder="1" applyAlignment="1">
      <alignment vertical="center" wrapText="1"/>
    </xf>
    <xf numFmtId="0" fontId="9" fillId="0" borderId="11" xfId="0" applyFont="1" applyBorder="1" applyAlignment="1">
      <alignment vertical="center" wrapText="1"/>
    </xf>
    <xf numFmtId="0" fontId="9" fillId="0" borderId="9" xfId="0" applyFont="1" applyBorder="1" applyAlignment="1">
      <alignment vertical="center" wrapText="1"/>
    </xf>
    <xf numFmtId="0" fontId="9" fillId="0" borderId="7" xfId="0" applyFont="1" applyBorder="1" applyAlignment="1">
      <alignment vertical="center" wrapText="1"/>
    </xf>
    <xf numFmtId="0" fontId="9" fillId="0" borderId="6" xfId="0" applyFont="1" applyBorder="1" applyAlignment="1">
      <alignment vertical="center"/>
    </xf>
    <xf numFmtId="0" fontId="9" fillId="0" borderId="11" xfId="0" applyFont="1" applyBorder="1" applyAlignment="1">
      <alignment vertical="center"/>
    </xf>
    <xf numFmtId="0" fontId="9" fillId="0" borderId="9" xfId="0" applyFont="1" applyBorder="1" applyAlignment="1">
      <alignment vertical="center"/>
    </xf>
    <xf numFmtId="0" fontId="9" fillId="0" borderId="7" xfId="0" applyFont="1" applyBorder="1" applyAlignment="1">
      <alignment vertical="center"/>
    </xf>
    <xf numFmtId="0" fontId="4" fillId="4" borderId="12" xfId="0" applyFont="1" applyFill="1" applyBorder="1" applyAlignment="1" applyProtection="1">
      <alignment horizontal="center" vertical="top" wrapText="1"/>
      <protection locked="0"/>
    </xf>
    <xf numFmtId="0" fontId="4" fillId="4" borderId="17" xfId="0" applyFont="1" applyFill="1" applyBorder="1" applyAlignment="1" applyProtection="1">
      <alignment horizontal="center" vertical="top" wrapText="1"/>
      <protection locked="0"/>
    </xf>
    <xf numFmtId="0" fontId="0" fillId="4" borderId="17" xfId="0" applyFill="1" applyBorder="1" applyAlignment="1" applyProtection="1">
      <alignment wrapText="1"/>
      <protection locked="0"/>
    </xf>
    <xf numFmtId="0" fontId="0" fillId="4" borderId="13" xfId="0" applyFill="1" applyBorder="1" applyAlignment="1" applyProtection="1">
      <alignment wrapText="1"/>
      <protection locked="0"/>
    </xf>
    <xf numFmtId="0" fontId="0" fillId="3" borderId="0" xfId="0" applyFill="1"/>
    <xf numFmtId="0" fontId="7" fillId="3" borderId="0" xfId="0" applyFont="1" applyFill="1" applyAlignment="1">
      <alignment vertical="top" wrapText="1"/>
    </xf>
    <xf numFmtId="0" fontId="31" fillId="3" borderId="1" xfId="0" applyFont="1" applyFill="1" applyBorder="1" applyAlignment="1">
      <alignment horizontal="center" textRotation="90" wrapText="1"/>
    </xf>
    <xf numFmtId="0" fontId="31" fillId="3" borderId="1" xfId="0" applyFont="1" applyFill="1" applyBorder="1" applyAlignment="1">
      <alignment textRotation="90" wrapText="1"/>
    </xf>
    <xf numFmtId="0" fontId="4" fillId="0" borderId="1" xfId="0" applyFont="1" applyBorder="1" applyAlignment="1" applyProtection="1">
      <alignment horizontal="center" vertical="center"/>
      <protection locked="0"/>
    </xf>
    <xf numFmtId="0" fontId="31" fillId="3" borderId="6" xfId="0" applyFont="1" applyFill="1" applyBorder="1" applyAlignment="1">
      <alignment textRotation="90"/>
    </xf>
    <xf numFmtId="0" fontId="31" fillId="3" borderId="15" xfId="0" applyFont="1" applyFill="1" applyBorder="1" applyAlignment="1">
      <alignment textRotation="90"/>
    </xf>
    <xf numFmtId="0" fontId="31" fillId="3" borderId="9" xfId="0" applyFont="1" applyFill="1" applyBorder="1" applyAlignment="1">
      <alignment textRotation="90"/>
    </xf>
    <xf numFmtId="0" fontId="4" fillId="20" borderId="1" xfId="0" applyFont="1" applyFill="1" applyBorder="1" applyAlignment="1" applyProtection="1">
      <alignment horizontal="center" vertical="center"/>
      <protection locked="0"/>
    </xf>
    <xf numFmtId="0" fontId="5" fillId="18" borderId="0" xfId="0" applyFont="1" applyFill="1" applyAlignment="1">
      <alignment horizontal="center" vertical="center" wrapText="1"/>
    </xf>
    <xf numFmtId="0" fontId="5" fillId="3" borderId="0" xfId="0" applyFont="1" applyFill="1" applyAlignment="1">
      <alignment horizontal="left" vertical="center" wrapText="1"/>
    </xf>
    <xf numFmtId="0" fontId="5" fillId="3" borderId="0" xfId="0" applyFont="1" applyFill="1" applyAlignment="1">
      <alignment horizontal="left" vertical="top" wrapText="1"/>
    </xf>
    <xf numFmtId="0" fontId="11" fillId="3" borderId="1"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5" fillId="3" borderId="2" xfId="0" applyFont="1" applyFill="1" applyBorder="1" applyAlignment="1">
      <alignment horizontal="left" vertical="top" wrapText="1"/>
    </xf>
    <xf numFmtId="0" fontId="7" fillId="3" borderId="0" xfId="0" applyFont="1" applyFill="1" applyAlignment="1">
      <alignment horizontal="left" vertical="center" wrapText="1"/>
    </xf>
    <xf numFmtId="0" fontId="5" fillId="3" borderId="2" xfId="0" applyFont="1" applyFill="1" applyBorder="1" applyAlignment="1">
      <alignment horizontal="center" vertical="top" wrapText="1"/>
    </xf>
    <xf numFmtId="0" fontId="5" fillId="3" borderId="0" xfId="0" applyFont="1" applyFill="1" applyAlignment="1">
      <alignment horizontal="center" vertical="top" wrapText="1"/>
    </xf>
    <xf numFmtId="0" fontId="5" fillId="3" borderId="5" xfId="0" applyFont="1" applyFill="1" applyBorder="1" applyAlignment="1">
      <alignment horizontal="center" vertical="top" wrapText="1"/>
    </xf>
    <xf numFmtId="0" fontId="42" fillId="3" borderId="1" xfId="0" applyFont="1" applyFill="1" applyBorder="1" applyAlignment="1">
      <alignment horizontal="center" wrapText="1"/>
    </xf>
    <xf numFmtId="49" fontId="4" fillId="0" borderId="1" xfId="0" applyNumberFormat="1" applyFont="1" applyBorder="1" applyAlignment="1" applyProtection="1">
      <alignment horizontal="left" vertical="top" wrapText="1"/>
      <protection locked="0"/>
    </xf>
    <xf numFmtId="0" fontId="5" fillId="3" borderId="1" xfId="0" applyFont="1" applyFill="1" applyBorder="1" applyAlignment="1">
      <alignment horizontal="center" vertical="center" wrapText="1"/>
    </xf>
    <xf numFmtId="0" fontId="0" fillId="0" borderId="1" xfId="0" applyBorder="1" applyAlignment="1">
      <alignment wrapText="1"/>
    </xf>
    <xf numFmtId="0" fontId="25" fillId="4" borderId="12" xfId="0" applyFont="1" applyFill="1" applyBorder="1" applyAlignment="1" applyProtection="1">
      <alignment horizontal="center" vertical="top" wrapText="1"/>
      <protection locked="0"/>
    </xf>
    <xf numFmtId="0" fontId="25" fillId="4" borderId="13" xfId="0" applyFont="1" applyFill="1" applyBorder="1" applyAlignment="1" applyProtection="1">
      <alignment horizontal="center" vertical="top" wrapText="1"/>
      <protection locked="0"/>
    </xf>
    <xf numFmtId="0" fontId="25" fillId="4" borderId="17" xfId="0" applyFont="1" applyFill="1" applyBorder="1" applyAlignment="1" applyProtection="1">
      <alignment horizontal="center" vertical="top" wrapText="1"/>
      <protection locked="0"/>
    </xf>
    <xf numFmtId="0" fontId="6" fillId="3" borderId="3" xfId="0" applyFont="1" applyFill="1" applyBorder="1" applyAlignment="1">
      <alignment horizontal="center" vertical="top"/>
    </xf>
    <xf numFmtId="0" fontId="6" fillId="0" borderId="3" xfId="0" applyFont="1" applyBorder="1" applyAlignment="1">
      <alignment vertical="top"/>
    </xf>
    <xf numFmtId="49" fontId="25" fillId="0" borderId="11" xfId="0" applyNumberFormat="1" applyFont="1" applyBorder="1" applyAlignment="1" applyProtection="1">
      <alignment horizontal="left" vertical="top" wrapText="1"/>
      <protection locked="0"/>
    </xf>
    <xf numFmtId="49" fontId="25" fillId="0" borderId="3" xfId="0" applyNumberFormat="1" applyFont="1" applyBorder="1" applyAlignment="1" applyProtection="1">
      <alignment horizontal="left" vertical="top" wrapText="1"/>
      <protection locked="0"/>
    </xf>
    <xf numFmtId="49" fontId="25" fillId="0" borderId="14" xfId="0" applyNumberFormat="1" applyFont="1" applyBorder="1" applyAlignment="1" applyProtection="1">
      <alignment horizontal="left" vertical="top" wrapText="1"/>
      <protection locked="0"/>
    </xf>
    <xf numFmtId="49" fontId="25" fillId="0" borderId="7" xfId="0" applyNumberFormat="1" applyFont="1" applyBorder="1" applyAlignment="1" applyProtection="1">
      <alignment horizontal="left" vertical="top" wrapText="1"/>
      <protection locked="0"/>
    </xf>
    <xf numFmtId="49" fontId="25" fillId="0" borderId="8" xfId="0" applyNumberFormat="1" applyFont="1" applyBorder="1" applyAlignment="1" applyProtection="1">
      <alignment horizontal="left" vertical="top" wrapText="1"/>
      <protection locked="0"/>
    </xf>
    <xf numFmtId="49" fontId="25" fillId="0" borderId="4" xfId="0" applyNumberFormat="1" applyFont="1" applyBorder="1" applyAlignment="1" applyProtection="1">
      <alignment horizontal="left" vertical="top" wrapText="1"/>
      <protection locked="0"/>
    </xf>
    <xf numFmtId="0" fontId="25" fillId="4" borderId="13" xfId="0" applyFont="1" applyFill="1" applyBorder="1" applyAlignment="1" applyProtection="1">
      <alignment vertical="top" wrapText="1"/>
      <protection locked="0"/>
    </xf>
    <xf numFmtId="0" fontId="3" fillId="3" borderId="1" xfId="0" applyFont="1" applyFill="1" applyBorder="1" applyAlignment="1">
      <alignment horizontal="center" wrapText="1"/>
    </xf>
    <xf numFmtId="0" fontId="0" fillId="3" borderId="1" xfId="0" applyFill="1" applyBorder="1" applyAlignment="1">
      <alignment horizontal="center" wrapText="1"/>
    </xf>
    <xf numFmtId="0" fontId="3" fillId="3" borderId="1" xfId="0" applyFont="1" applyFill="1" applyBorder="1" applyAlignment="1">
      <alignment horizontal="center" vertical="top" wrapText="1"/>
    </xf>
    <xf numFmtId="0" fontId="0" fillId="3" borderId="1" xfId="0" applyFill="1" applyBorder="1" applyAlignment="1">
      <alignment horizontal="center" vertical="top" wrapText="1"/>
    </xf>
    <xf numFmtId="0" fontId="3" fillId="3" borderId="1" xfId="0" applyFont="1" applyFill="1" applyBorder="1" applyAlignment="1">
      <alignment horizontal="center" vertical="top" shrinkToFit="1"/>
    </xf>
    <xf numFmtId="0" fontId="0" fillId="3" borderId="1" xfId="0" applyFill="1" applyBorder="1" applyAlignment="1">
      <alignment horizontal="center" shrinkToFit="1"/>
    </xf>
    <xf numFmtId="0" fontId="25" fillId="4" borderId="12" xfId="0" applyFont="1" applyFill="1" applyBorder="1" applyAlignment="1" applyProtection="1">
      <alignment horizontal="center" wrapText="1"/>
      <protection locked="0"/>
    </xf>
    <xf numFmtId="0" fontId="25" fillId="4" borderId="17" xfId="0" applyFont="1" applyFill="1" applyBorder="1" applyAlignment="1" applyProtection="1">
      <alignment horizontal="center" wrapText="1"/>
      <protection locked="0"/>
    </xf>
    <xf numFmtId="0" fontId="25" fillId="4" borderId="13" xfId="0" applyFont="1" applyFill="1" applyBorder="1" applyAlignment="1" applyProtection="1">
      <alignment horizontal="center" wrapText="1"/>
      <protection locked="0"/>
    </xf>
    <xf numFmtId="0" fontId="0" fillId="3" borderId="0" xfId="0" applyFill="1" applyAlignment="1">
      <alignment horizontal="center" textRotation="90"/>
    </xf>
    <xf numFmtId="0" fontId="25" fillId="4" borderId="12"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0" fontId="0" fillId="0" borderId="17" xfId="0" applyBorder="1" applyAlignment="1" applyProtection="1">
      <alignment horizontal="left"/>
      <protection locked="0"/>
    </xf>
    <xf numFmtId="0" fontId="54" fillId="4" borderId="1" xfId="0" applyFont="1" applyFill="1" applyBorder="1" applyAlignment="1" applyProtection="1">
      <alignment horizontal="center" vertical="center" wrapText="1"/>
      <protection locked="0"/>
    </xf>
    <xf numFmtId="0" fontId="18" fillId="3" borderId="1" xfId="0" applyFont="1" applyFill="1" applyBorder="1" applyAlignment="1">
      <alignment horizontal="left" vertical="top" wrapText="1"/>
    </xf>
    <xf numFmtId="0" fontId="18" fillId="3" borderId="1" xfId="0" applyFont="1" applyFill="1" applyBorder="1" applyAlignment="1">
      <alignment horizontal="left" wrapText="1"/>
    </xf>
    <xf numFmtId="0" fontId="3" fillId="3" borderId="1" xfId="0" applyFont="1" applyFill="1" applyBorder="1" applyAlignment="1">
      <alignment horizontal="center"/>
    </xf>
    <xf numFmtId="0" fontId="0" fillId="0" borderId="3" xfId="0" applyBorder="1" applyAlignment="1">
      <alignment vertical="top"/>
    </xf>
    <xf numFmtId="0" fontId="4" fillId="0" borderId="13" xfId="0" applyFont="1" applyBorder="1" applyAlignment="1" applyProtection="1">
      <alignment horizontal="left"/>
      <protection locked="0"/>
    </xf>
    <xf numFmtId="0" fontId="1" fillId="3" borderId="12" xfId="0" applyFont="1" applyFill="1" applyBorder="1" applyAlignment="1">
      <alignment vertical="top" wrapText="1"/>
    </xf>
    <xf numFmtId="0" fontId="0" fillId="3" borderId="17" xfId="0" applyFill="1" applyBorder="1" applyAlignment="1">
      <alignment vertical="top" wrapText="1"/>
    </xf>
    <xf numFmtId="0" fontId="7" fillId="3" borderId="6" xfId="0" applyFont="1" applyFill="1" applyBorder="1" applyAlignment="1">
      <alignment horizontal="center" vertical="center" textRotation="90" wrapText="1"/>
    </xf>
    <xf numFmtId="0" fontId="10" fillId="3" borderId="15" xfId="0" applyFont="1" applyFill="1" applyBorder="1" applyAlignment="1">
      <alignment horizontal="center" vertical="center" textRotation="90" wrapText="1"/>
    </xf>
    <xf numFmtId="0" fontId="10" fillId="3" borderId="9" xfId="0" applyFont="1" applyFill="1" applyBorder="1" applyAlignment="1">
      <alignment horizontal="center" vertical="center" textRotation="90" wrapText="1"/>
    </xf>
    <xf numFmtId="0" fontId="7" fillId="3" borderId="12" xfId="0" applyFont="1" applyFill="1" applyBorder="1" applyAlignment="1">
      <alignment horizontal="center" vertical="top" wrapText="1"/>
    </xf>
    <xf numFmtId="0" fontId="1" fillId="3" borderId="17" xfId="0" applyFont="1" applyFill="1" applyBorder="1" applyAlignment="1">
      <alignment horizontal="center" vertical="top" wrapText="1"/>
    </xf>
    <xf numFmtId="0" fontId="1" fillId="3" borderId="13" xfId="0" applyFont="1" applyFill="1" applyBorder="1" applyAlignment="1">
      <alignment horizontal="center" vertical="top" wrapText="1"/>
    </xf>
    <xf numFmtId="0" fontId="31" fillId="3" borderId="1" xfId="0" applyFont="1" applyFill="1" applyBorder="1" applyAlignment="1">
      <alignment horizontal="center" vertical="center" wrapText="1"/>
    </xf>
    <xf numFmtId="0" fontId="54" fillId="0" borderId="12" xfId="0" applyFont="1" applyBorder="1" applyAlignment="1" applyProtection="1">
      <alignment horizontal="center" vertical="center" wrapText="1"/>
      <protection locked="0"/>
    </xf>
    <xf numFmtId="0" fontId="54" fillId="0" borderId="17"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 fillId="3" borderId="11"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0" borderId="0" xfId="0" applyFont="1" applyAlignment="1">
      <alignment horizontal="left" wrapText="1"/>
    </xf>
    <xf numFmtId="0" fontId="1" fillId="3" borderId="1" xfId="0" applyFont="1" applyFill="1" applyBorder="1" applyAlignment="1">
      <alignment vertical="center" wrapText="1"/>
    </xf>
    <xf numFmtId="0" fontId="1" fillId="3" borderId="12" xfId="0" applyFont="1" applyFill="1" applyBorder="1" applyAlignment="1">
      <alignment vertical="top"/>
    </xf>
    <xf numFmtId="0" fontId="0" fillId="3" borderId="17" xfId="0" applyFill="1" applyBorder="1" applyAlignment="1">
      <alignment vertical="top"/>
    </xf>
    <xf numFmtId="0" fontId="5" fillId="3" borderId="0" xfId="0" applyFont="1" applyFill="1" applyAlignment="1">
      <alignment horizontal="left" wrapText="1"/>
    </xf>
    <xf numFmtId="49" fontId="4" fillId="4" borderId="11" xfId="0" applyNumberFormat="1" applyFont="1" applyFill="1" applyBorder="1" applyAlignment="1" applyProtection="1">
      <alignment horizontal="left" vertical="top" wrapText="1"/>
      <protection locked="0"/>
    </xf>
    <xf numFmtId="49" fontId="4" fillId="4" borderId="3" xfId="0" applyNumberFormat="1" applyFont="1" applyFill="1" applyBorder="1" applyAlignment="1" applyProtection="1">
      <alignment horizontal="left" vertical="top" wrapText="1"/>
      <protection locked="0"/>
    </xf>
    <xf numFmtId="49" fontId="4" fillId="4" borderId="14" xfId="0" applyNumberFormat="1" applyFont="1" applyFill="1" applyBorder="1" applyAlignment="1" applyProtection="1">
      <alignment horizontal="left" vertical="top" wrapText="1"/>
      <protection locked="0"/>
    </xf>
    <xf numFmtId="49" fontId="4" fillId="4" borderId="7" xfId="0" applyNumberFormat="1" applyFont="1" applyFill="1" applyBorder="1" applyAlignment="1" applyProtection="1">
      <alignment horizontal="left" vertical="top" wrapText="1"/>
      <protection locked="0"/>
    </xf>
    <xf numFmtId="49" fontId="4" fillId="4" borderId="8" xfId="0" applyNumberFormat="1" applyFont="1" applyFill="1" applyBorder="1" applyAlignment="1" applyProtection="1">
      <alignment horizontal="left" vertical="top" wrapText="1"/>
      <protection locked="0"/>
    </xf>
    <xf numFmtId="49" fontId="4" fillId="4" borderId="4" xfId="0" applyNumberFormat="1" applyFont="1" applyFill="1" applyBorder="1" applyAlignment="1" applyProtection="1">
      <alignment horizontal="left" vertical="top" wrapText="1"/>
      <protection locked="0"/>
    </xf>
    <xf numFmtId="0" fontId="1" fillId="3" borderId="0" xfId="0" applyFont="1" applyFill="1" applyAlignment="1">
      <alignment vertical="top" wrapText="1"/>
    </xf>
    <xf numFmtId="0" fontId="0" fillId="0" borderId="0" xfId="0" applyAlignment="1">
      <alignment vertical="top" wrapText="1"/>
    </xf>
    <xf numFmtId="0" fontId="5" fillId="3" borderId="3" xfId="0" applyFont="1" applyFill="1" applyBorder="1" applyAlignment="1">
      <alignment horizontal="left" vertical="center" wrapText="1"/>
    </xf>
    <xf numFmtId="0" fontId="0" fillId="0" borderId="0" xfId="0" applyAlignment="1">
      <alignment horizontal="left" vertical="center" wrapText="1"/>
    </xf>
    <xf numFmtId="0" fontId="0" fillId="3" borderId="15" xfId="0" applyFill="1" applyBorder="1" applyAlignment="1">
      <alignment wrapText="1"/>
    </xf>
    <xf numFmtId="0" fontId="0" fillId="3" borderId="9" xfId="0" applyFill="1" applyBorder="1" applyAlignment="1">
      <alignment wrapText="1"/>
    </xf>
    <xf numFmtId="0" fontId="7" fillId="3" borderId="12" xfId="0" applyFont="1" applyFill="1" applyBorder="1" applyAlignment="1">
      <alignment horizontal="center" wrapText="1"/>
    </xf>
    <xf numFmtId="0" fontId="0" fillId="3" borderId="17" xfId="0" applyFill="1"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49" fontId="25" fillId="4" borderId="3" xfId="0" applyNumberFormat="1" applyFont="1" applyFill="1" applyBorder="1" applyAlignment="1" applyProtection="1">
      <alignment horizontal="left" vertical="top" wrapText="1"/>
      <protection locked="0"/>
    </xf>
    <xf numFmtId="49" fontId="25" fillId="4" borderId="14" xfId="0" applyNumberFormat="1" applyFont="1" applyFill="1" applyBorder="1" applyAlignment="1" applyProtection="1">
      <alignment horizontal="left" vertical="top" wrapText="1"/>
      <protection locked="0"/>
    </xf>
    <xf numFmtId="49" fontId="25" fillId="4" borderId="7" xfId="0" applyNumberFormat="1" applyFont="1" applyFill="1" applyBorder="1" applyAlignment="1" applyProtection="1">
      <alignment horizontal="left" vertical="top" wrapText="1"/>
      <protection locked="0"/>
    </xf>
    <xf numFmtId="49" fontId="25" fillId="4" borderId="8" xfId="0" applyNumberFormat="1" applyFont="1" applyFill="1" applyBorder="1" applyAlignment="1" applyProtection="1">
      <alignment horizontal="left" vertical="top" wrapText="1"/>
      <protection locked="0"/>
    </xf>
    <xf numFmtId="49" fontId="25" fillId="4" borderId="4" xfId="0" applyNumberFormat="1" applyFont="1" applyFill="1" applyBorder="1" applyAlignment="1" applyProtection="1">
      <alignment horizontal="left" vertical="top" wrapText="1"/>
      <protection locked="0"/>
    </xf>
    <xf numFmtId="49" fontId="25" fillId="4" borderId="11" xfId="0" applyNumberFormat="1" applyFont="1" applyFill="1" applyBorder="1" applyAlignment="1" applyProtection="1">
      <alignment horizontal="left" vertical="top" wrapText="1"/>
      <protection locked="0"/>
    </xf>
    <xf numFmtId="0" fontId="5" fillId="3" borderId="11" xfId="0" applyFont="1" applyFill="1" applyBorder="1" applyAlignment="1">
      <alignment vertical="center" wrapText="1"/>
    </xf>
    <xf numFmtId="0" fontId="5" fillId="3" borderId="14" xfId="0" applyFont="1" applyFill="1" applyBorder="1" applyAlignment="1">
      <alignment vertical="center" wrapText="1"/>
    </xf>
    <xf numFmtId="0" fontId="5" fillId="3" borderId="7" xfId="0" applyFont="1" applyFill="1" applyBorder="1" applyAlignment="1">
      <alignment vertical="center" wrapText="1"/>
    </xf>
    <xf numFmtId="0" fontId="5" fillId="3" borderId="4" xfId="0" applyFont="1" applyFill="1" applyBorder="1" applyAlignment="1">
      <alignment vertical="center" wrapText="1"/>
    </xf>
    <xf numFmtId="49" fontId="4" fillId="4" borderId="1" xfId="0" applyNumberFormat="1" applyFont="1" applyFill="1" applyBorder="1" applyAlignment="1" applyProtection="1">
      <alignment horizontal="center" vertical="center" wrapText="1"/>
      <protection locked="0"/>
    </xf>
    <xf numFmtId="0" fontId="4" fillId="4" borderId="1" xfId="0" applyFont="1" applyFill="1" applyBorder="1" applyAlignment="1" applyProtection="1">
      <alignment horizontal="left" vertical="center" wrapText="1"/>
      <protection locked="0"/>
    </xf>
    <xf numFmtId="0" fontId="1" fillId="3" borderId="0" xfId="0" applyFont="1" applyFill="1" applyAlignment="1">
      <alignment horizontal="left" vertical="top" wrapText="1"/>
    </xf>
    <xf numFmtId="0" fontId="14" fillId="3" borderId="0" xfId="0" applyFont="1" applyFill="1" applyAlignment="1">
      <alignment horizontal="left" vertical="center" wrapText="1"/>
    </xf>
    <xf numFmtId="0" fontId="1" fillId="3" borderId="0" xfId="0" applyFont="1" applyFill="1" applyAlignment="1">
      <alignment horizontal="center" vertical="top" wrapText="1"/>
    </xf>
    <xf numFmtId="0" fontId="1" fillId="3" borderId="0" xfId="0" applyFont="1" applyFill="1" applyAlignment="1">
      <alignment horizontal="center" vertical="center" wrapText="1"/>
    </xf>
    <xf numFmtId="1" fontId="25" fillId="4" borderId="12" xfId="0" applyNumberFormat="1" applyFont="1" applyFill="1" applyBorder="1" applyAlignment="1" applyProtection="1">
      <alignment horizontal="center"/>
      <protection locked="0"/>
    </xf>
    <xf numFmtId="1" fontId="25" fillId="4" borderId="13" xfId="0" applyNumberFormat="1" applyFont="1" applyFill="1" applyBorder="1" applyAlignment="1" applyProtection="1">
      <alignment horizontal="center"/>
      <protection locked="0"/>
    </xf>
    <xf numFmtId="0" fontId="5" fillId="3" borderId="1" xfId="0" applyFont="1" applyFill="1" applyBorder="1" applyAlignment="1">
      <alignment wrapText="1"/>
    </xf>
    <xf numFmtId="0" fontId="55" fillId="3" borderId="12" xfId="0" applyFont="1" applyFill="1" applyBorder="1" applyAlignment="1" applyProtection="1">
      <alignment horizontal="center" vertical="top" wrapText="1"/>
      <protection locked="0"/>
    </xf>
    <xf numFmtId="0" fontId="55" fillId="3" borderId="17" xfId="0" applyFont="1" applyFill="1" applyBorder="1" applyAlignment="1" applyProtection="1">
      <alignment horizontal="center" vertical="top" wrapText="1"/>
      <protection locked="0"/>
    </xf>
    <xf numFmtId="0" fontId="55" fillId="3" borderId="13" xfId="0" applyFont="1" applyFill="1" applyBorder="1" applyAlignment="1" applyProtection="1">
      <alignment horizontal="center" vertical="top" wrapText="1"/>
      <protection locked="0"/>
    </xf>
    <xf numFmtId="0" fontId="10" fillId="3" borderId="3" xfId="0" applyFont="1" applyFill="1" applyBorder="1" applyAlignment="1">
      <alignment horizontal="center" vertical="top" wrapText="1"/>
    </xf>
    <xf numFmtId="0" fontId="10" fillId="3" borderId="0" xfId="0" applyFont="1" applyFill="1" applyAlignment="1">
      <alignment horizontal="center" vertical="top" wrapText="1"/>
    </xf>
    <xf numFmtId="0" fontId="1" fillId="3" borderId="12" xfId="0" applyFont="1" applyFill="1" applyBorder="1" applyAlignment="1">
      <alignment horizontal="center" vertical="top" wrapText="1"/>
    </xf>
    <xf numFmtId="0" fontId="3" fillId="3" borderId="1" xfId="0" applyFont="1" applyFill="1" applyBorder="1" applyAlignment="1">
      <alignment vertical="top" wrapText="1"/>
    </xf>
    <xf numFmtId="0" fontId="5" fillId="3" borderId="0" xfId="0" applyFont="1" applyFill="1" applyAlignment="1">
      <alignment horizontal="left" vertical="top"/>
    </xf>
    <xf numFmtId="0" fontId="5" fillId="0" borderId="0" xfId="0" applyFont="1" applyAlignment="1">
      <alignment vertical="top"/>
    </xf>
    <xf numFmtId="0" fontId="1" fillId="3" borderId="1" xfId="0" applyFont="1" applyFill="1" applyBorder="1" applyAlignment="1">
      <alignment horizontal="center" vertical="top" wrapText="1"/>
    </xf>
    <xf numFmtId="0" fontId="4" fillId="0" borderId="9" xfId="0" applyFont="1" applyBorder="1" applyAlignment="1" applyProtection="1">
      <alignment horizontal="center" vertical="center" wrapText="1"/>
      <protection locked="0"/>
    </xf>
    <xf numFmtId="0" fontId="5" fillId="3" borderId="1" xfId="0" applyFont="1" applyFill="1" applyBorder="1" applyAlignment="1">
      <alignment horizontal="center" wrapText="1"/>
    </xf>
    <xf numFmtId="0" fontId="1" fillId="4" borderId="12" xfId="0" applyFont="1" applyFill="1" applyBorder="1" applyAlignment="1" applyProtection="1">
      <alignment horizontal="right" vertical="top" wrapText="1"/>
      <protection locked="0"/>
    </xf>
    <xf numFmtId="0" fontId="1" fillId="0" borderId="17" xfId="0" applyFont="1" applyBorder="1" applyAlignment="1" applyProtection="1">
      <alignment horizontal="right" vertical="top" wrapText="1"/>
      <protection locked="0"/>
    </xf>
    <xf numFmtId="0" fontId="1" fillId="0" borderId="13" xfId="0" applyFont="1" applyBorder="1" applyAlignment="1" applyProtection="1">
      <alignment horizontal="right" vertical="top" wrapText="1"/>
      <protection locked="0"/>
    </xf>
    <xf numFmtId="0" fontId="5" fillId="3" borderId="0" xfId="0" applyFont="1" applyFill="1" applyAlignment="1">
      <alignment vertical="top"/>
    </xf>
    <xf numFmtId="0" fontId="5" fillId="0" borderId="0" xfId="0" applyFont="1"/>
    <xf numFmtId="0" fontId="1" fillId="3" borderId="11"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14"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4" xfId="0" applyFont="1" applyFill="1" applyBorder="1" applyAlignment="1">
      <alignment horizontal="center" vertical="center"/>
    </xf>
    <xf numFmtId="1" fontId="30" fillId="3" borderId="20" xfId="0" applyNumberFormat="1" applyFont="1" applyFill="1" applyBorder="1" applyAlignment="1">
      <alignment horizontal="center" vertical="center" wrapText="1"/>
    </xf>
    <xf numFmtId="0" fontId="3" fillId="3" borderId="8" xfId="0" applyFont="1" applyFill="1" applyBorder="1" applyAlignment="1">
      <alignment horizontal="center" vertical="top" wrapText="1"/>
    </xf>
    <xf numFmtId="0" fontId="0" fillId="3" borderId="8" xfId="0" applyFill="1" applyBorder="1" applyAlignment="1">
      <alignment vertical="top"/>
    </xf>
    <xf numFmtId="0" fontId="0" fillId="3" borderId="12" xfId="0" applyFill="1" applyBorder="1" applyAlignment="1">
      <alignment horizontal="center"/>
    </xf>
    <xf numFmtId="0" fontId="0" fillId="0" borderId="17" xfId="0" applyBorder="1" applyAlignment="1">
      <alignment horizontal="center"/>
    </xf>
    <xf numFmtId="0" fontId="0" fillId="0" borderId="13" xfId="0" applyBorder="1" applyAlignment="1">
      <alignment horizontal="center"/>
    </xf>
    <xf numFmtId="0" fontId="0" fillId="4" borderId="12" xfId="0" applyFill="1" applyBorder="1" applyAlignment="1" applyProtection="1">
      <alignment horizontal="right" wrapText="1"/>
      <protection locked="0"/>
    </xf>
    <xf numFmtId="0" fontId="0" fillId="4" borderId="17" xfId="0" applyFill="1" applyBorder="1" applyAlignment="1" applyProtection="1">
      <alignment horizontal="right"/>
      <protection locked="0"/>
    </xf>
    <xf numFmtId="0" fontId="0" fillId="4" borderId="13" xfId="0" applyFill="1" applyBorder="1" applyAlignment="1" applyProtection="1">
      <alignment horizontal="right"/>
      <protection locked="0"/>
    </xf>
    <xf numFmtId="0" fontId="6" fillId="3" borderId="8" xfId="0" applyFont="1" applyFill="1" applyBorder="1" applyAlignment="1">
      <alignment horizontal="center" wrapText="1"/>
    </xf>
    <xf numFmtId="0" fontId="6" fillId="0" borderId="8" xfId="0" applyFont="1" applyBorder="1" applyAlignment="1">
      <alignment horizontal="center"/>
    </xf>
    <xf numFmtId="0" fontId="46" fillId="3" borderId="12" xfId="0" applyFont="1" applyFill="1" applyBorder="1" applyAlignment="1">
      <alignment horizontal="right"/>
    </xf>
    <xf numFmtId="0" fontId="46" fillId="0" borderId="17" xfId="0" applyFont="1" applyBorder="1" applyAlignment="1">
      <alignment horizontal="right"/>
    </xf>
    <xf numFmtId="0" fontId="46" fillId="0" borderId="13" xfId="0" applyFont="1" applyBorder="1" applyAlignment="1">
      <alignment horizontal="right"/>
    </xf>
    <xf numFmtId="0" fontId="7" fillId="3" borderId="3" xfId="0" applyFont="1" applyFill="1" applyBorder="1" applyAlignment="1">
      <alignment horizontal="left" vertical="top"/>
    </xf>
    <xf numFmtId="0" fontId="44" fillId="3" borderId="12" xfId="0" applyFont="1" applyFill="1" applyBorder="1" applyAlignment="1">
      <alignment horizontal="left"/>
    </xf>
    <xf numFmtId="0" fontId="45" fillId="0" borderId="17" xfId="0" applyFont="1" applyBorder="1"/>
    <xf numFmtId="0" fontId="45" fillId="0" borderId="13" xfId="0" applyFont="1" applyBorder="1"/>
    <xf numFmtId="0" fontId="47" fillId="3" borderId="12" xfId="0" applyFont="1" applyFill="1" applyBorder="1" applyAlignment="1">
      <alignment horizontal="right"/>
    </xf>
    <xf numFmtId="0" fontId="47" fillId="0" borderId="17" xfId="0" applyFont="1" applyBorder="1" applyAlignment="1">
      <alignment horizontal="right"/>
    </xf>
    <xf numFmtId="0" fontId="47" fillId="0" borderId="13" xfId="0" applyFont="1" applyBorder="1" applyAlignment="1">
      <alignment horizontal="right"/>
    </xf>
    <xf numFmtId="0" fontId="25" fillId="4" borderId="6" xfId="0" applyFont="1" applyFill="1" applyBorder="1" applyAlignment="1" applyProtection="1">
      <alignment horizontal="center" vertical="center"/>
      <protection locked="0"/>
    </xf>
    <xf numFmtId="0" fontId="25" fillId="0" borderId="21" xfId="0" applyFont="1" applyBorder="1" applyAlignment="1" applyProtection="1">
      <alignment horizontal="center" vertical="center"/>
      <protection locked="0"/>
    </xf>
    <xf numFmtId="0" fontId="47" fillId="3" borderId="11" xfId="0" applyFont="1" applyFill="1" applyBorder="1" applyAlignment="1">
      <alignment horizontal="right" wrapText="1"/>
    </xf>
    <xf numFmtId="0" fontId="47" fillId="0" borderId="3" xfId="0" applyFont="1" applyBorder="1" applyAlignment="1">
      <alignment horizontal="right" wrapText="1"/>
    </xf>
    <xf numFmtId="0" fontId="47" fillId="0" borderId="14" xfId="0" applyFont="1" applyBorder="1" applyAlignment="1">
      <alignment horizontal="right" wrapText="1"/>
    </xf>
    <xf numFmtId="0" fontId="48" fillId="0" borderId="18" xfId="0" applyFont="1" applyBorder="1" applyAlignment="1">
      <alignment horizontal="right" wrapText="1"/>
    </xf>
    <xf numFmtId="0" fontId="48" fillId="0" borderId="19" xfId="0" applyFont="1" applyBorder="1" applyAlignment="1">
      <alignment horizontal="right" wrapText="1"/>
    </xf>
    <xf numFmtId="0" fontId="48" fillId="0" borderId="22" xfId="0" applyFont="1" applyBorder="1" applyAlignment="1">
      <alignment horizontal="right" wrapText="1"/>
    </xf>
    <xf numFmtId="0" fontId="47" fillId="3" borderId="15" xfId="0" applyFont="1" applyFill="1" applyBorder="1" applyAlignment="1">
      <alignment horizontal="center" textRotation="90"/>
    </xf>
    <xf numFmtId="0" fontId="47" fillId="3" borderId="9" xfId="0" applyFont="1" applyFill="1" applyBorder="1" applyAlignment="1">
      <alignment horizontal="center" textRotation="90"/>
    </xf>
    <xf numFmtId="0" fontId="7" fillId="0" borderId="0" xfId="0" applyFont="1"/>
    <xf numFmtId="0" fontId="47" fillId="3" borderId="15" xfId="0" applyFont="1" applyFill="1" applyBorder="1" applyAlignment="1">
      <alignment textRotation="90"/>
    </xf>
    <xf numFmtId="0" fontId="47" fillId="3" borderId="9" xfId="0" applyFont="1" applyFill="1" applyBorder="1" applyAlignment="1">
      <alignment textRotation="90"/>
    </xf>
    <xf numFmtId="0" fontId="0" fillId="0" borderId="1" xfId="0" applyBorder="1" applyAlignment="1">
      <alignment horizontal="center" vertical="top" wrapText="1"/>
    </xf>
    <xf numFmtId="0" fontId="5" fillId="3" borderId="1" xfId="0" applyFont="1" applyFill="1" applyBorder="1" applyAlignment="1">
      <alignment horizontal="center" vertical="top" wrapText="1"/>
    </xf>
    <xf numFmtId="0" fontId="10" fillId="3" borderId="23" xfId="0" applyFont="1" applyFill="1" applyBorder="1" applyAlignment="1">
      <alignment horizontal="center" textRotation="90" wrapText="1"/>
    </xf>
    <xf numFmtId="0" fontId="10" fillId="0" borderId="24" xfId="0" applyFont="1" applyBorder="1" applyAlignment="1">
      <alignment horizontal="center" textRotation="90" wrapText="1"/>
    </xf>
    <xf numFmtId="0" fontId="10" fillId="0" borderId="25" xfId="0" applyFont="1" applyBorder="1" applyAlignment="1">
      <alignment horizontal="center" textRotation="90" wrapText="1"/>
    </xf>
    <xf numFmtId="0" fontId="10" fillId="3" borderId="6" xfId="0" applyFont="1" applyFill="1" applyBorder="1" applyAlignment="1">
      <alignment horizontal="center" textRotation="90" wrapText="1"/>
    </xf>
    <xf numFmtId="0" fontId="10" fillId="0" borderId="15" xfId="0" applyFont="1" applyBorder="1" applyAlignment="1">
      <alignment horizontal="center" textRotation="90" wrapText="1"/>
    </xf>
    <xf numFmtId="0" fontId="10" fillId="0" borderId="9" xfId="0" applyFont="1" applyBorder="1" applyAlignment="1">
      <alignment horizontal="center" textRotation="90" wrapText="1"/>
    </xf>
    <xf numFmtId="0" fontId="4" fillId="0" borderId="17" xfId="0" applyFont="1"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26" fillId="4" borderId="6" xfId="0" applyFont="1" applyFill="1" applyBorder="1" applyAlignment="1" applyProtection="1">
      <alignment horizontal="center" vertical="center" wrapText="1"/>
      <protection locked="0"/>
    </xf>
    <xf numFmtId="0" fontId="0" fillId="0" borderId="9" xfId="0" applyBorder="1" applyAlignment="1" applyProtection="1">
      <alignment vertical="center" wrapText="1"/>
      <protection locked="0"/>
    </xf>
    <xf numFmtId="0" fontId="4" fillId="0" borderId="6"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26" fillId="4" borderId="11" xfId="0" applyFont="1" applyFill="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9" fillId="3" borderId="0" xfId="0" applyFont="1" applyFill="1" applyAlignment="1">
      <alignment vertical="top" wrapText="1"/>
    </xf>
    <xf numFmtId="0" fontId="9" fillId="0" borderId="0" xfId="0" applyFont="1"/>
    <xf numFmtId="0" fontId="9" fillId="0" borderId="5" xfId="0" applyFont="1" applyBorder="1"/>
    <xf numFmtId="0" fontId="26" fillId="4" borderId="12" xfId="0"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1" fillId="3" borderId="26" xfId="0" applyFont="1" applyFill="1" applyBorder="1" applyAlignment="1">
      <alignment horizontal="center" vertical="top" wrapText="1"/>
    </xf>
    <xf numFmtId="0" fontId="36" fillId="3" borderId="6" xfId="0" applyFont="1" applyFill="1" applyBorder="1" applyAlignment="1">
      <alignment horizontal="center" vertical="center" textRotation="90" wrapText="1"/>
    </xf>
    <xf numFmtId="0" fontId="0" fillId="0" borderId="15" xfId="0" applyBorder="1" applyAlignment="1">
      <alignment textRotation="90" wrapText="1"/>
    </xf>
    <xf numFmtId="0" fontId="0" fillId="0" borderId="9" xfId="0" applyBorder="1" applyAlignment="1">
      <alignment textRotation="90" wrapText="1"/>
    </xf>
    <xf numFmtId="0" fontId="36" fillId="3" borderId="6" xfId="0" applyFont="1" applyFill="1" applyBorder="1" applyAlignment="1">
      <alignment horizontal="center" vertical="center" wrapText="1"/>
    </xf>
    <xf numFmtId="0" fontId="0" fillId="0" borderId="15" xfId="0" applyBorder="1" applyAlignment="1">
      <alignment wrapText="1"/>
    </xf>
    <xf numFmtId="0" fontId="36" fillId="3" borderId="12" xfId="0" applyFont="1" applyFill="1" applyBorder="1" applyAlignment="1">
      <alignment horizontal="center" vertical="center" wrapText="1"/>
    </xf>
    <xf numFmtId="0" fontId="0" fillId="0" borderId="17" xfId="0" applyBorder="1" applyAlignment="1">
      <alignment wrapText="1"/>
    </xf>
    <xf numFmtId="0" fontId="0" fillId="0" borderId="12" xfId="0" applyBorder="1" applyAlignment="1">
      <alignment wrapText="1"/>
    </xf>
    <xf numFmtId="0" fontId="36" fillId="3" borderId="11" xfId="0" applyFont="1" applyFill="1" applyBorder="1" applyAlignment="1">
      <alignment horizontal="center" vertical="center" wrapText="1"/>
    </xf>
    <xf numFmtId="0" fontId="0" fillId="0" borderId="3" xfId="0" applyBorder="1" applyAlignment="1">
      <alignment wrapText="1"/>
    </xf>
    <xf numFmtId="0" fontId="0" fillId="0" borderId="2"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3" borderId="16" xfId="0" applyFill="1" applyBorder="1" applyAlignment="1">
      <alignment horizontal="center" wrapText="1"/>
    </xf>
    <xf numFmtId="0" fontId="0" fillId="0" borderId="17" xfId="0" applyBorder="1" applyAlignment="1" applyProtection="1">
      <alignment vertical="center" wrapText="1"/>
      <protection locked="0"/>
    </xf>
    <xf numFmtId="0" fontId="0" fillId="0" borderId="13" xfId="0" applyBorder="1" applyAlignment="1" applyProtection="1">
      <alignment vertical="center" wrapText="1"/>
      <protection locked="0"/>
    </xf>
    <xf numFmtId="0" fontId="0" fillId="0" borderId="15" xfId="0" applyBorder="1" applyAlignment="1">
      <alignment horizontal="center" vertical="center" textRotation="90" wrapText="1"/>
    </xf>
    <xf numFmtId="0" fontId="0" fillId="0" borderId="9" xfId="0" applyBorder="1" applyAlignment="1">
      <alignment horizontal="center" vertical="center" textRotation="90" wrapText="1"/>
    </xf>
    <xf numFmtId="0" fontId="10" fillId="3" borderId="1" xfId="0" applyFont="1" applyFill="1" applyBorder="1" applyAlignment="1">
      <alignment wrapText="1"/>
    </xf>
    <xf numFmtId="0" fontId="10" fillId="3" borderId="14" xfId="0" applyFont="1" applyFill="1" applyBorder="1" applyAlignment="1">
      <alignment horizontal="center" vertical="center" textRotation="90" wrapText="1"/>
    </xf>
    <xf numFmtId="0" fontId="10" fillId="3" borderId="2" xfId="0" applyFont="1" applyFill="1" applyBorder="1" applyAlignment="1">
      <alignment horizontal="center" vertical="center" textRotation="90" wrapText="1"/>
    </xf>
    <xf numFmtId="0" fontId="10" fillId="3" borderId="5" xfId="0" applyFont="1" applyFill="1" applyBorder="1" applyAlignment="1">
      <alignment horizontal="center" vertical="center" textRotation="90" wrapText="1"/>
    </xf>
    <xf numFmtId="0" fontId="10" fillId="3" borderId="7" xfId="0" applyFont="1" applyFill="1" applyBorder="1" applyAlignment="1">
      <alignment horizontal="center" vertical="center" textRotation="90" wrapText="1"/>
    </xf>
    <xf numFmtId="0" fontId="10" fillId="3" borderId="4" xfId="0" applyFont="1" applyFill="1" applyBorder="1" applyAlignment="1">
      <alignment horizontal="center" vertical="center" textRotation="90" wrapText="1"/>
    </xf>
    <xf numFmtId="0" fontId="10" fillId="3" borderId="1" xfId="0" applyFont="1" applyFill="1" applyBorder="1" applyAlignment="1">
      <alignment horizontal="center" wrapText="1"/>
    </xf>
    <xf numFmtId="0" fontId="0" fillId="0" borderId="3" xfId="0" applyBorder="1" applyAlignment="1">
      <alignment horizontal="center" vertical="center" wrapText="1"/>
    </xf>
    <xf numFmtId="0" fontId="0" fillId="0" borderId="14" xfId="0" applyBorder="1" applyAlignment="1">
      <alignment horizontal="center" vertical="center" wrapText="1"/>
    </xf>
    <xf numFmtId="0" fontId="8" fillId="3" borderId="2" xfId="0" applyFont="1" applyFill="1" applyBorder="1" applyAlignment="1">
      <alignment horizontal="center" vertical="top" wrapText="1"/>
    </xf>
    <xf numFmtId="0" fontId="8" fillId="3" borderId="0" xfId="0" applyFont="1" applyFill="1" applyAlignment="1">
      <alignment horizontal="center" vertical="top" wrapText="1"/>
    </xf>
    <xf numFmtId="0" fontId="10" fillId="3" borderId="1" xfId="0" applyFont="1" applyFill="1" applyBorder="1" applyAlignment="1">
      <alignment horizontal="left" vertical="top" wrapText="1"/>
    </xf>
    <xf numFmtId="0" fontId="1" fillId="4" borderId="1" xfId="0" applyFont="1" applyFill="1" applyBorder="1" applyAlignment="1">
      <alignment horizontal="center" vertical="top" wrapText="1"/>
    </xf>
    <xf numFmtId="0" fontId="3" fillId="3" borderId="2" xfId="0" applyFont="1" applyFill="1" applyBorder="1" applyAlignment="1">
      <alignment horizontal="left" vertical="top" wrapText="1"/>
    </xf>
    <xf numFmtId="0" fontId="1" fillId="3" borderId="2" xfId="0" applyFont="1" applyFill="1" applyBorder="1" applyAlignment="1">
      <alignment horizontal="left" vertical="top" wrapText="1"/>
    </xf>
    <xf numFmtId="0" fontId="30" fillId="3" borderId="12" xfId="0" applyFont="1" applyFill="1" applyBorder="1" applyAlignment="1">
      <alignment horizontal="center" vertical="center" wrapText="1"/>
    </xf>
    <xf numFmtId="0" fontId="30" fillId="3" borderId="17"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1" fillId="3" borderId="0" xfId="0" applyFont="1" applyFill="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1" fillId="3" borderId="2" xfId="0" applyFont="1" applyFill="1" applyBorder="1" applyAlignment="1">
      <alignment horizontal="center" vertical="top" wrapText="1"/>
    </xf>
    <xf numFmtId="0" fontId="0" fillId="0" borderId="15" xfId="0" applyBorder="1" applyAlignment="1">
      <alignment textRotation="90"/>
    </xf>
    <xf numFmtId="0" fontId="0" fillId="0" borderId="9" xfId="0" applyBorder="1" applyAlignment="1">
      <alignment textRotation="90"/>
    </xf>
    <xf numFmtId="0" fontId="10" fillId="3" borderId="11" xfId="0" applyFont="1" applyFill="1" applyBorder="1" applyAlignment="1">
      <alignment horizontal="center" vertical="center" textRotation="90"/>
    </xf>
    <xf numFmtId="0" fontId="10" fillId="3" borderId="14" xfId="0" applyFont="1" applyFill="1" applyBorder="1" applyAlignment="1">
      <alignment horizontal="center" vertical="center" textRotation="90"/>
    </xf>
    <xf numFmtId="0" fontId="10" fillId="3" borderId="2" xfId="0" applyFont="1" applyFill="1" applyBorder="1" applyAlignment="1">
      <alignment horizontal="center" vertical="center" textRotation="90"/>
    </xf>
    <xf numFmtId="0" fontId="10" fillId="3" borderId="5" xfId="0" applyFont="1" applyFill="1" applyBorder="1" applyAlignment="1">
      <alignment horizontal="center" vertical="center" textRotation="90"/>
    </xf>
    <xf numFmtId="0" fontId="10" fillId="3" borderId="7" xfId="0" applyFont="1" applyFill="1" applyBorder="1" applyAlignment="1">
      <alignment horizontal="center" vertical="center" textRotation="90"/>
    </xf>
    <xf numFmtId="0" fontId="10" fillId="3" borderId="4" xfId="0" applyFont="1" applyFill="1" applyBorder="1" applyAlignment="1">
      <alignment horizontal="center" vertical="center" textRotation="90"/>
    </xf>
    <xf numFmtId="0" fontId="5" fillId="3" borderId="12" xfId="0" applyFont="1" applyFill="1" applyBorder="1" applyAlignment="1">
      <alignment vertical="top" wrapText="1"/>
    </xf>
    <xf numFmtId="0" fontId="5" fillId="3" borderId="17" xfId="0" applyFont="1" applyFill="1" applyBorder="1" applyAlignment="1">
      <alignment vertical="top" wrapText="1"/>
    </xf>
    <xf numFmtId="0" fontId="5" fillId="3" borderId="13" xfId="0" applyFont="1" applyFill="1" applyBorder="1" applyAlignment="1">
      <alignment vertical="top" wrapText="1"/>
    </xf>
    <xf numFmtId="0" fontId="4" fillId="4" borderId="12"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wrapText="1"/>
      <protection locked="0"/>
    </xf>
    <xf numFmtId="0" fontId="4" fillId="4" borderId="13" xfId="0" applyFont="1" applyFill="1" applyBorder="1" applyAlignment="1" applyProtection="1">
      <alignment horizontal="center" vertical="center" wrapText="1"/>
      <protection locked="0"/>
    </xf>
    <xf numFmtId="0" fontId="1" fillId="3" borderId="1" xfId="0" applyFont="1" applyFill="1" applyBorder="1" applyAlignment="1">
      <alignment horizontal="center" vertical="center" wrapText="1"/>
    </xf>
    <xf numFmtId="0" fontId="0" fillId="4" borderId="17" xfId="0" applyFill="1" applyBorder="1" applyAlignment="1" applyProtection="1">
      <alignment horizontal="right" wrapText="1"/>
      <protection locked="0"/>
    </xf>
    <xf numFmtId="0" fontId="0" fillId="4" borderId="13" xfId="0" applyFill="1" applyBorder="1" applyAlignment="1" applyProtection="1">
      <alignment horizontal="right" wrapText="1"/>
      <protection locked="0"/>
    </xf>
    <xf numFmtId="0" fontId="11" fillId="3" borderId="0" xfId="0" applyFont="1" applyFill="1" applyAlignment="1">
      <alignment wrapText="1"/>
    </xf>
    <xf numFmtId="0" fontId="11" fillId="3" borderId="0" xfId="0" applyFont="1" applyFill="1"/>
    <xf numFmtId="0" fontId="0" fillId="3" borderId="0" xfId="0" applyFill="1" applyAlignment="1">
      <alignment horizontal="center" wrapText="1"/>
    </xf>
    <xf numFmtId="0" fontId="4" fillId="4" borderId="1" xfId="0" applyFont="1" applyFill="1" applyBorder="1" applyAlignment="1" applyProtection="1">
      <alignment horizontal="center" wrapText="1"/>
      <protection locked="0"/>
    </xf>
    <xf numFmtId="0" fontId="4" fillId="4" borderId="27" xfId="0" applyFont="1" applyFill="1" applyBorder="1" applyAlignment="1" applyProtection="1">
      <alignment horizontal="center" wrapText="1"/>
      <protection locked="0"/>
    </xf>
    <xf numFmtId="0" fontId="4" fillId="4" borderId="28" xfId="0" applyFont="1" applyFill="1" applyBorder="1" applyAlignment="1" applyProtection="1">
      <alignment horizontal="center" wrapText="1"/>
      <protection locked="0"/>
    </xf>
    <xf numFmtId="0" fontId="4" fillId="4" borderId="29" xfId="0" applyFont="1" applyFill="1" applyBorder="1" applyAlignment="1" applyProtection="1">
      <alignment horizontal="center" wrapText="1"/>
      <protection locked="0"/>
    </xf>
    <xf numFmtId="0" fontId="5" fillId="3" borderId="27" xfId="0" applyFont="1" applyFill="1" applyBorder="1" applyAlignment="1">
      <alignment horizontal="center" vertical="top" wrapText="1"/>
    </xf>
    <xf numFmtId="0" fontId="5" fillId="3" borderId="28" xfId="0" applyFont="1" applyFill="1" applyBorder="1" applyAlignment="1">
      <alignment horizontal="center" vertical="top" wrapText="1"/>
    </xf>
    <xf numFmtId="0" fontId="4" fillId="3" borderId="3" xfId="0" applyFont="1" applyFill="1" applyBorder="1" applyAlignment="1">
      <alignment horizontal="center" wrapText="1"/>
    </xf>
    <xf numFmtId="0" fontId="13" fillId="3" borderId="3"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7" fillId="3" borderId="8" xfId="0" applyFont="1" applyFill="1" applyBorder="1" applyAlignment="1">
      <alignment horizontal="left" vertical="center" wrapText="1"/>
    </xf>
    <xf numFmtId="0" fontId="4" fillId="0" borderId="1" xfId="0" applyFont="1" applyBorder="1" applyAlignment="1" applyProtection="1">
      <alignment horizontal="center" wrapText="1"/>
      <protection locked="0"/>
    </xf>
    <xf numFmtId="0" fontId="1" fillId="3" borderId="3" xfId="0" applyFont="1" applyFill="1" applyBorder="1" applyAlignment="1">
      <alignment horizontal="left" wrapText="1"/>
    </xf>
    <xf numFmtId="0" fontId="4" fillId="4" borderId="11" xfId="0" applyFont="1" applyFill="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protection locked="0"/>
    </xf>
    <xf numFmtId="0" fontId="4" fillId="4" borderId="7" xfId="0" applyFont="1" applyFill="1" applyBorder="1" applyAlignment="1" applyProtection="1">
      <alignment horizontal="center" vertical="center" wrapText="1"/>
      <protection locked="0"/>
    </xf>
    <xf numFmtId="0" fontId="4" fillId="4" borderId="8" xfId="0" applyFont="1" applyFill="1" applyBorder="1" applyAlignment="1" applyProtection="1">
      <alignment horizontal="center" vertical="center" wrapText="1"/>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8" fillId="4" borderId="12" xfId="0" applyFont="1" applyFill="1" applyBorder="1" applyAlignment="1" applyProtection="1">
      <alignment horizontal="left" vertical="center" wrapText="1"/>
      <protection locked="0"/>
    </xf>
    <xf numFmtId="0" fontId="8" fillId="4" borderId="17" xfId="0" applyFont="1" applyFill="1"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5" fillId="3" borderId="3"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5" fillId="3" borderId="6" xfId="0" applyFont="1" applyFill="1" applyBorder="1" applyAlignment="1">
      <alignment horizontal="center" vertical="center" wrapText="1"/>
    </xf>
    <xf numFmtId="0" fontId="0" fillId="0" borderId="6" xfId="0" applyBorder="1" applyAlignment="1">
      <alignment horizontal="center" vertical="center" wrapText="1"/>
    </xf>
    <xf numFmtId="0" fontId="0" fillId="3" borderId="9" xfId="0" applyFill="1" applyBorder="1" applyAlignment="1">
      <alignment horizontal="center" vertical="center" wrapText="1"/>
    </xf>
    <xf numFmtId="0" fontId="0" fillId="0" borderId="9" xfId="0" applyBorder="1" applyAlignment="1">
      <alignment horizontal="center" vertical="center" wrapText="1"/>
    </xf>
    <xf numFmtId="0" fontId="4" fillId="0" borderId="12" xfId="0" applyFont="1" applyBorder="1" applyAlignment="1" applyProtection="1">
      <alignment horizontal="center" wrapText="1"/>
      <protection locked="0"/>
    </xf>
    <xf numFmtId="0" fontId="4" fillId="0" borderId="17" xfId="0" applyFont="1" applyBorder="1" applyAlignment="1" applyProtection="1">
      <alignment horizontal="center" wrapText="1"/>
      <protection locked="0"/>
    </xf>
    <xf numFmtId="0" fontId="0" fillId="0" borderId="17" xfId="0" applyBorder="1" applyAlignment="1" applyProtection="1">
      <alignment horizontal="center" wrapText="1"/>
      <protection locked="0"/>
    </xf>
    <xf numFmtId="0" fontId="0" fillId="0" borderId="13"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4" fillId="4" borderId="17" xfId="0" applyFont="1" applyFill="1" applyBorder="1" applyAlignment="1" applyProtection="1">
      <alignment horizontal="center" wrapText="1"/>
      <protection locked="0"/>
    </xf>
    <xf numFmtId="0" fontId="0" fillId="0" borderId="30" xfId="0" applyBorder="1" applyAlignment="1" applyProtection="1">
      <alignment horizontal="center" wrapText="1"/>
      <protection locked="0"/>
    </xf>
    <xf numFmtId="0" fontId="1" fillId="3" borderId="8" xfId="0" applyFont="1" applyFill="1" applyBorder="1" applyAlignment="1">
      <alignment horizontal="left" wrapText="1"/>
    </xf>
    <xf numFmtId="0" fontId="0" fillId="0" borderId="8" xfId="0" applyBorder="1" applyAlignment="1">
      <alignment horizontal="left" wrapText="1"/>
    </xf>
    <xf numFmtId="0" fontId="4" fillId="4" borderId="11" xfId="0" applyFont="1" applyFill="1" applyBorder="1" applyAlignment="1" applyProtection="1">
      <alignment horizontal="left" vertical="top" wrapText="1"/>
      <protection locked="0"/>
    </xf>
    <xf numFmtId="0" fontId="4" fillId="4" borderId="3" xfId="0" applyFont="1" applyFill="1" applyBorder="1" applyAlignment="1" applyProtection="1">
      <alignment horizontal="left" vertical="top" wrapText="1"/>
      <protection locked="0"/>
    </xf>
    <xf numFmtId="0" fontId="0" fillId="4" borderId="3" xfId="0" applyFill="1" applyBorder="1" applyAlignment="1" applyProtection="1">
      <alignment horizontal="left" vertical="top"/>
      <protection locked="0"/>
    </xf>
    <xf numFmtId="0" fontId="0" fillId="4" borderId="14" xfId="0" applyFill="1" applyBorder="1" applyAlignment="1" applyProtection="1">
      <alignment horizontal="left" vertical="top"/>
      <protection locked="0"/>
    </xf>
    <xf numFmtId="0" fontId="0" fillId="4" borderId="2" xfId="0"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5" xfId="0" applyFill="1" applyBorder="1" applyAlignment="1" applyProtection="1">
      <alignment horizontal="left" vertical="top"/>
      <protection locked="0"/>
    </xf>
    <xf numFmtId="0" fontId="0" fillId="4" borderId="7" xfId="0" applyFill="1" applyBorder="1" applyAlignment="1" applyProtection="1">
      <alignment horizontal="left" vertical="top"/>
      <protection locked="0"/>
    </xf>
    <xf numFmtId="0" fontId="0" fillId="4" borderId="8" xfId="0" applyFill="1" applyBorder="1" applyAlignment="1" applyProtection="1">
      <alignment horizontal="left" vertical="top"/>
      <protection locked="0"/>
    </xf>
    <xf numFmtId="0" fontId="0" fillId="4" borderId="4" xfId="0" applyFill="1" applyBorder="1" applyAlignment="1" applyProtection="1">
      <alignment horizontal="left" vertical="top"/>
      <protection locked="0"/>
    </xf>
    <xf numFmtId="0" fontId="30" fillId="3" borderId="11" xfId="0" applyFont="1" applyFill="1" applyBorder="1" applyAlignment="1">
      <alignment horizontal="center" vertical="center" wrapText="1"/>
    </xf>
    <xf numFmtId="0" fontId="30" fillId="3" borderId="3" xfId="0" applyFont="1" applyFill="1" applyBorder="1" applyAlignment="1">
      <alignment horizontal="center" vertical="center" wrapText="1"/>
    </xf>
    <xf numFmtId="0" fontId="30" fillId="3" borderId="7" xfId="0" applyFont="1" applyFill="1" applyBorder="1" applyAlignment="1">
      <alignment horizontal="center" vertical="center" wrapText="1"/>
    </xf>
    <xf numFmtId="0" fontId="30" fillId="3" borderId="8" xfId="0" applyFont="1" applyFill="1" applyBorder="1" applyAlignment="1">
      <alignment horizontal="center" vertical="center" wrapText="1"/>
    </xf>
    <xf numFmtId="0" fontId="10" fillId="3" borderId="14" xfId="0" applyFont="1" applyFill="1" applyBorder="1" applyAlignment="1">
      <alignment vertical="center" wrapText="1"/>
    </xf>
    <xf numFmtId="0" fontId="10" fillId="3" borderId="2" xfId="0" applyFont="1" applyFill="1" applyBorder="1" applyAlignment="1">
      <alignment vertical="center" wrapText="1"/>
    </xf>
    <xf numFmtId="0" fontId="10" fillId="3" borderId="5" xfId="0" applyFont="1" applyFill="1" applyBorder="1" applyAlignment="1">
      <alignment vertical="center" wrapText="1"/>
    </xf>
    <xf numFmtId="0" fontId="0" fillId="0" borderId="5" xfId="0" applyBorder="1" applyAlignment="1">
      <alignment wrapText="1"/>
    </xf>
    <xf numFmtId="0" fontId="0" fillId="0" borderId="4" xfId="0" applyBorder="1" applyAlignment="1">
      <alignment wrapText="1"/>
    </xf>
    <xf numFmtId="0" fontId="10" fillId="3" borderId="14"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5" xfId="0" applyFont="1" applyFill="1" applyBorder="1" applyAlignment="1">
      <alignment horizontal="center" vertical="center" wrapText="1"/>
    </xf>
    <xf numFmtId="0" fontId="0" fillId="0" borderId="1" xfId="0" applyBorder="1" applyAlignment="1">
      <alignment vertical="center" textRotation="90" wrapText="1"/>
    </xf>
    <xf numFmtId="0" fontId="0" fillId="0" borderId="2" xfId="0" applyBorder="1" applyAlignment="1">
      <alignment vertical="center" wrapText="1"/>
    </xf>
    <xf numFmtId="0" fontId="0" fillId="0" borderId="5" xfId="0" applyBorder="1" applyAlignment="1">
      <alignment vertical="center" wrapText="1"/>
    </xf>
    <xf numFmtId="0" fontId="0" fillId="0" borderId="7" xfId="0" applyBorder="1" applyAlignment="1">
      <alignment vertical="center" wrapText="1"/>
    </xf>
    <xf numFmtId="0" fontId="0" fillId="0" borderId="4" xfId="0" applyBorder="1" applyAlignment="1">
      <alignment vertical="center" wrapText="1"/>
    </xf>
    <xf numFmtId="0" fontId="6" fillId="3" borderId="12"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9" xfId="0" applyFont="1" applyFill="1" applyBorder="1" applyAlignment="1">
      <alignment horizontal="center" vertical="top" wrapText="1"/>
    </xf>
    <xf numFmtId="0" fontId="5" fillId="3" borderId="20" xfId="0" applyFont="1" applyFill="1" applyBorder="1" applyAlignment="1">
      <alignment horizontal="center"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0" fontId="5" fillId="3" borderId="12" xfId="0" applyFont="1" applyFill="1" applyBorder="1" applyAlignment="1">
      <alignment horizontal="center" vertical="top" wrapText="1"/>
    </xf>
    <xf numFmtId="0" fontId="5" fillId="3" borderId="17" xfId="0" applyFont="1" applyFill="1" applyBorder="1" applyAlignment="1">
      <alignment horizontal="center" vertical="top" wrapText="1"/>
    </xf>
    <xf numFmtId="0" fontId="5" fillId="3" borderId="13" xfId="0" applyFont="1" applyFill="1" applyBorder="1" applyAlignment="1">
      <alignment horizontal="center" vertical="top" wrapText="1"/>
    </xf>
    <xf numFmtId="0" fontId="1" fillId="20" borderId="11" xfId="0" applyFont="1" applyFill="1" applyBorder="1" applyAlignment="1" applyProtection="1">
      <alignment horizontal="center" vertical="top" wrapText="1"/>
      <protection locked="0"/>
    </xf>
    <xf numFmtId="0" fontId="1" fillId="20" borderId="3" xfId="0" applyFont="1" applyFill="1" applyBorder="1" applyAlignment="1" applyProtection="1">
      <alignment horizontal="center" vertical="top" wrapText="1"/>
      <protection locked="0"/>
    </xf>
    <xf numFmtId="0" fontId="1" fillId="20" borderId="14" xfId="0" applyFont="1" applyFill="1" applyBorder="1" applyAlignment="1" applyProtection="1">
      <alignment horizontal="center" vertical="top" wrapText="1"/>
      <protection locked="0"/>
    </xf>
    <xf numFmtId="0" fontId="1" fillId="20" borderId="2" xfId="0" applyFont="1" applyFill="1" applyBorder="1" applyAlignment="1" applyProtection="1">
      <alignment horizontal="center" vertical="top" wrapText="1"/>
      <protection locked="0"/>
    </xf>
    <xf numFmtId="0" fontId="1" fillId="20" borderId="0" xfId="0" applyFont="1" applyFill="1" applyAlignment="1" applyProtection="1">
      <alignment horizontal="center" vertical="top" wrapText="1"/>
      <protection locked="0"/>
    </xf>
    <xf numFmtId="0" fontId="1" fillId="20" borderId="5" xfId="0" applyFont="1" applyFill="1" applyBorder="1" applyAlignment="1" applyProtection="1">
      <alignment horizontal="center" vertical="top" wrapText="1"/>
      <protection locked="0"/>
    </xf>
    <xf numFmtId="0" fontId="1" fillId="20" borderId="7" xfId="0" applyFont="1" applyFill="1" applyBorder="1" applyAlignment="1" applyProtection="1">
      <alignment horizontal="center" vertical="top" wrapText="1"/>
      <protection locked="0"/>
    </xf>
    <xf numFmtId="0" fontId="1" fillId="20" borderId="8" xfId="0" applyFont="1" applyFill="1" applyBorder="1" applyAlignment="1" applyProtection="1">
      <alignment horizontal="center" vertical="top" wrapText="1"/>
      <protection locked="0"/>
    </xf>
    <xf numFmtId="0" fontId="1" fillId="20" borderId="4" xfId="0" applyFont="1" applyFill="1" applyBorder="1" applyAlignment="1" applyProtection="1">
      <alignment horizontal="center" vertical="top" wrapText="1"/>
      <protection locked="0"/>
    </xf>
    <xf numFmtId="0" fontId="1" fillId="3" borderId="3"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3" xfId="0" applyFont="1" applyFill="1" applyBorder="1" applyAlignment="1">
      <alignment horizontal="center" vertical="top" wrapText="1"/>
    </xf>
    <xf numFmtId="0" fontId="0" fillId="0" borderId="17" xfId="0" applyBorder="1"/>
    <xf numFmtId="0" fontId="0" fillId="0" borderId="13" xfId="0" applyBorder="1"/>
    <xf numFmtId="0" fontId="5" fillId="3" borderId="11" xfId="0" applyFont="1" applyFill="1" applyBorder="1" applyAlignment="1">
      <alignment horizontal="center" vertical="top" wrapText="1"/>
    </xf>
    <xf numFmtId="0" fontId="5" fillId="3" borderId="3" xfId="0" applyFont="1" applyFill="1" applyBorder="1" applyAlignment="1">
      <alignment horizontal="center" vertical="top" wrapText="1"/>
    </xf>
    <xf numFmtId="0" fontId="5" fillId="3" borderId="14" xfId="0" applyFont="1" applyFill="1" applyBorder="1" applyAlignment="1">
      <alignment horizontal="center" vertical="top" wrapText="1"/>
    </xf>
    <xf numFmtId="0" fontId="5" fillId="3" borderId="7" xfId="0" applyFont="1" applyFill="1" applyBorder="1" applyAlignment="1">
      <alignment horizontal="center" vertical="top" wrapText="1"/>
    </xf>
    <xf numFmtId="0" fontId="5" fillId="3" borderId="8" xfId="0" applyFont="1" applyFill="1" applyBorder="1" applyAlignment="1">
      <alignment horizontal="center" vertical="top" wrapText="1"/>
    </xf>
    <xf numFmtId="0" fontId="5" fillId="3" borderId="4" xfId="0" applyFont="1" applyFill="1" applyBorder="1" applyAlignment="1">
      <alignment horizontal="center" vertical="top" wrapText="1"/>
    </xf>
    <xf numFmtId="0" fontId="1" fillId="20" borderId="1" xfId="0" applyFont="1" applyFill="1" applyBorder="1" applyAlignment="1" applyProtection="1">
      <alignment horizontal="center" vertical="top" wrapText="1"/>
      <protection locked="0"/>
    </xf>
    <xf numFmtId="0" fontId="5" fillId="3" borderId="5" xfId="0" applyFont="1" applyFill="1" applyBorder="1" applyAlignment="1">
      <alignment horizontal="right"/>
    </xf>
    <xf numFmtId="0" fontId="5" fillId="3" borderId="6" xfId="0" applyFont="1" applyFill="1" applyBorder="1" applyAlignment="1">
      <alignment horizontal="center" vertical="top" wrapText="1"/>
    </xf>
    <xf numFmtId="164" fontId="5" fillId="3" borderId="11" xfId="0" applyNumberFormat="1" applyFont="1" applyFill="1" applyBorder="1" applyAlignment="1">
      <alignment horizontal="right"/>
    </xf>
    <xf numFmtId="164" fontId="5" fillId="3" borderId="3" xfId="0" applyNumberFormat="1" applyFont="1" applyFill="1" applyBorder="1" applyAlignment="1">
      <alignment horizontal="right"/>
    </xf>
    <xf numFmtId="164" fontId="5" fillId="3" borderId="14" xfId="0" applyNumberFormat="1" applyFont="1" applyFill="1" applyBorder="1" applyAlignment="1">
      <alignment horizontal="right"/>
    </xf>
    <xf numFmtId="0" fontId="4" fillId="4" borderId="12" xfId="0" applyFont="1" applyFill="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13" xfId="0" applyFont="1" applyBorder="1" applyAlignment="1" applyProtection="1">
      <alignment horizontal="center"/>
      <protection locked="0"/>
    </xf>
    <xf numFmtId="0" fontId="5" fillId="3" borderId="9"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6" fillId="0" borderId="36" xfId="0" applyFont="1" applyBorder="1" applyAlignment="1">
      <alignment horizontal="center" vertical="center"/>
    </xf>
    <xf numFmtId="0" fontId="6" fillId="0" borderId="40" xfId="0" applyFont="1" applyBorder="1" applyAlignment="1">
      <alignment horizontal="center" vertical="center"/>
    </xf>
    <xf numFmtId="49" fontId="4" fillId="4" borderId="11" xfId="0" applyNumberFormat="1" applyFont="1" applyFill="1" applyBorder="1" applyAlignment="1" applyProtection="1">
      <alignment horizontal="center" vertical="center" wrapText="1"/>
      <protection locked="0"/>
    </xf>
    <xf numFmtId="49" fontId="4" fillId="4" borderId="3" xfId="0" applyNumberFormat="1" applyFont="1" applyFill="1" applyBorder="1" applyAlignment="1" applyProtection="1">
      <alignment horizontal="center" vertical="center" wrapText="1"/>
      <protection locked="0"/>
    </xf>
    <xf numFmtId="49" fontId="4" fillId="4" borderId="14" xfId="0" applyNumberFormat="1" applyFont="1" applyFill="1" applyBorder="1" applyAlignment="1" applyProtection="1">
      <alignment horizontal="center" vertical="center" wrapText="1"/>
      <protection locked="0"/>
    </xf>
    <xf numFmtId="49" fontId="4" fillId="4" borderId="7" xfId="0" applyNumberFormat="1" applyFont="1" applyFill="1" applyBorder="1" applyAlignment="1" applyProtection="1">
      <alignment horizontal="center" vertical="center" wrapText="1"/>
      <protection locked="0"/>
    </xf>
    <xf numFmtId="49" fontId="4" fillId="4" borderId="8" xfId="0" applyNumberFormat="1" applyFont="1" applyFill="1" applyBorder="1" applyAlignment="1" applyProtection="1">
      <alignment horizontal="center" vertical="center" wrapText="1"/>
      <protection locked="0"/>
    </xf>
    <xf numFmtId="49" fontId="4" fillId="4" borderId="4" xfId="0" applyNumberFormat="1" applyFont="1" applyFill="1" applyBorder="1" applyAlignment="1" applyProtection="1">
      <alignment horizontal="center" vertical="center" wrapText="1"/>
      <protection locked="0"/>
    </xf>
    <xf numFmtId="0" fontId="5" fillId="3" borderId="35" xfId="0" applyFont="1" applyFill="1" applyBorder="1" applyAlignment="1">
      <alignment horizontal="center" vertical="top" wrapText="1"/>
    </xf>
    <xf numFmtId="0" fontId="5" fillId="3" borderId="36" xfId="0" applyFont="1" applyFill="1" applyBorder="1" applyAlignment="1">
      <alignment horizontal="center" vertical="top" wrapText="1"/>
    </xf>
    <xf numFmtId="0" fontId="5" fillId="3" borderId="40" xfId="0" applyFont="1" applyFill="1" applyBorder="1" applyAlignment="1">
      <alignment horizontal="center" vertical="top" wrapText="1"/>
    </xf>
    <xf numFmtId="0" fontId="0" fillId="3" borderId="17" xfId="0" applyFill="1" applyBorder="1" applyAlignment="1">
      <alignment wrapText="1"/>
    </xf>
    <xf numFmtId="0" fontId="0" fillId="3" borderId="13" xfId="0" applyFill="1" applyBorder="1" applyAlignment="1">
      <alignment wrapText="1"/>
    </xf>
    <xf numFmtId="0" fontId="1" fillId="4" borderId="11" xfId="0" applyFont="1" applyFill="1" applyBorder="1" applyAlignment="1" applyProtection="1">
      <alignment horizontal="center" vertical="center" wrapText="1"/>
      <protection locked="0"/>
    </xf>
    <xf numFmtId="0" fontId="1" fillId="4" borderId="3" xfId="0" applyFont="1" applyFill="1" applyBorder="1" applyAlignment="1" applyProtection="1">
      <alignment horizontal="center"/>
      <protection locked="0"/>
    </xf>
    <xf numFmtId="0" fontId="1" fillId="4" borderId="14" xfId="0" applyFont="1" applyFill="1" applyBorder="1" applyAlignment="1" applyProtection="1">
      <alignment horizontal="center"/>
      <protection locked="0"/>
    </xf>
    <xf numFmtId="0" fontId="1" fillId="4" borderId="2" xfId="0" applyFont="1" applyFill="1" applyBorder="1" applyAlignment="1" applyProtection="1">
      <alignment horizontal="center"/>
      <protection locked="0"/>
    </xf>
    <xf numFmtId="0" fontId="1" fillId="4" borderId="0" xfId="0" applyFont="1" applyFill="1" applyAlignment="1" applyProtection="1">
      <alignment horizontal="center"/>
      <protection locked="0"/>
    </xf>
    <xf numFmtId="0" fontId="1" fillId="4" borderId="5" xfId="0" applyFont="1" applyFill="1" applyBorder="1" applyAlignment="1" applyProtection="1">
      <alignment horizontal="center"/>
      <protection locked="0"/>
    </xf>
    <xf numFmtId="0" fontId="1" fillId="4" borderId="7" xfId="0" applyFont="1" applyFill="1" applyBorder="1" applyAlignment="1" applyProtection="1">
      <alignment horizontal="center"/>
      <protection locked="0"/>
    </xf>
    <xf numFmtId="0" fontId="1" fillId="4" borderId="8" xfId="0" applyFont="1" applyFill="1" applyBorder="1" applyAlignment="1" applyProtection="1">
      <alignment horizontal="center"/>
      <protection locked="0"/>
    </xf>
    <xf numFmtId="0" fontId="1" fillId="4" borderId="4" xfId="0" applyFont="1" applyFill="1" applyBorder="1" applyAlignment="1" applyProtection="1">
      <alignment horizontal="center"/>
      <protection locked="0"/>
    </xf>
    <xf numFmtId="0" fontId="4" fillId="0" borderId="12" xfId="0" applyFont="1" applyBorder="1" applyAlignment="1" applyProtection="1">
      <alignment horizontal="center"/>
      <protection locked="0"/>
    </xf>
    <xf numFmtId="0" fontId="8" fillId="4" borderId="1" xfId="0" applyFont="1" applyFill="1" applyBorder="1" applyAlignment="1" applyProtection="1">
      <alignment horizontal="left" vertical="center" wrapText="1"/>
      <protection locked="0"/>
    </xf>
    <xf numFmtId="0" fontId="4" fillId="0" borderId="1" xfId="0" applyFont="1" applyBorder="1" applyAlignment="1" applyProtection="1">
      <alignment horizontal="left" wrapText="1"/>
      <protection locked="0"/>
    </xf>
    <xf numFmtId="0" fontId="4" fillId="0" borderId="17" xfId="0" applyFont="1" applyBorder="1" applyAlignment="1" applyProtection="1">
      <alignment horizontal="left" wrapText="1"/>
      <protection locked="0"/>
    </xf>
    <xf numFmtId="0" fontId="4" fillId="0" borderId="13" xfId="0" applyFont="1" applyBorder="1" applyAlignment="1" applyProtection="1">
      <alignment horizontal="left" wrapText="1"/>
      <protection locked="0"/>
    </xf>
    <xf numFmtId="0" fontId="4" fillId="0" borderId="26" xfId="0" applyFont="1" applyBorder="1" applyAlignment="1" applyProtection="1">
      <alignment horizontal="left" wrapText="1"/>
      <protection locked="0"/>
    </xf>
    <xf numFmtId="0" fontId="10" fillId="3" borderId="15" xfId="0" applyFont="1" applyFill="1" applyBorder="1" applyAlignment="1">
      <alignment horizontal="right" vertical="top" textRotation="90" wrapText="1"/>
    </xf>
    <xf numFmtId="0" fontId="0" fillId="0" borderId="15" xfId="0" applyBorder="1"/>
    <xf numFmtId="0" fontId="7" fillId="3" borderId="12" xfId="0" applyFont="1" applyFill="1" applyBorder="1" applyAlignment="1">
      <alignment horizontal="right" vertical="top" wrapText="1"/>
    </xf>
    <xf numFmtId="0" fontId="10" fillId="3" borderId="13" xfId="0" applyFont="1" applyFill="1" applyBorder="1" applyAlignment="1">
      <alignment wrapText="1"/>
    </xf>
    <xf numFmtId="0" fontId="10" fillId="3" borderId="5" xfId="0" applyFont="1" applyFill="1" applyBorder="1" applyAlignment="1">
      <alignment horizontal="right" vertical="top" textRotation="90" wrapText="1"/>
    </xf>
    <xf numFmtId="0" fontId="0" fillId="0" borderId="5" xfId="0" applyBorder="1" applyAlignment="1">
      <alignment horizontal="right" vertical="top"/>
    </xf>
    <xf numFmtId="0" fontId="10" fillId="3" borderId="2" xfId="0" applyFont="1" applyFill="1" applyBorder="1" applyAlignment="1">
      <alignment horizontal="left" vertical="top" textRotation="90" wrapText="1"/>
    </xf>
    <xf numFmtId="0" fontId="0" fillId="0" borderId="2" xfId="0" applyBorder="1" applyAlignment="1">
      <alignment horizontal="left" vertical="top"/>
    </xf>
    <xf numFmtId="0" fontId="24" fillId="3" borderId="1" xfId="0" applyFont="1" applyFill="1" applyBorder="1" applyAlignment="1">
      <alignment wrapText="1"/>
    </xf>
    <xf numFmtId="0" fontId="5" fillId="3" borderId="11" xfId="0" applyFont="1" applyFill="1" applyBorder="1" applyAlignment="1">
      <alignment horizontal="center" wrapText="1"/>
    </xf>
    <xf numFmtId="0" fontId="0" fillId="0" borderId="14" xfId="0" applyBorder="1" applyAlignment="1">
      <alignment horizontal="center" wrapText="1"/>
    </xf>
    <xf numFmtId="0" fontId="0" fillId="0" borderId="7" xfId="0" applyBorder="1" applyAlignment="1">
      <alignment horizontal="center" wrapText="1"/>
    </xf>
    <xf numFmtId="0" fontId="0" fillId="0" borderId="4" xfId="0" applyBorder="1" applyAlignment="1">
      <alignment horizontal="center" wrapText="1"/>
    </xf>
    <xf numFmtId="0" fontId="10" fillId="3" borderId="11" xfId="0" applyFont="1" applyFill="1" applyBorder="1" applyAlignment="1">
      <alignment horizontal="center" wrapText="1"/>
    </xf>
    <xf numFmtId="0" fontId="0" fillId="0" borderId="3" xfId="0" applyBorder="1" applyAlignment="1">
      <alignment horizontal="center" wrapText="1"/>
    </xf>
    <xf numFmtId="0" fontId="0" fillId="0" borderId="8" xfId="0" applyBorder="1" applyAlignment="1">
      <alignment horizontal="center" wrapText="1"/>
    </xf>
    <xf numFmtId="0" fontId="10" fillId="0" borderId="3" xfId="0" applyFont="1" applyBorder="1" applyAlignment="1">
      <alignment horizontal="center" wrapText="1"/>
    </xf>
    <xf numFmtId="0" fontId="10" fillId="0" borderId="14" xfId="0" applyFont="1" applyBorder="1" applyAlignment="1">
      <alignment horizontal="center" wrapText="1"/>
    </xf>
    <xf numFmtId="0" fontId="10" fillId="0" borderId="7" xfId="0" applyFont="1" applyBorder="1" applyAlignment="1">
      <alignment horizontal="center" wrapText="1"/>
    </xf>
    <xf numFmtId="0" fontId="10" fillId="0" borderId="8" xfId="0" applyFont="1" applyBorder="1" applyAlignment="1">
      <alignment horizontal="center" wrapText="1"/>
    </xf>
    <xf numFmtId="0" fontId="10" fillId="0" borderId="4" xfId="0" applyFont="1" applyBorder="1" applyAlignment="1">
      <alignment horizontal="center" wrapText="1"/>
    </xf>
    <xf numFmtId="0" fontId="7" fillId="3" borderId="11" xfId="0" applyFont="1" applyFill="1" applyBorder="1" applyAlignment="1">
      <alignment horizontal="center" wrapText="1"/>
    </xf>
    <xf numFmtId="0" fontId="10" fillId="0" borderId="3" xfId="0" applyFont="1" applyBorder="1" applyAlignment="1">
      <alignment horizontal="center"/>
    </xf>
    <xf numFmtId="0" fontId="10" fillId="0" borderId="14" xfId="0" applyFont="1" applyBorder="1" applyAlignment="1">
      <alignment horizontal="center"/>
    </xf>
    <xf numFmtId="0" fontId="10" fillId="0" borderId="7" xfId="0" applyFont="1" applyBorder="1" applyAlignment="1">
      <alignment horizontal="center"/>
    </xf>
    <xf numFmtId="0" fontId="10" fillId="0" borderId="8" xfId="0" applyFont="1" applyBorder="1" applyAlignment="1">
      <alignment horizontal="center"/>
    </xf>
    <xf numFmtId="0" fontId="10" fillId="0" borderId="4" xfId="0" applyFont="1" applyBorder="1" applyAlignment="1">
      <alignment horizontal="center"/>
    </xf>
    <xf numFmtId="0" fontId="8" fillId="3" borderId="1" xfId="0" applyFont="1" applyFill="1" applyBorder="1" applyAlignment="1" applyProtection="1">
      <alignment horizontal="center" vertical="center" wrapText="1"/>
      <protection locked="0"/>
    </xf>
    <xf numFmtId="0" fontId="4" fillId="0" borderId="1" xfId="0" applyFont="1" applyBorder="1" applyAlignment="1" applyProtection="1">
      <alignment horizontal="left" vertical="top" wrapText="1"/>
      <protection locked="0"/>
    </xf>
    <xf numFmtId="0" fontId="1" fillId="2" borderId="1" xfId="0" applyFont="1" applyFill="1" applyBorder="1" applyAlignment="1">
      <alignment vertical="top" wrapText="1"/>
    </xf>
    <xf numFmtId="0" fontId="5" fillId="3" borderId="1" xfId="0" applyFont="1" applyFill="1" applyBorder="1" applyAlignment="1">
      <alignment vertical="top" wrapText="1"/>
    </xf>
    <xf numFmtId="0" fontId="1" fillId="20" borderId="12" xfId="0" applyFont="1" applyFill="1" applyBorder="1" applyAlignment="1" applyProtection="1">
      <alignment horizontal="center" vertical="top" wrapText="1"/>
      <protection locked="0"/>
    </xf>
    <xf numFmtId="0" fontId="1" fillId="20" borderId="17" xfId="0" applyFont="1" applyFill="1" applyBorder="1" applyAlignment="1" applyProtection="1">
      <alignment horizontal="center" vertical="top" wrapText="1"/>
      <protection locked="0"/>
    </xf>
    <xf numFmtId="0" fontId="1" fillId="20" borderId="13" xfId="0" applyFont="1" applyFill="1" applyBorder="1" applyAlignment="1" applyProtection="1">
      <alignment horizontal="center" vertical="top" wrapText="1"/>
      <protection locked="0"/>
    </xf>
    <xf numFmtId="0" fontId="5" fillId="18" borderId="0" xfId="0" applyFont="1" applyFill="1" applyAlignment="1">
      <alignment horizontal="center" vertical="top" wrapText="1"/>
    </xf>
    <xf numFmtId="0" fontId="5" fillId="18" borderId="1" xfId="0" applyFont="1" applyFill="1" applyBorder="1" applyAlignment="1">
      <alignment horizontal="center" vertical="top" wrapText="1"/>
    </xf>
    <xf numFmtId="0" fontId="5" fillId="3" borderId="51" xfId="0" applyFont="1" applyFill="1" applyBorder="1" applyAlignment="1">
      <alignment horizontal="center" vertical="top" wrapText="1"/>
    </xf>
    <xf numFmtId="0" fontId="5" fillId="3" borderId="50" xfId="0" applyFont="1" applyFill="1" applyBorder="1" applyAlignment="1">
      <alignment horizontal="center" vertical="top" wrapText="1"/>
    </xf>
    <xf numFmtId="0" fontId="5" fillId="3" borderId="10" xfId="0" applyFont="1" applyFill="1" applyBorder="1" applyAlignment="1">
      <alignment horizontal="center" vertical="top" wrapText="1"/>
    </xf>
    <xf numFmtId="0" fontId="6" fillId="3" borderId="48" xfId="0" applyFont="1" applyFill="1" applyBorder="1" applyAlignment="1">
      <alignment horizontal="center" vertical="center" wrapText="1"/>
    </xf>
    <xf numFmtId="0" fontId="6" fillId="0" borderId="49" xfId="0" applyFont="1" applyBorder="1" applyAlignment="1">
      <alignment horizontal="center" vertical="center"/>
    </xf>
    <xf numFmtId="0" fontId="6" fillId="0" borderId="52" xfId="0" applyFont="1" applyBorder="1" applyAlignment="1">
      <alignment horizontal="center" vertical="center"/>
    </xf>
    <xf numFmtId="0" fontId="0" fillId="0" borderId="1" xfId="0" applyBorder="1" applyAlignment="1">
      <alignment horizontal="center"/>
    </xf>
    <xf numFmtId="0" fontId="1" fillId="3" borderId="1" xfId="0" applyFont="1" applyFill="1" applyBorder="1" applyAlignment="1">
      <alignment horizontal="center"/>
    </xf>
    <xf numFmtId="0" fontId="0" fillId="0" borderId="1" xfId="0" applyBorder="1"/>
    <xf numFmtId="0" fontId="6" fillId="3" borderId="1" xfId="0" applyFont="1" applyFill="1" applyBorder="1" applyAlignment="1">
      <alignment horizontal="center" vertical="center" wrapText="1"/>
    </xf>
    <xf numFmtId="0" fontId="0" fillId="0" borderId="1" xfId="0" applyBorder="1" applyAlignment="1">
      <alignment vertical="center"/>
    </xf>
    <xf numFmtId="0" fontId="25" fillId="4" borderId="1" xfId="0" applyFont="1" applyFill="1" applyBorder="1" applyAlignment="1" applyProtection="1">
      <alignment horizontal="center" vertical="center" wrapText="1"/>
      <protection locked="0"/>
    </xf>
    <xf numFmtId="0" fontId="25" fillId="4" borderId="1" xfId="0" applyFont="1" applyFill="1" applyBorder="1" applyAlignment="1" applyProtection="1">
      <alignment horizontal="left" vertical="center" wrapText="1"/>
      <protection locked="0"/>
    </xf>
    <xf numFmtId="0" fontId="0" fillId="4" borderId="1" xfId="0" applyFill="1" applyBorder="1" applyAlignment="1" applyProtection="1">
      <alignment horizontal="left" vertical="center"/>
      <protection locked="0"/>
    </xf>
    <xf numFmtId="0" fontId="6" fillId="3" borderId="1" xfId="0" applyFont="1" applyFill="1" applyBorder="1" applyAlignment="1">
      <alignment horizontal="center" wrapText="1"/>
    </xf>
    <xf numFmtId="0" fontId="0" fillId="0" borderId="1" xfId="0" applyBorder="1" applyAlignment="1" applyProtection="1">
      <alignment horizontal="center" vertical="top" wrapText="1"/>
      <protection locked="0"/>
    </xf>
    <xf numFmtId="0" fontId="4" fillId="0" borderId="12" xfId="0" applyFont="1" applyBorder="1" applyAlignment="1" applyProtection="1">
      <alignment horizontal="left" vertical="top" wrapText="1"/>
      <protection locked="0"/>
    </xf>
    <xf numFmtId="0" fontId="0" fillId="0" borderId="17" xfId="0" applyBorder="1" applyProtection="1">
      <protection locked="0"/>
    </xf>
    <xf numFmtId="0" fontId="3" fillId="3" borderId="12" xfId="0" applyFont="1" applyFill="1" applyBorder="1" applyAlignment="1">
      <alignment horizontal="center" vertical="top"/>
    </xf>
    <xf numFmtId="0" fontId="0" fillId="0" borderId="17" xfId="0" applyBorder="1" applyAlignment="1">
      <alignment horizontal="center" vertical="top"/>
    </xf>
    <xf numFmtId="0" fontId="29" fillId="3" borderId="12" xfId="0" applyFont="1" applyFill="1" applyBorder="1" applyAlignment="1">
      <alignment horizontal="center"/>
    </xf>
    <xf numFmtId="0" fontId="29" fillId="3" borderId="17" xfId="0" applyFont="1" applyFill="1" applyBorder="1" applyAlignment="1">
      <alignment horizontal="center"/>
    </xf>
    <xf numFmtId="0" fontId="29" fillId="3" borderId="13" xfId="0" applyFont="1" applyFill="1" applyBorder="1" applyAlignment="1">
      <alignment horizontal="center"/>
    </xf>
    <xf numFmtId="0" fontId="4" fillId="4" borderId="14" xfId="0"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protection locked="0"/>
    </xf>
    <xf numFmtId="0" fontId="5" fillId="3" borderId="0" xfId="0" applyFont="1" applyFill="1" applyAlignment="1">
      <alignment vertical="center" wrapText="1"/>
    </xf>
    <xf numFmtId="0" fontId="54" fillId="4" borderId="12" xfId="0" applyFont="1" applyFill="1" applyBorder="1" applyAlignment="1" applyProtection="1">
      <alignment horizontal="center" vertical="center" wrapText="1"/>
      <protection locked="0"/>
    </xf>
    <xf numFmtId="0" fontId="54" fillId="4" borderId="13" xfId="0" applyFont="1" applyFill="1" applyBorder="1" applyAlignment="1" applyProtection="1">
      <alignment horizontal="center" vertical="center" wrapText="1"/>
      <protection locked="0"/>
    </xf>
    <xf numFmtId="1" fontId="54" fillId="4" borderId="1"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 fillId="3" borderId="1" xfId="0" applyFont="1" applyFill="1" applyBorder="1" applyAlignment="1">
      <alignment horizontal="center" vertical="center" textRotation="90" wrapText="1"/>
    </xf>
    <xf numFmtId="0" fontId="5" fillId="3" borderId="11" xfId="0" applyFont="1" applyFill="1" applyBorder="1" applyAlignment="1">
      <alignment horizontal="center" vertical="center" textRotation="90" wrapText="1"/>
    </xf>
    <xf numFmtId="0" fontId="5" fillId="3" borderId="14" xfId="0" applyFont="1" applyFill="1" applyBorder="1" applyAlignment="1">
      <alignment horizontal="center" vertical="center" textRotation="90" wrapText="1"/>
    </xf>
    <xf numFmtId="0" fontId="5" fillId="3" borderId="2" xfId="0" applyFont="1" applyFill="1" applyBorder="1" applyAlignment="1">
      <alignment horizontal="center" vertical="center" textRotation="90" wrapText="1"/>
    </xf>
    <xf numFmtId="0" fontId="5" fillId="3" borderId="5"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0" fillId="0" borderId="5" xfId="0" applyBorder="1" applyAlignment="1">
      <alignment horizontal="center" vertical="center" textRotation="90" wrapText="1"/>
    </xf>
    <xf numFmtId="0" fontId="0" fillId="0" borderId="7" xfId="0" applyBorder="1" applyAlignment="1">
      <alignment horizontal="center" vertical="center" textRotation="90" wrapText="1"/>
    </xf>
    <xf numFmtId="0" fontId="0" fillId="0" borderId="4" xfId="0" applyBorder="1" applyAlignment="1">
      <alignment horizontal="center" vertical="center" textRotation="90" wrapText="1"/>
    </xf>
    <xf numFmtId="0" fontId="5" fillId="3" borderId="0" xfId="0" applyFont="1" applyFill="1" applyAlignment="1">
      <alignment horizontal="center" vertical="center" wrapText="1"/>
    </xf>
    <xf numFmtId="0" fontId="3" fillId="3" borderId="0" xfId="0" applyFont="1" applyFill="1" applyAlignment="1">
      <alignment horizontal="center" vertical="center" wrapText="1"/>
    </xf>
    <xf numFmtId="0" fontId="5" fillId="3" borderId="0" xfId="0" applyFont="1" applyFill="1" applyAlignment="1">
      <alignment horizontal="right" vertical="center" wrapText="1"/>
    </xf>
    <xf numFmtId="0" fontId="5" fillId="3" borderId="3" xfId="0" applyFont="1" applyFill="1" applyBorder="1" applyAlignment="1">
      <alignment horizontal="center" vertical="center" textRotation="90" wrapText="1"/>
    </xf>
    <xf numFmtId="0" fontId="0" fillId="3" borderId="0" xfId="0" applyFill="1" applyAlignment="1">
      <alignment horizontal="center" vertical="center" textRotation="90" wrapText="1"/>
    </xf>
    <xf numFmtId="0" fontId="0" fillId="3" borderId="8" xfId="0" applyFill="1" applyBorder="1" applyAlignment="1">
      <alignment horizontal="center" vertical="center" textRotation="90" wrapText="1"/>
    </xf>
    <xf numFmtId="0" fontId="5" fillId="3" borderId="17" xfId="0" applyFont="1" applyFill="1" applyBorder="1" applyAlignment="1">
      <alignment horizontal="center" vertical="center" wrapText="1"/>
    </xf>
    <xf numFmtId="0" fontId="5" fillId="3" borderId="11" xfId="0" applyFont="1" applyFill="1" applyBorder="1" applyAlignment="1">
      <alignment horizontal="left" vertical="center" wrapText="1"/>
    </xf>
    <xf numFmtId="0" fontId="0" fillId="0" borderId="3" xfId="0" applyBorder="1"/>
    <xf numFmtId="0" fontId="5" fillId="3" borderId="37" xfId="0" applyFont="1" applyFill="1" applyBorder="1" applyAlignment="1">
      <alignment horizontal="left" vertical="center" wrapText="1"/>
    </xf>
    <xf numFmtId="0" fontId="0" fillId="0" borderId="38" xfId="0" applyBorder="1"/>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9" fillId="3" borderId="45" xfId="0" applyFont="1" applyFill="1" applyBorder="1" applyAlignment="1">
      <alignment horizontal="center" vertical="center" wrapText="1"/>
    </xf>
    <xf numFmtId="0" fontId="9" fillId="3" borderId="0" xfId="0" applyFont="1" applyFill="1" applyAlignment="1">
      <alignment horizontal="center" vertical="center" wrapText="1"/>
    </xf>
    <xf numFmtId="0" fontId="9" fillId="3" borderId="5" xfId="0" applyFont="1" applyFill="1" applyBorder="1" applyAlignment="1">
      <alignment horizontal="center" vertical="center" wrapText="1"/>
    </xf>
    <xf numFmtId="0" fontId="9" fillId="3" borderId="46"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5" fillId="3" borderId="12" xfId="0" applyFont="1" applyFill="1" applyBorder="1" applyAlignment="1">
      <alignment horizontal="left" vertical="center" wrapText="1"/>
    </xf>
    <xf numFmtId="0" fontId="5" fillId="3" borderId="17" xfId="0" applyFont="1" applyFill="1" applyBorder="1" applyAlignment="1">
      <alignment horizontal="left" vertical="center" wrapText="1"/>
    </xf>
    <xf numFmtId="0" fontId="5" fillId="3" borderId="50" xfId="0" applyFont="1" applyFill="1" applyBorder="1" applyAlignment="1">
      <alignment horizontal="center" vertical="center" wrapText="1"/>
    </xf>
    <xf numFmtId="0" fontId="5" fillId="0" borderId="10" xfId="0" applyFont="1" applyBorder="1" applyAlignment="1">
      <alignment vertical="center" wrapText="1"/>
    </xf>
    <xf numFmtId="0" fontId="4" fillId="4" borderId="6" xfId="0" applyFont="1" applyFill="1" applyBorder="1" applyAlignment="1" applyProtection="1">
      <alignment horizontal="center" vertical="center" wrapText="1"/>
      <protection locked="0"/>
    </xf>
    <xf numFmtId="0" fontId="4" fillId="4" borderId="6" xfId="0" applyFont="1" applyFill="1" applyBorder="1" applyAlignment="1" applyProtection="1">
      <alignment horizontal="left" vertical="center" wrapText="1"/>
      <protection locked="0"/>
    </xf>
    <xf numFmtId="0" fontId="5" fillId="3" borderId="35" xfId="0" applyFont="1" applyFill="1" applyBorder="1" applyAlignment="1">
      <alignment horizontal="left" vertical="center" wrapText="1"/>
    </xf>
    <xf numFmtId="0" fontId="0" fillId="0" borderId="36" xfId="0" applyBorder="1"/>
    <xf numFmtId="0" fontId="5" fillId="3" borderId="4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18" xfId="0" applyFont="1" applyFill="1" applyBorder="1" applyAlignment="1">
      <alignment horizontal="left" vertical="center" wrapText="1"/>
    </xf>
    <xf numFmtId="0" fontId="5" fillId="3" borderId="19" xfId="0" applyFont="1" applyFill="1" applyBorder="1" applyAlignment="1">
      <alignment horizontal="left" vertical="center" wrapText="1"/>
    </xf>
    <xf numFmtId="0" fontId="5" fillId="3" borderId="22" xfId="0" applyFont="1" applyFill="1" applyBorder="1" applyAlignment="1">
      <alignment horizontal="left" vertical="center" wrapText="1"/>
    </xf>
    <xf numFmtId="0" fontId="10" fillId="3" borderId="41" xfId="0" applyFont="1" applyFill="1" applyBorder="1" applyAlignment="1">
      <alignment horizontal="center" vertical="center" wrapText="1"/>
    </xf>
    <xf numFmtId="0" fontId="0" fillId="0" borderId="42" xfId="0" applyBorder="1"/>
    <xf numFmtId="0" fontId="0" fillId="0" borderId="43" xfId="0" applyBorder="1"/>
    <xf numFmtId="0" fontId="0" fillId="0" borderId="46" xfId="0" applyBorder="1"/>
    <xf numFmtId="0" fontId="0" fillId="0" borderId="19" xfId="0" applyBorder="1"/>
    <xf numFmtId="0" fontId="5" fillId="3" borderId="38"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4" fillId="4" borderId="10" xfId="0" applyFont="1" applyFill="1" applyBorder="1" applyAlignment="1" applyProtection="1">
      <alignment horizontal="center" vertical="top" wrapText="1"/>
      <protection locked="0"/>
    </xf>
    <xf numFmtId="0" fontId="4" fillId="4" borderId="44" xfId="0" applyFont="1" applyFill="1" applyBorder="1" applyAlignment="1" applyProtection="1">
      <alignment horizontal="center" vertical="top" wrapText="1"/>
      <protection locked="0"/>
    </xf>
    <xf numFmtId="0" fontId="4" fillId="4" borderId="16" xfId="0" applyFont="1" applyFill="1" applyBorder="1" applyAlignment="1" applyProtection="1">
      <alignment horizontal="center" vertical="top" wrapText="1"/>
      <protection locked="0"/>
    </xf>
    <xf numFmtId="0" fontId="4" fillId="4" borderId="6" xfId="0" applyFont="1" applyFill="1" applyBorder="1" applyAlignment="1" applyProtection="1">
      <alignment horizontal="center" vertical="top" wrapText="1"/>
      <protection locked="0"/>
    </xf>
    <xf numFmtId="0" fontId="4" fillId="4" borderId="23" xfId="0" applyFont="1" applyFill="1" applyBorder="1" applyAlignment="1" applyProtection="1">
      <alignment horizontal="center" vertical="top" wrapText="1"/>
      <protection locked="0"/>
    </xf>
    <xf numFmtId="0" fontId="5" fillId="3" borderId="13" xfId="0" applyFont="1" applyFill="1" applyBorder="1" applyAlignment="1">
      <alignment horizontal="left" vertical="center" wrapText="1"/>
    </xf>
    <xf numFmtId="0" fontId="5" fillId="3" borderId="36" xfId="0" applyFont="1" applyFill="1" applyBorder="1" applyAlignment="1">
      <alignment horizontal="left" vertical="center" wrapText="1"/>
    </xf>
    <xf numFmtId="0" fontId="5" fillId="3" borderId="40" xfId="0" applyFont="1" applyFill="1" applyBorder="1" applyAlignment="1">
      <alignment horizontal="left" vertical="center" wrapText="1"/>
    </xf>
    <xf numFmtId="0" fontId="4" fillId="4" borderId="20" xfId="0" applyFont="1" applyFill="1" applyBorder="1" applyAlignment="1" applyProtection="1">
      <alignment horizontal="center" vertical="top" wrapText="1"/>
      <protection locked="0"/>
    </xf>
    <xf numFmtId="0" fontId="5" fillId="3" borderId="1" xfId="0" applyFont="1" applyFill="1" applyBorder="1" applyAlignment="1">
      <alignment horizontal="left" vertical="center" wrapText="1"/>
    </xf>
    <xf numFmtId="0" fontId="4" fillId="4" borderId="47" xfId="0" applyFont="1" applyFill="1" applyBorder="1" applyAlignment="1" applyProtection="1">
      <alignment horizontal="center" vertical="top" wrapText="1"/>
      <protection locked="0"/>
    </xf>
    <xf numFmtId="0" fontId="10" fillId="3" borderId="42"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46"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5" fillId="3" borderId="20" xfId="0" applyFont="1" applyFill="1" applyBorder="1" applyAlignment="1">
      <alignment horizontal="left" vertical="center" wrapText="1"/>
    </xf>
    <xf numFmtId="0" fontId="5" fillId="3" borderId="39" xfId="0" applyFont="1" applyFill="1" applyBorder="1" applyAlignment="1">
      <alignment horizontal="left" vertical="center" wrapText="1"/>
    </xf>
    <xf numFmtId="0" fontId="10" fillId="3" borderId="50"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1" fillId="3" borderId="3" xfId="0" applyFont="1" applyFill="1" applyBorder="1" applyAlignment="1">
      <alignment horizontal="center" vertical="top" wrapText="1"/>
    </xf>
    <xf numFmtId="0" fontId="5" fillId="3" borderId="11" xfId="0" applyFont="1" applyFill="1" applyBorder="1" applyAlignment="1">
      <alignment wrapText="1"/>
    </xf>
    <xf numFmtId="0" fontId="0" fillId="0" borderId="14" xfId="0" applyBorder="1" applyAlignment="1">
      <alignment wrapText="1"/>
    </xf>
    <xf numFmtId="0" fontId="5" fillId="3" borderId="6" xfId="0" applyFont="1" applyFill="1" applyBorder="1" applyAlignment="1">
      <alignment wrapText="1"/>
    </xf>
    <xf numFmtId="0" fontId="5" fillId="0" borderId="9" xfId="0" applyFont="1" applyBorder="1" applyAlignment="1">
      <alignment wrapText="1"/>
    </xf>
    <xf numFmtId="0" fontId="5" fillId="3" borderId="12" xfId="0" applyFont="1" applyFill="1" applyBorder="1" applyAlignment="1">
      <alignment horizontal="center" wrapText="1"/>
    </xf>
    <xf numFmtId="0" fontId="9" fillId="3" borderId="12" xfId="0" applyFont="1" applyFill="1" applyBorder="1" applyAlignment="1">
      <alignment horizontal="center" wrapText="1"/>
    </xf>
    <xf numFmtId="0" fontId="9" fillId="0" borderId="13" xfId="0" applyFont="1" applyBorder="1" applyAlignment="1">
      <alignment horizontal="center" wrapText="1"/>
    </xf>
    <xf numFmtId="0" fontId="0" fillId="0" borderId="13" xfId="0" applyBorder="1" applyAlignment="1" applyProtection="1">
      <alignment horizontal="center"/>
      <protection locked="0"/>
    </xf>
    <xf numFmtId="0" fontId="9" fillId="3" borderId="0" xfId="0" applyFont="1" applyFill="1" applyAlignment="1">
      <alignment wrapText="1"/>
    </xf>
    <xf numFmtId="0" fontId="9" fillId="0" borderId="0" xfId="0" applyFont="1" applyAlignment="1">
      <alignment wrapText="1"/>
    </xf>
    <xf numFmtId="0" fontId="0" fillId="0" borderId="13" xfId="0" applyBorder="1" applyProtection="1">
      <protection locked="0"/>
    </xf>
    <xf numFmtId="0" fontId="4" fillId="0" borderId="33" xfId="0" applyFont="1" applyBorder="1" applyAlignment="1" applyProtection="1">
      <alignment horizontal="center" vertical="center" wrapText="1"/>
      <protection locked="0"/>
    </xf>
    <xf numFmtId="0" fontId="4" fillId="0" borderId="34" xfId="0" applyFont="1" applyBorder="1" applyAlignment="1" applyProtection="1">
      <alignment horizontal="center" vertical="center" wrapText="1"/>
      <protection locked="0"/>
    </xf>
    <xf numFmtId="0" fontId="4" fillId="0" borderId="12"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3" xfId="0" applyFont="1" applyBorder="1" applyAlignment="1" applyProtection="1">
      <alignment horizontal="left" vertical="center" wrapText="1"/>
      <protection locked="0"/>
    </xf>
    <xf numFmtId="0" fontId="6" fillId="3" borderId="16" xfId="0" applyFont="1" applyFill="1" applyBorder="1" applyAlignment="1">
      <alignment horizontal="center" vertical="center"/>
    </xf>
    <xf numFmtId="0" fontId="0" fillId="3" borderId="33" xfId="0" applyFill="1" applyBorder="1" applyAlignment="1">
      <alignment horizontal="center" vertical="center"/>
    </xf>
    <xf numFmtId="0" fontId="6" fillId="3" borderId="33" xfId="0" applyFont="1" applyFill="1" applyBorder="1" applyAlignment="1">
      <alignment horizontal="center" vertical="center"/>
    </xf>
    <xf numFmtId="0" fontId="0" fillId="3" borderId="34" xfId="0" applyFill="1" applyBorder="1" applyAlignment="1">
      <alignment horizontal="center" vertical="center"/>
    </xf>
    <xf numFmtId="0" fontId="9" fillId="3" borderId="12"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0" fillId="0" borderId="17" xfId="0" applyBorder="1" applyAlignment="1">
      <alignment horizontal="center" vertical="center" wrapText="1"/>
    </xf>
    <xf numFmtId="0" fontId="0" fillId="0" borderId="13" xfId="0" applyBorder="1" applyAlignment="1">
      <alignment horizontal="center" vertical="center" wrapText="1"/>
    </xf>
    <xf numFmtId="0" fontId="9" fillId="3" borderId="33" xfId="0" applyFont="1" applyFill="1" applyBorder="1" applyAlignment="1">
      <alignment horizontal="center" vertical="center" wrapText="1"/>
    </xf>
    <xf numFmtId="0" fontId="0" fillId="0" borderId="34" xfId="0" applyBorder="1" applyAlignment="1">
      <alignment horizontal="center" wrapText="1"/>
    </xf>
    <xf numFmtId="0" fontId="11" fillId="3" borderId="0" xfId="0" applyFont="1" applyFill="1" applyAlignment="1">
      <alignment horizontal="right" wrapText="1"/>
    </xf>
    <xf numFmtId="0" fontId="5" fillId="0" borderId="0" xfId="0" applyFont="1" applyAlignment="1">
      <alignment horizontal="right" wrapText="1"/>
    </xf>
    <xf numFmtId="1" fontId="30" fillId="3" borderId="12" xfId="0" applyNumberFormat="1" applyFont="1" applyFill="1" applyBorder="1" applyAlignment="1">
      <alignment horizontal="left" vertical="center" wrapText="1"/>
    </xf>
    <xf numFmtId="1" fontId="30" fillId="3" borderId="17" xfId="0" applyNumberFormat="1" applyFont="1" applyFill="1" applyBorder="1" applyAlignment="1">
      <alignment horizontal="left" vertical="center" wrapText="1"/>
    </xf>
    <xf numFmtId="1" fontId="30" fillId="3" borderId="13" xfId="0" applyNumberFormat="1" applyFont="1" applyFill="1" applyBorder="1" applyAlignment="1">
      <alignment horizontal="left" vertical="center" wrapText="1"/>
    </xf>
    <xf numFmtId="1" fontId="4" fillId="4" borderId="1" xfId="0" applyNumberFormat="1" applyFont="1" applyFill="1" applyBorder="1" applyAlignment="1" applyProtection="1">
      <alignment horizontal="center"/>
      <protection locked="0"/>
    </xf>
    <xf numFmtId="1" fontId="4" fillId="4" borderId="1" xfId="0" applyNumberFormat="1" applyFont="1" applyFill="1" applyBorder="1" applyProtection="1">
      <protection locked="0"/>
    </xf>
    <xf numFmtId="1" fontId="30" fillId="3" borderId="1" xfId="0" applyNumberFormat="1" applyFont="1" applyFill="1" applyBorder="1" applyAlignment="1">
      <alignment horizontal="center"/>
    </xf>
    <xf numFmtId="1" fontId="3" fillId="3" borderId="1" xfId="0" applyNumberFormat="1" applyFont="1" applyFill="1" applyBorder="1"/>
    <xf numFmtId="0" fontId="8" fillId="4" borderId="35" xfId="0" applyFont="1" applyFill="1" applyBorder="1" applyProtection="1">
      <protection locked="0"/>
    </xf>
    <xf numFmtId="0" fontId="8" fillId="4" borderId="36" xfId="0" applyFont="1" applyFill="1" applyBorder="1" applyProtection="1">
      <protection locked="0"/>
    </xf>
    <xf numFmtId="1" fontId="4" fillId="0" borderId="1" xfId="0" applyNumberFormat="1" applyFont="1" applyBorder="1" applyProtection="1">
      <protection locked="0"/>
    </xf>
    <xf numFmtId="1" fontId="4" fillId="4" borderId="20" xfId="0" applyNumberFormat="1" applyFont="1" applyFill="1" applyBorder="1" applyAlignment="1" applyProtection="1">
      <alignment horizontal="center"/>
      <protection locked="0"/>
    </xf>
    <xf numFmtId="1" fontId="4" fillId="4" borderId="20" xfId="0" applyNumberFormat="1" applyFont="1" applyFill="1" applyBorder="1" applyProtection="1">
      <protection locked="0"/>
    </xf>
    <xf numFmtId="1" fontId="35" fillId="3" borderId="12" xfId="0" applyNumberFormat="1" applyFont="1" applyFill="1" applyBorder="1" applyAlignment="1">
      <alignment horizontal="right" vertical="center" wrapText="1"/>
    </xf>
    <xf numFmtId="0" fontId="0" fillId="0" borderId="17" xfId="0" applyBorder="1" applyAlignment="1">
      <alignment horizontal="right" vertical="center" wrapText="1"/>
    </xf>
    <xf numFmtId="0" fontId="0" fillId="0" borderId="13" xfId="0" applyBorder="1" applyAlignment="1">
      <alignment horizontal="right" vertical="center" wrapText="1"/>
    </xf>
    <xf numFmtId="0" fontId="11" fillId="3" borderId="3" xfId="0" applyFont="1" applyFill="1" applyBorder="1" applyAlignment="1">
      <alignment horizontal="right" wrapText="1"/>
    </xf>
    <xf numFmtId="0" fontId="5" fillId="0" borderId="3" xfId="0" applyFont="1" applyBorder="1" applyAlignment="1">
      <alignment horizontal="right" wrapText="1"/>
    </xf>
    <xf numFmtId="0" fontId="6" fillId="3" borderId="0" xfId="0" applyFont="1" applyFill="1" applyAlignment="1">
      <alignment horizontal="left" vertical="top" wrapText="1"/>
    </xf>
    <xf numFmtId="0" fontId="0" fillId="0" borderId="0" xfId="0" applyAlignment="1">
      <alignment horizontal="left" vertical="top"/>
    </xf>
    <xf numFmtId="0" fontId="5" fillId="0" borderId="0" xfId="0" applyFont="1" applyAlignment="1">
      <alignment wrapText="1"/>
    </xf>
    <xf numFmtId="1" fontId="30" fillId="3" borderId="6" xfId="0" applyNumberFormat="1" applyFont="1" applyFill="1" applyBorder="1" applyAlignment="1">
      <alignment horizontal="center"/>
    </xf>
    <xf numFmtId="1" fontId="3" fillId="3" borderId="6" xfId="0" applyNumberFormat="1" applyFont="1" applyFill="1" applyBorder="1"/>
    <xf numFmtId="1" fontId="4" fillId="4" borderId="12" xfId="0" applyNumberFormat="1" applyFont="1" applyFill="1" applyBorder="1" applyAlignment="1" applyProtection="1">
      <alignment horizontal="center"/>
      <protection locked="0"/>
    </xf>
    <xf numFmtId="1" fontId="4" fillId="0" borderId="13" xfId="0" applyNumberFormat="1" applyFont="1" applyBorder="1" applyAlignment="1" applyProtection="1">
      <alignment horizontal="center"/>
      <protection locked="0"/>
    </xf>
    <xf numFmtId="0" fontId="3" fillId="3" borderId="10" xfId="0" applyFont="1" applyFill="1" applyBorder="1" applyAlignment="1">
      <alignment horizontal="center"/>
    </xf>
    <xf numFmtId="0" fontId="0" fillId="3" borderId="10" xfId="0" applyFill="1" applyBorder="1"/>
    <xf numFmtId="1" fontId="4" fillId="4" borderId="10" xfId="0" applyNumberFormat="1" applyFont="1" applyFill="1" applyBorder="1" applyAlignment="1" applyProtection="1">
      <alignment horizontal="center"/>
      <protection locked="0"/>
    </xf>
    <xf numFmtId="1" fontId="4" fillId="0" borderId="10" xfId="0" applyNumberFormat="1" applyFont="1" applyBorder="1" applyProtection="1">
      <protection locked="0"/>
    </xf>
    <xf numFmtId="1" fontId="4" fillId="4" borderId="6" xfId="0" applyNumberFormat="1" applyFont="1" applyFill="1" applyBorder="1" applyAlignment="1" applyProtection="1">
      <alignment horizontal="center"/>
      <protection locked="0"/>
    </xf>
    <xf numFmtId="1" fontId="4" fillId="0" borderId="6" xfId="0" applyNumberFormat="1" applyFont="1" applyBorder="1" applyProtection="1">
      <protection locked="0"/>
    </xf>
    <xf numFmtId="1" fontId="4" fillId="4" borderId="10" xfId="0" applyNumberFormat="1" applyFont="1" applyFill="1" applyBorder="1" applyProtection="1">
      <protection locked="0"/>
    </xf>
    <xf numFmtId="1" fontId="4" fillId="4" borderId="13" xfId="0" applyNumberFormat="1" applyFont="1" applyFill="1" applyBorder="1" applyAlignment="1" applyProtection="1">
      <alignment horizontal="center"/>
      <protection locked="0"/>
    </xf>
    <xf numFmtId="0" fontId="3" fillId="3" borderId="37" xfId="0" applyFont="1" applyFill="1" applyBorder="1" applyAlignment="1">
      <alignment horizontal="center"/>
    </xf>
    <xf numFmtId="0" fontId="3" fillId="3" borderId="39" xfId="0" applyFont="1" applyFill="1" applyBorder="1" applyAlignment="1">
      <alignment horizontal="center"/>
    </xf>
    <xf numFmtId="0" fontId="29" fillId="3" borderId="0" xfId="0" applyFont="1" applyFill="1" applyAlignment="1">
      <alignment wrapText="1"/>
    </xf>
    <xf numFmtId="2" fontId="25" fillId="4" borderId="12" xfId="0" applyNumberFormat="1" applyFont="1" applyFill="1" applyBorder="1" applyAlignment="1" applyProtection="1">
      <alignment horizontal="left" vertical="center" wrapText="1"/>
      <protection locked="0"/>
    </xf>
    <xf numFmtId="2" fontId="25" fillId="4" borderId="13" xfId="0" applyNumberFormat="1" applyFont="1" applyFill="1" applyBorder="1" applyAlignment="1" applyProtection="1">
      <alignment horizontal="left" vertical="center" wrapText="1"/>
      <protection locked="0"/>
    </xf>
    <xf numFmtId="0" fontId="56" fillId="3" borderId="12" xfId="0" applyFont="1" applyFill="1" applyBorder="1" applyAlignment="1">
      <alignment horizontal="right" vertical="center" wrapText="1"/>
    </xf>
    <xf numFmtId="0" fontId="11" fillId="3" borderId="8" xfId="0" applyFont="1" applyFill="1" applyBorder="1"/>
    <xf numFmtId="0" fontId="5" fillId="0" borderId="8" xfId="0" applyFont="1" applyBorder="1"/>
    <xf numFmtId="1" fontId="3" fillId="3" borderId="2" xfId="0" applyNumberFormat="1" applyFont="1" applyFill="1" applyBorder="1" applyAlignment="1">
      <alignment horizontal="left" vertical="center" wrapText="1"/>
    </xf>
    <xf numFmtId="0" fontId="8" fillId="4" borderId="12" xfId="0" applyFont="1" applyFill="1" applyBorder="1" applyProtection="1">
      <protection locked="0"/>
    </xf>
    <xf numFmtId="0" fontId="8" fillId="4" borderId="17" xfId="0" applyFont="1" applyFill="1" applyBorder="1" applyProtection="1">
      <protection locked="0"/>
    </xf>
    <xf numFmtId="0" fontId="8" fillId="4" borderId="13" xfId="0" applyFont="1" applyFill="1" applyBorder="1" applyProtection="1">
      <protection locked="0"/>
    </xf>
    <xf numFmtId="1" fontId="4" fillId="4" borderId="11" xfId="0" applyNumberFormat="1" applyFont="1" applyFill="1" applyBorder="1" applyAlignment="1" applyProtection="1">
      <alignment horizontal="center"/>
      <protection locked="0"/>
    </xf>
    <xf numFmtId="1" fontId="4" fillId="0" borderId="14" xfId="0" applyNumberFormat="1" applyFont="1" applyBorder="1" applyAlignment="1" applyProtection="1">
      <alignment horizontal="center"/>
      <protection locked="0"/>
    </xf>
    <xf numFmtId="1" fontId="4" fillId="4" borderId="14" xfId="0" applyNumberFormat="1" applyFont="1" applyFill="1" applyBorder="1" applyAlignment="1" applyProtection="1">
      <alignment horizontal="center"/>
      <protection locked="0"/>
    </xf>
    <xf numFmtId="0" fontId="0" fillId="0" borderId="39" xfId="0" applyBorder="1" applyAlignment="1">
      <alignment horizontal="center"/>
    </xf>
    <xf numFmtId="0" fontId="3" fillId="3" borderId="37" xfId="0" applyFont="1" applyFill="1" applyBorder="1" applyProtection="1">
      <protection locked="0"/>
    </xf>
    <xf numFmtId="0" fontId="3" fillId="3" borderId="38" xfId="0" applyFont="1" applyFill="1" applyBorder="1" applyProtection="1">
      <protection locked="0"/>
    </xf>
    <xf numFmtId="0" fontId="3" fillId="3" borderId="12" xfId="0" applyFont="1" applyFill="1" applyBorder="1"/>
    <xf numFmtId="0" fontId="0" fillId="3" borderId="17" xfId="0" applyFill="1" applyBorder="1"/>
    <xf numFmtId="0" fontId="0" fillId="3" borderId="1" xfId="0" applyFill="1" applyBorder="1"/>
    <xf numFmtId="1" fontId="4" fillId="4" borderId="17" xfId="0" applyNumberFormat="1" applyFont="1" applyFill="1" applyBorder="1" applyAlignment="1" applyProtection="1">
      <alignment horizontal="center"/>
      <protection locked="0"/>
    </xf>
    <xf numFmtId="0" fontId="0" fillId="3" borderId="37" xfId="0" applyFill="1" applyBorder="1"/>
    <xf numFmtId="0" fontId="0" fillId="3" borderId="38" xfId="0" applyFill="1" applyBorder="1"/>
    <xf numFmtId="0" fontId="0" fillId="3" borderId="39" xfId="0" applyFill="1" applyBorder="1"/>
    <xf numFmtId="1" fontId="4" fillId="0" borderId="20" xfId="0" applyNumberFormat="1" applyFont="1" applyBorder="1" applyProtection="1">
      <protection locked="0"/>
    </xf>
    <xf numFmtId="167" fontId="56" fillId="3" borderId="11" xfId="0" applyNumberFormat="1" applyFont="1" applyFill="1" applyBorder="1" applyAlignment="1">
      <alignment horizontal="right" wrapText="1"/>
    </xf>
    <xf numFmtId="0" fontId="0" fillId="0" borderId="3" xfId="0" applyBorder="1" applyAlignment="1">
      <alignment horizontal="right" wrapText="1"/>
    </xf>
    <xf numFmtId="1" fontId="30" fillId="3" borderId="12" xfId="0" applyNumberFormat="1" applyFont="1" applyFill="1" applyBorder="1" applyAlignment="1">
      <alignment horizontal="right" vertical="center" wrapText="1"/>
    </xf>
    <xf numFmtId="0" fontId="39" fillId="4" borderId="1" xfId="0" applyFont="1" applyFill="1" applyBorder="1" applyAlignment="1">
      <alignment horizontal="center" vertical="center" wrapText="1"/>
    </xf>
    <xf numFmtId="0" fontId="39" fillId="4" borderId="1" xfId="0" applyFont="1" applyFill="1" applyBorder="1" applyAlignment="1">
      <alignment horizontal="left" vertical="center" wrapText="1"/>
    </xf>
    <xf numFmtId="0" fontId="28" fillId="4" borderId="12" xfId="0" applyFont="1" applyFill="1" applyBorder="1" applyAlignment="1">
      <alignment horizontal="center" vertical="top"/>
    </xf>
    <xf numFmtId="0" fontId="28" fillId="4" borderId="13" xfId="0" applyFont="1" applyFill="1" applyBorder="1" applyAlignment="1">
      <alignment horizontal="center" vertical="top"/>
    </xf>
    <xf numFmtId="0" fontId="14" fillId="3" borderId="17" xfId="0" applyFont="1" applyFill="1" applyBorder="1" applyAlignment="1">
      <alignment horizontal="right" vertical="center" wrapText="1"/>
    </xf>
    <xf numFmtId="0" fontId="14" fillId="0" borderId="17" xfId="0" applyFont="1" applyBorder="1" applyAlignment="1">
      <alignment horizontal="right" vertical="center" wrapText="1"/>
    </xf>
    <xf numFmtId="0" fontId="5" fillId="3" borderId="37" xfId="0" applyFont="1" applyFill="1" applyBorder="1" applyAlignment="1">
      <alignment vertical="top" wrapText="1"/>
    </xf>
    <xf numFmtId="0" fontId="5" fillId="0" borderId="38" xfId="0" applyFont="1" applyBorder="1" applyAlignment="1">
      <alignment wrapText="1"/>
    </xf>
    <xf numFmtId="0" fontId="5" fillId="0" borderId="39" xfId="0" applyFont="1" applyBorder="1" applyAlignment="1">
      <alignment wrapText="1"/>
    </xf>
    <xf numFmtId="0" fontId="5" fillId="0" borderId="17" xfId="0" applyFont="1" applyBorder="1"/>
    <xf numFmtId="0" fontId="5" fillId="0" borderId="13" xfId="0" applyFont="1" applyBorder="1"/>
    <xf numFmtId="0" fontId="1" fillId="3" borderId="3" xfId="0" applyFont="1" applyFill="1" applyBorder="1" applyAlignment="1">
      <alignment wrapText="1"/>
    </xf>
    <xf numFmtId="0" fontId="14" fillId="3" borderId="2" xfId="0" applyFont="1" applyFill="1" applyBorder="1" applyAlignment="1">
      <alignment horizontal="left" vertical="center" wrapText="1"/>
    </xf>
    <xf numFmtId="0" fontId="14" fillId="0" borderId="0" xfId="0" applyFont="1" applyAlignment="1">
      <alignment horizontal="left"/>
    </xf>
    <xf numFmtId="0" fontId="28" fillId="4" borderId="1" xfId="0" applyFont="1" applyFill="1" applyBorder="1" applyAlignment="1">
      <alignment horizontal="left" vertical="top"/>
    </xf>
    <xf numFmtId="0" fontId="6" fillId="3" borderId="1" xfId="0" applyFont="1" applyFill="1" applyBorder="1" applyAlignment="1">
      <alignment horizontal="center" vertical="top"/>
    </xf>
    <xf numFmtId="0" fontId="4" fillId="4" borderId="11" xfId="0" applyFont="1" applyFill="1" applyBorder="1" applyAlignment="1" applyProtection="1">
      <alignment horizontal="center" vertical="top" wrapText="1"/>
      <protection locked="0"/>
    </xf>
    <xf numFmtId="0" fontId="4" fillId="4" borderId="3" xfId="0" applyFont="1" applyFill="1" applyBorder="1" applyAlignment="1" applyProtection="1">
      <alignment horizontal="center" vertical="top" wrapText="1"/>
      <protection locked="0"/>
    </xf>
    <xf numFmtId="0" fontId="4" fillId="4" borderId="14" xfId="0" applyFont="1" applyFill="1" applyBorder="1" applyAlignment="1" applyProtection="1">
      <alignment horizontal="center" vertical="top" wrapText="1"/>
      <protection locked="0"/>
    </xf>
    <xf numFmtId="0" fontId="4" fillId="4" borderId="2" xfId="0" applyFont="1" applyFill="1" applyBorder="1" applyAlignment="1" applyProtection="1">
      <alignment horizontal="center" vertical="top" wrapText="1"/>
      <protection locked="0"/>
    </xf>
    <xf numFmtId="0" fontId="4" fillId="4" borderId="0" xfId="0" applyFont="1" applyFill="1" applyAlignment="1" applyProtection="1">
      <alignment horizontal="center" vertical="top" wrapText="1"/>
      <protection locked="0"/>
    </xf>
    <xf numFmtId="0" fontId="4" fillId="4" borderId="5" xfId="0" applyFont="1" applyFill="1" applyBorder="1" applyAlignment="1" applyProtection="1">
      <alignment horizontal="center" vertical="top" wrapText="1"/>
      <protection locked="0"/>
    </xf>
    <xf numFmtId="0" fontId="4" fillId="4" borderId="7" xfId="0" applyFont="1" applyFill="1" applyBorder="1" applyAlignment="1" applyProtection="1">
      <alignment horizontal="center" vertical="top" wrapText="1"/>
      <protection locked="0"/>
    </xf>
    <xf numFmtId="0" fontId="4" fillId="4" borderId="8" xfId="0" applyFont="1" applyFill="1" applyBorder="1" applyAlignment="1" applyProtection="1">
      <alignment horizontal="center" vertical="top" wrapText="1"/>
      <protection locked="0"/>
    </xf>
    <xf numFmtId="0" fontId="4" fillId="4" borderId="4" xfId="0" applyFont="1" applyFill="1" applyBorder="1" applyAlignment="1" applyProtection="1">
      <alignment horizontal="center" vertical="top" wrapText="1"/>
      <protection locked="0"/>
    </xf>
    <xf numFmtId="0" fontId="28" fillId="0" borderId="1" xfId="0" applyFont="1" applyBorder="1" applyAlignment="1">
      <alignment horizontal="left" vertical="center" wrapText="1"/>
    </xf>
    <xf numFmtId="49" fontId="28" fillId="4" borderId="12" xfId="0" applyNumberFormat="1" applyFont="1" applyFill="1" applyBorder="1" applyAlignment="1">
      <alignment horizontal="center"/>
    </xf>
    <xf numFmtId="0" fontId="28" fillId="4" borderId="17" xfId="0" applyFont="1" applyFill="1" applyBorder="1"/>
    <xf numFmtId="0" fontId="28" fillId="4" borderId="13" xfId="0" applyFont="1" applyFill="1" applyBorder="1"/>
    <xf numFmtId="0" fontId="0" fillId="3" borderId="8" xfId="0" applyFill="1" applyBorder="1" applyAlignment="1">
      <alignment horizontal="left"/>
    </xf>
    <xf numFmtId="0" fontId="0" fillId="0" borderId="8" xfId="0" applyBorder="1" applyAlignment="1">
      <alignment horizontal="left"/>
    </xf>
    <xf numFmtId="0" fontId="0" fillId="3" borderId="8" xfId="0" applyFill="1" applyBorder="1" applyAlignment="1">
      <alignment horizontal="left" wrapText="1"/>
    </xf>
    <xf numFmtId="0" fontId="0" fillId="0" borderId="8" xfId="0" applyBorder="1"/>
    <xf numFmtId="0" fontId="28" fillId="4" borderId="12" xfId="0" applyFont="1" applyFill="1" applyBorder="1" applyAlignment="1">
      <alignment horizontal="left" vertical="top" wrapText="1"/>
    </xf>
    <xf numFmtId="0" fontId="28" fillId="4" borderId="17" xfId="0" applyFont="1" applyFill="1" applyBorder="1" applyAlignment="1">
      <alignment horizontal="left" wrapText="1"/>
    </xf>
    <xf numFmtId="0" fontId="28" fillId="4" borderId="13" xfId="0" applyFont="1" applyFill="1" applyBorder="1" applyAlignment="1">
      <alignment horizontal="left" wrapText="1"/>
    </xf>
    <xf numFmtId="0" fontId="14" fillId="3" borderId="3" xfId="0" applyFont="1" applyFill="1" applyBorder="1" applyAlignment="1">
      <alignment horizontal="right" vertical="top" wrapText="1"/>
    </xf>
    <xf numFmtId="0" fontId="14" fillId="0" borderId="3" xfId="0" applyFont="1" applyBorder="1" applyAlignment="1">
      <alignment horizontal="right" wrapText="1"/>
    </xf>
    <xf numFmtId="0" fontId="28" fillId="0" borderId="12" xfId="0" applyFont="1" applyBorder="1" applyAlignment="1">
      <alignment horizontal="left" vertical="center" wrapText="1"/>
    </xf>
    <xf numFmtId="0" fontId="28" fillId="0" borderId="17" xfId="0" applyFont="1" applyBorder="1" applyAlignment="1">
      <alignment horizontal="left" vertical="center" wrapText="1"/>
    </xf>
    <xf numFmtId="0" fontId="28" fillId="0" borderId="13" xfId="0" applyFont="1" applyBorder="1" applyAlignment="1">
      <alignment horizontal="left" vertical="center" wrapText="1"/>
    </xf>
    <xf numFmtId="0" fontId="9" fillId="3" borderId="14" xfId="0" applyFont="1" applyFill="1" applyBorder="1" applyAlignment="1">
      <alignment horizontal="center" vertical="center" textRotation="90" wrapText="1"/>
    </xf>
    <xf numFmtId="0" fontId="9" fillId="3" borderId="2"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1" fillId="3" borderId="12" xfId="0" applyFont="1" applyFill="1" applyBorder="1" applyAlignment="1">
      <alignment horizontal="center" vertical="center" wrapText="1"/>
    </xf>
    <xf numFmtId="0" fontId="1" fillId="3" borderId="17" xfId="0" applyFont="1" applyFill="1" applyBorder="1" applyAlignment="1">
      <alignment vertical="center" wrapText="1"/>
    </xf>
    <xf numFmtId="0" fontId="1" fillId="3" borderId="13" xfId="0" applyFont="1" applyFill="1" applyBorder="1" applyAlignment="1">
      <alignment vertical="center" wrapText="1"/>
    </xf>
    <xf numFmtId="0" fontId="14" fillId="3" borderId="3" xfId="0" applyFont="1" applyFill="1" applyBorder="1" applyAlignment="1">
      <alignment horizontal="right" vertical="center" wrapText="1"/>
    </xf>
    <xf numFmtId="0" fontId="14" fillId="0" borderId="3" xfId="0" applyFont="1" applyBorder="1" applyAlignment="1">
      <alignment horizontal="right" vertical="center" wrapText="1"/>
    </xf>
    <xf numFmtId="0" fontId="6" fillId="3" borderId="1" xfId="0" applyFont="1" applyFill="1" applyBorder="1" applyAlignment="1">
      <alignment horizontal="center" vertical="top" wrapText="1"/>
    </xf>
    <xf numFmtId="0" fontId="1" fillId="3" borderId="11" xfId="0" applyFont="1" applyFill="1" applyBorder="1" applyAlignment="1">
      <alignment horizontal="center"/>
    </xf>
    <xf numFmtId="0" fontId="0" fillId="0" borderId="14" xfId="0" applyBorder="1"/>
    <xf numFmtId="0" fontId="0" fillId="0" borderId="7" xfId="0" applyBorder="1"/>
    <xf numFmtId="0" fontId="0" fillId="0" borderId="4" xfId="0" applyBorder="1"/>
    <xf numFmtId="0" fontId="14" fillId="0" borderId="3" xfId="0" applyFont="1" applyBorder="1" applyAlignment="1">
      <alignment horizontal="center" wrapText="1"/>
    </xf>
    <xf numFmtId="0" fontId="15" fillId="3" borderId="12" xfId="0" applyFont="1" applyFill="1" applyBorder="1" applyAlignment="1">
      <alignment vertical="top" wrapText="1"/>
    </xf>
    <xf numFmtId="0" fontId="6" fillId="3" borderId="3" xfId="0" applyFont="1" applyFill="1" applyBorder="1" applyAlignment="1">
      <alignment horizontal="center" vertical="top" wrapText="1"/>
    </xf>
    <xf numFmtId="0" fontId="0" fillId="0" borderId="19" xfId="0" applyBorder="1" applyAlignment="1">
      <alignment horizontal="center" wrapText="1"/>
    </xf>
    <xf numFmtId="0" fontId="0" fillId="0" borderId="22" xfId="0" applyBorder="1" applyAlignment="1">
      <alignment horizontal="center" wrapText="1"/>
    </xf>
    <xf numFmtId="2" fontId="25" fillId="4" borderId="11" xfId="0" applyNumberFormat="1" applyFont="1" applyFill="1" applyBorder="1" applyAlignment="1" applyProtection="1">
      <alignment horizontal="left" vertical="top" wrapText="1"/>
      <protection locked="0"/>
    </xf>
    <xf numFmtId="2" fontId="25" fillId="4" borderId="3" xfId="0" applyNumberFormat="1" applyFont="1" applyFill="1" applyBorder="1" applyAlignment="1" applyProtection="1">
      <alignment horizontal="left" vertical="top" wrapText="1"/>
      <protection locked="0"/>
    </xf>
    <xf numFmtId="2" fontId="25" fillId="4" borderId="14" xfId="0" applyNumberFormat="1" applyFont="1" applyFill="1" applyBorder="1" applyAlignment="1" applyProtection="1">
      <alignment horizontal="left" vertical="top" wrapText="1"/>
      <protection locked="0"/>
    </xf>
    <xf numFmtId="2" fontId="25" fillId="4" borderId="2" xfId="0" applyNumberFormat="1" applyFont="1" applyFill="1" applyBorder="1" applyAlignment="1" applyProtection="1">
      <alignment horizontal="left" vertical="top" wrapText="1"/>
      <protection locked="0"/>
    </xf>
    <xf numFmtId="2" fontId="25" fillId="4" borderId="0" xfId="0" applyNumberFormat="1" applyFont="1" applyFill="1" applyAlignment="1" applyProtection="1">
      <alignment horizontal="left" vertical="top" wrapText="1"/>
      <protection locked="0"/>
    </xf>
    <xf numFmtId="2" fontId="25" fillId="4" borderId="5" xfId="0" applyNumberFormat="1" applyFont="1" applyFill="1" applyBorder="1" applyAlignment="1" applyProtection="1">
      <alignment horizontal="left" vertical="top" wrapText="1"/>
      <protection locked="0"/>
    </xf>
    <xf numFmtId="2" fontId="25" fillId="4" borderId="7" xfId="0" applyNumberFormat="1" applyFont="1" applyFill="1" applyBorder="1" applyAlignment="1" applyProtection="1">
      <alignment horizontal="left" vertical="top" wrapText="1"/>
      <protection locked="0"/>
    </xf>
    <xf numFmtId="2" fontId="25" fillId="4" borderId="8" xfId="0" applyNumberFormat="1" applyFont="1" applyFill="1" applyBorder="1" applyAlignment="1" applyProtection="1">
      <alignment horizontal="left" vertical="top" wrapText="1"/>
      <protection locked="0"/>
    </xf>
    <xf numFmtId="2" fontId="25" fillId="4" borderId="4" xfId="0" applyNumberFormat="1" applyFont="1" applyFill="1" applyBorder="1" applyAlignment="1" applyProtection="1">
      <alignment horizontal="left" vertical="top" wrapText="1"/>
      <protection locked="0"/>
    </xf>
    <xf numFmtId="0" fontId="14" fillId="0" borderId="0" xfId="0" applyFont="1" applyAlignment="1">
      <alignment horizontal="left" vertical="top" wrapText="1"/>
    </xf>
    <xf numFmtId="1" fontId="4" fillId="4" borderId="1" xfId="0" applyNumberFormat="1" applyFont="1" applyFill="1" applyBorder="1" applyAlignment="1" applyProtection="1">
      <alignment horizontal="center" vertical="center" wrapText="1"/>
      <protection locked="0"/>
    </xf>
    <xf numFmtId="1" fontId="4" fillId="4" borderId="6" xfId="0" applyNumberFormat="1" applyFont="1" applyFill="1" applyBorder="1" applyAlignment="1" applyProtection="1">
      <alignment horizontal="center" vertical="center" wrapText="1"/>
      <protection locked="0"/>
    </xf>
    <xf numFmtId="0" fontId="0" fillId="18" borderId="0" xfId="0" applyFill="1" applyAlignment="1">
      <alignment wrapText="1"/>
    </xf>
    <xf numFmtId="0" fontId="1" fillId="18" borderId="0" xfId="0" applyFont="1" applyFill="1" applyAlignment="1">
      <alignment wrapText="1"/>
    </xf>
    <xf numFmtId="0" fontId="22" fillId="3" borderId="8" xfId="1" applyFill="1" applyBorder="1" applyAlignment="1" applyProtection="1">
      <alignment vertical="center" wrapText="1"/>
      <protection locked="0"/>
    </xf>
    <xf numFmtId="0" fontId="22" fillId="0" borderId="8" xfId="1" applyBorder="1" applyAlignment="1" applyProtection="1">
      <alignment vertical="center" wrapText="1"/>
      <protection locked="0"/>
    </xf>
  </cellXfs>
  <cellStyles count="2">
    <cellStyle name="Hyperlink" xfId="1" builtinId="8"/>
    <cellStyle name="Normal" xfId="0" builtinId="0"/>
  </cellStyles>
  <dxfs count="6281">
    <dxf>
      <font>
        <condense val="0"/>
        <extend val="0"/>
        <color indexed="9"/>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indexed="22"/>
      </font>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9"/>
      </font>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indexed="22"/>
      </font>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b val="0"/>
        <i val="0"/>
        <condense val="0"/>
        <extend val="0"/>
        <color indexed="22"/>
      </font>
      <fill>
        <patternFill>
          <bgColor indexed="22"/>
        </patternFill>
      </fill>
    </dxf>
    <dxf>
      <font>
        <b val="0"/>
        <i val="0"/>
        <condense val="0"/>
        <extend val="0"/>
        <color indexed="22"/>
      </font>
      <fill>
        <patternFill>
          <bgColor indexed="22"/>
        </patternFill>
      </fill>
    </dxf>
    <dxf>
      <font>
        <b val="0"/>
        <i val="0"/>
        <condense val="0"/>
        <extend val="0"/>
        <color indexed="22"/>
      </font>
      <fill>
        <patternFill>
          <bgColor indexed="22"/>
        </patternFill>
      </fill>
    </dxf>
    <dxf>
      <font>
        <condense val="0"/>
        <extend val="0"/>
        <color indexed="22"/>
      </font>
    </dxf>
    <dxf>
      <fill>
        <patternFill>
          <bgColor indexed="12"/>
        </patternFill>
      </fill>
    </dxf>
    <dxf>
      <font>
        <b val="0"/>
        <i val="0"/>
        <condense val="0"/>
        <extend val="0"/>
        <color indexed="22"/>
      </font>
      <fill>
        <patternFill>
          <bgColor indexed="22"/>
        </patternFill>
      </fill>
    </dxf>
    <dxf>
      <font>
        <b val="0"/>
        <i val="0"/>
        <condense val="0"/>
        <extend val="0"/>
        <color indexed="22"/>
      </font>
      <fill>
        <patternFill>
          <bgColor indexed="22"/>
        </patternFill>
      </fill>
    </dxf>
    <dxf>
      <font>
        <condense val="0"/>
        <extend val="0"/>
        <color indexed="22"/>
      </font>
    </dxf>
    <dxf>
      <font>
        <b val="0"/>
        <i val="0"/>
        <condense val="0"/>
        <extend val="0"/>
        <color indexed="22"/>
      </font>
      <fill>
        <patternFill>
          <bgColor indexed="22"/>
        </patternFill>
      </fill>
    </dxf>
    <dxf>
      <font>
        <b val="0"/>
        <i val="0"/>
        <condense val="0"/>
        <extend val="0"/>
        <color indexed="22"/>
      </font>
      <fill>
        <patternFill>
          <bgColor indexed="22"/>
        </patternFill>
      </fill>
    </dxf>
    <dxf>
      <font>
        <condense val="0"/>
        <extend val="0"/>
        <color indexed="22"/>
      </font>
    </dxf>
    <dxf>
      <font>
        <condense val="0"/>
        <extend val="0"/>
        <color indexed="23"/>
      </font>
      <fill>
        <patternFill>
          <bgColor indexed="22"/>
        </patternFill>
      </fill>
      <border>
        <left style="thin">
          <color indexed="64"/>
        </left>
        <right style="thin">
          <color indexed="64"/>
        </right>
        <top style="thin">
          <color indexed="64"/>
        </top>
        <bottom style="thin">
          <color indexed="64"/>
        </bottom>
      </border>
    </dxf>
    <dxf>
      <font>
        <b val="0"/>
        <i val="0"/>
        <condense val="0"/>
        <extend val="0"/>
        <color indexed="12"/>
      </font>
      <fill>
        <patternFill>
          <bgColor indexed="9"/>
        </patternFill>
      </fill>
      <border>
        <left style="thin">
          <color indexed="64"/>
        </left>
        <right style="thin">
          <color indexed="64"/>
        </right>
        <top style="thin">
          <color indexed="64"/>
        </top>
        <bottom style="thin">
          <color indexed="64"/>
        </bottom>
      </border>
    </dxf>
    <dxf>
      <font>
        <condense val="0"/>
        <extend val="0"/>
        <color indexed="55"/>
      </font>
    </dxf>
    <dxf>
      <font>
        <condense val="0"/>
        <extend val="0"/>
        <color indexed="23"/>
      </font>
    </dxf>
    <dxf>
      <font>
        <condense val="0"/>
        <extend val="0"/>
        <color auto="1"/>
      </font>
    </dxf>
    <dxf>
      <font>
        <condense val="0"/>
        <extend val="0"/>
        <color indexed="55"/>
      </font>
    </dxf>
    <dxf>
      <font>
        <condense val="0"/>
        <extend val="0"/>
        <color indexed="55"/>
      </font>
    </dxf>
    <dxf>
      <font>
        <condense val="0"/>
        <extend val="0"/>
        <color indexed="22"/>
      </font>
    </dxf>
    <dxf>
      <font>
        <condense val="0"/>
        <extend val="0"/>
        <color indexed="22"/>
      </font>
    </dxf>
    <dxf>
      <font>
        <b/>
        <i val="0"/>
        <condense val="0"/>
        <extend val="0"/>
        <color indexed="12"/>
      </font>
      <fill>
        <patternFill>
          <bgColor indexed="12"/>
        </patternFill>
      </fill>
    </dxf>
    <dxf>
      <font>
        <condense val="0"/>
        <extend val="0"/>
        <color indexed="22"/>
      </font>
    </dxf>
    <dxf>
      <font>
        <condense val="0"/>
        <extend val="0"/>
        <color indexed="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dxf>
    <dxf>
      <font>
        <color theme="0" tint="-0.24994659260841701"/>
      </font>
      <fill>
        <patternFill>
          <bgColor theme="0" tint="-0.24994659260841701"/>
        </patternFill>
      </fill>
    </dxf>
    <dxf>
      <font>
        <condense val="0"/>
        <extend val="0"/>
        <color indexed="9"/>
      </font>
      <fill>
        <patternFill>
          <bgColor indexed="9"/>
        </patternFill>
      </fill>
    </dxf>
    <dxf>
      <font>
        <condense val="0"/>
        <extend val="0"/>
        <color indexed="22"/>
      </font>
    </dxf>
    <dxf>
      <font>
        <condense val="0"/>
        <extend val="0"/>
        <color indexed="9"/>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ont>
        <condense val="0"/>
        <extend val="0"/>
        <color indexed="22"/>
      </font>
    </dxf>
    <dxf>
      <font>
        <condense val="0"/>
        <extend val="0"/>
        <color indexed="22"/>
      </font>
    </dxf>
    <dxf>
      <fill>
        <patternFill>
          <bgColor theme="0" tint="-0.14996795556505021"/>
        </patternFill>
      </fill>
    </dxf>
    <dxf>
      <font>
        <condense val="0"/>
        <extend val="0"/>
        <color indexed="22"/>
      </font>
    </dxf>
    <dxf>
      <fill>
        <patternFill>
          <bgColor theme="0" tint="-0.14996795556505021"/>
        </patternFill>
      </fill>
    </dxf>
    <dxf>
      <font>
        <condense val="0"/>
        <extend val="0"/>
        <color indexed="22"/>
      </font>
    </dxf>
    <dxf>
      <fill>
        <patternFill>
          <bgColor theme="0" tint="-0.14996795556505021"/>
        </patternFill>
      </fill>
    </dxf>
    <dxf>
      <fill>
        <patternFill>
          <bgColor theme="0" tint="-0.14996795556505021"/>
        </patternFill>
      </fill>
    </dxf>
    <dxf>
      <fill>
        <patternFill>
          <bgColor theme="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patternFill>
      </fill>
    </dxf>
    <dxf>
      <font>
        <condense val="0"/>
        <extend val="0"/>
        <color indexed="22"/>
      </font>
    </dxf>
    <dxf>
      <font>
        <condense val="0"/>
        <extend val="0"/>
        <color indexed="22"/>
      </font>
    </dxf>
    <dxf>
      <fill>
        <patternFill>
          <bgColor theme="0" tint="-0.14996795556505021"/>
        </patternFill>
      </fill>
    </dxf>
    <dxf>
      <fill>
        <patternFill>
          <bgColor theme="0"/>
        </patternFill>
      </fill>
    </dxf>
    <dxf>
      <font>
        <condense val="0"/>
        <extend val="0"/>
        <color indexed="22"/>
      </font>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ont>
        <condense val="0"/>
        <extend val="0"/>
        <color indexed="22"/>
      </font>
    </dxf>
    <dxf>
      <font>
        <condense val="0"/>
        <extend val="0"/>
        <color indexed="22"/>
      </font>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ont>
        <condense val="0"/>
        <extend val="0"/>
        <color indexed="22"/>
      </font>
    </dxf>
    <dxf>
      <fill>
        <patternFill>
          <bgColor theme="0" tint="-0.14996795556505021"/>
        </patternFill>
      </fill>
    </dxf>
    <dxf>
      <fill>
        <patternFill>
          <bgColor theme="0" tint="-0.499984740745262"/>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ont>
        <condense val="0"/>
        <extend val="0"/>
        <color indexed="22"/>
      </font>
    </dxf>
    <dxf>
      <font>
        <condense val="0"/>
        <extend val="0"/>
        <color indexed="22"/>
      </font>
    </dxf>
    <dxf>
      <fill>
        <patternFill>
          <bgColor theme="0" tint="-0.499984740745262"/>
        </patternFill>
      </fill>
    </dxf>
    <dxf>
      <fill>
        <patternFill>
          <bgColor theme="0" tint="-0.14996795556505021"/>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indexed="22"/>
      </font>
    </dxf>
    <dxf>
      <fill>
        <patternFill>
          <bgColor theme="0" tint="-0.14996795556505021"/>
        </patternFill>
      </fill>
    </dxf>
    <dxf>
      <fill>
        <patternFill>
          <bgColor theme="0"/>
        </patternFill>
      </fill>
    </dxf>
    <dxf>
      <fill>
        <patternFill>
          <bgColor theme="0" tint="-0.499984740745262"/>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499984740745262"/>
        </patternFill>
      </fill>
    </dxf>
    <dxf>
      <fill>
        <patternFill>
          <bgColor theme="0" tint="-0.14996795556505021"/>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14996795556505021"/>
        </patternFill>
      </fill>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indexed="22"/>
      </font>
    </dxf>
    <dxf>
      <font>
        <condense val="0"/>
        <extend val="0"/>
        <color indexed="9"/>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indexed="22"/>
      </font>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s>
  <tableStyles count="0" defaultTableStyle="TableStyleMedium9" defaultPivotStyle="PivotStyleLight16"/>
  <colors>
    <mruColors>
      <color rgb="FFFFFF99"/>
      <color rgb="FFFFFF66"/>
      <color rgb="FFFF6600"/>
      <color rgb="FF0000FF"/>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eetMetadata" Target="metadata.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microsoft.com/office/2022/10/relationships/richValueRel" Target="richData/richValueRel.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91" Type="http://schemas.microsoft.com/office/2017/06/relationships/rdRichValue" Target="richData/rdrichvalue.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microsoft.com/office/2017/06/relationships/rdRichValueStructure" Target="richData/rdrichvaluestructure.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4.png"/><Relationship Id="rId1" Type="http://schemas.openxmlformats.org/officeDocument/2006/relationships/customXml" Target="../ink/ink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21</xdr:col>
      <xdr:colOff>9525</xdr:colOff>
      <xdr:row>28</xdr:row>
      <xdr:rowOff>95250</xdr:rowOff>
    </xdr:from>
    <xdr:to>
      <xdr:col>21</xdr:col>
      <xdr:colOff>142875</xdr:colOff>
      <xdr:row>28</xdr:row>
      <xdr:rowOff>228600</xdr:rowOff>
    </xdr:to>
    <xdr:pic>
      <xdr:nvPicPr>
        <xdr:cNvPr id="6202" name="Picture 39" descr="MC900442160[1]">
          <a:extLst>
            <a:ext uri="{FF2B5EF4-FFF2-40B4-BE49-F238E27FC236}">
              <a16:creationId xmlns:a16="http://schemas.microsoft.com/office/drawing/2014/main" id="{00000000-0008-0000-0100-00003A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0650" y="4791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28</xdr:row>
      <xdr:rowOff>95250</xdr:rowOff>
    </xdr:from>
    <xdr:to>
      <xdr:col>32</xdr:col>
      <xdr:colOff>142875</xdr:colOff>
      <xdr:row>28</xdr:row>
      <xdr:rowOff>228600</xdr:rowOff>
    </xdr:to>
    <xdr:pic>
      <xdr:nvPicPr>
        <xdr:cNvPr id="6203" name="Picture 38" descr="MC900442160[1]">
          <a:extLst>
            <a:ext uri="{FF2B5EF4-FFF2-40B4-BE49-F238E27FC236}">
              <a16:creationId xmlns:a16="http://schemas.microsoft.com/office/drawing/2014/main" id="{00000000-0008-0000-0100-00003B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0" y="4791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9525</xdr:colOff>
      <xdr:row>9</xdr:row>
      <xdr:rowOff>95250</xdr:rowOff>
    </xdr:from>
    <xdr:to>
      <xdr:col>17</xdr:col>
      <xdr:colOff>142875</xdr:colOff>
      <xdr:row>9</xdr:row>
      <xdr:rowOff>228600</xdr:rowOff>
    </xdr:to>
    <xdr:pic>
      <xdr:nvPicPr>
        <xdr:cNvPr id="6204" name="Picture 37" descr="MC900442160[1]">
          <a:extLst>
            <a:ext uri="{FF2B5EF4-FFF2-40B4-BE49-F238E27FC236}">
              <a16:creationId xmlns:a16="http://schemas.microsoft.com/office/drawing/2014/main" id="{00000000-0008-0000-0100-00003C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0050" y="14763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19050</xdr:colOff>
      <xdr:row>9</xdr:row>
      <xdr:rowOff>104775</xdr:rowOff>
    </xdr:from>
    <xdr:to>
      <xdr:col>32</xdr:col>
      <xdr:colOff>152400</xdr:colOff>
      <xdr:row>10</xdr:row>
      <xdr:rowOff>0</xdr:rowOff>
    </xdr:to>
    <xdr:pic>
      <xdr:nvPicPr>
        <xdr:cNvPr id="2" name="Picture 37" descr="MC900442160[1]">
          <a:extLst>
            <a:ext uri="{FF2B5EF4-FFF2-40B4-BE49-F238E27FC236}">
              <a16:creationId xmlns:a16="http://schemas.microsoft.com/office/drawing/2014/main" id="{14B225E5-DD48-4853-8E07-01B0DF063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39050" y="14859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66675</xdr:colOff>
      <xdr:row>9</xdr:row>
      <xdr:rowOff>104775</xdr:rowOff>
    </xdr:from>
    <xdr:to>
      <xdr:col>11</xdr:col>
      <xdr:colOff>114300</xdr:colOff>
      <xdr:row>9</xdr:row>
      <xdr:rowOff>104775</xdr:rowOff>
    </xdr:to>
    <xdr:cxnSp macro="">
      <xdr:nvCxnSpPr>
        <xdr:cNvPr id="3" name="Straight Arrow Connector 2">
          <a:extLst>
            <a:ext uri="{FF2B5EF4-FFF2-40B4-BE49-F238E27FC236}">
              <a16:creationId xmlns:a16="http://schemas.microsoft.com/office/drawing/2014/main" id="{795DD403-2132-8511-2753-9703FF2CABEE}"/>
            </a:ext>
          </a:extLst>
        </xdr:cNvPr>
        <xdr:cNvCxnSpPr/>
      </xdr:nvCxnSpPr>
      <xdr:spPr>
        <a:xfrm>
          <a:off x="2209800" y="1600200"/>
          <a:ext cx="523875" cy="0"/>
        </a:xfrm>
        <a:prstGeom prst="straightConnector1">
          <a:avLst/>
        </a:prstGeom>
        <a:ln w="1905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180975</xdr:colOff>
      <xdr:row>11</xdr:row>
      <xdr:rowOff>133350</xdr:rowOff>
    </xdr:from>
    <xdr:to>
      <xdr:col>16</xdr:col>
      <xdr:colOff>219075</xdr:colOff>
      <xdr:row>11</xdr:row>
      <xdr:rowOff>133350</xdr:rowOff>
    </xdr:to>
    <xdr:cxnSp macro="">
      <xdr:nvCxnSpPr>
        <xdr:cNvPr id="5" name="Straight Arrow Connector 4">
          <a:extLst>
            <a:ext uri="{FF2B5EF4-FFF2-40B4-BE49-F238E27FC236}">
              <a16:creationId xmlns:a16="http://schemas.microsoft.com/office/drawing/2014/main" id="{A3F0712F-1B60-49BF-BBC8-7C9AA64B88FB}"/>
            </a:ext>
          </a:extLst>
        </xdr:cNvPr>
        <xdr:cNvCxnSpPr/>
      </xdr:nvCxnSpPr>
      <xdr:spPr>
        <a:xfrm flipH="1">
          <a:off x="3514725" y="1952625"/>
          <a:ext cx="514350" cy="0"/>
        </a:xfrm>
        <a:prstGeom prst="straightConnector1">
          <a:avLst/>
        </a:prstGeom>
        <a:noFill/>
        <a:ln w="19050" cap="flat" cmpd="sng" algn="ctr">
          <a:solidFill>
            <a:srgbClr val="00B050"/>
          </a:solidFill>
          <a:prstDash val="solid"/>
          <a:tailEnd type="triangle"/>
        </a:ln>
        <a:effectLst/>
      </xdr:spPr>
    </xdr:cxnSp>
    <xdr:clientData/>
  </xdr:twoCellAnchor>
  <xdr:twoCellAnchor>
    <xdr:from>
      <xdr:col>11</xdr:col>
      <xdr:colOff>180975</xdr:colOff>
      <xdr:row>13</xdr:row>
      <xdr:rowOff>76200</xdr:rowOff>
    </xdr:from>
    <xdr:to>
      <xdr:col>14</xdr:col>
      <xdr:colOff>142875</xdr:colOff>
      <xdr:row>13</xdr:row>
      <xdr:rowOff>76200</xdr:rowOff>
    </xdr:to>
    <xdr:cxnSp macro="">
      <xdr:nvCxnSpPr>
        <xdr:cNvPr id="13" name="Straight Arrow Connector 12">
          <a:extLst>
            <a:ext uri="{FF2B5EF4-FFF2-40B4-BE49-F238E27FC236}">
              <a16:creationId xmlns:a16="http://schemas.microsoft.com/office/drawing/2014/main" id="{3808D43E-0EF9-4672-BD7A-4080F4DFEDBD}"/>
            </a:ext>
          </a:extLst>
        </xdr:cNvPr>
        <xdr:cNvCxnSpPr/>
      </xdr:nvCxnSpPr>
      <xdr:spPr>
        <a:xfrm>
          <a:off x="2800350" y="2219325"/>
          <a:ext cx="676275" cy="0"/>
        </a:xfrm>
        <a:prstGeom prst="straightConnector1">
          <a:avLst/>
        </a:prstGeom>
        <a:noFill/>
        <a:ln w="19050" cap="flat" cmpd="sng" algn="ctr">
          <a:solidFill>
            <a:srgbClr val="00B050"/>
          </a:solidFill>
          <a:prstDash val="dash"/>
          <a:headEnd type="arrow"/>
          <a:tailEnd type="arrow"/>
        </a:ln>
        <a:effectLst/>
      </xdr:spPr>
    </xdr:cxnSp>
    <xdr:clientData/>
  </xdr:twoCellAnchor>
  <xdr:twoCellAnchor>
    <xdr:from>
      <xdr:col>3</xdr:col>
      <xdr:colOff>85725</xdr:colOff>
      <xdr:row>9</xdr:row>
      <xdr:rowOff>85725</xdr:rowOff>
    </xdr:from>
    <xdr:to>
      <xdr:col>5</xdr:col>
      <xdr:colOff>228600</xdr:colOff>
      <xdr:row>11</xdr:row>
      <xdr:rowOff>85725</xdr:rowOff>
    </xdr:to>
    <xdr:sp macro="" textlink="">
      <xdr:nvSpPr>
        <xdr:cNvPr id="16" name="TextBox 15">
          <a:extLst>
            <a:ext uri="{FF2B5EF4-FFF2-40B4-BE49-F238E27FC236}">
              <a16:creationId xmlns:a16="http://schemas.microsoft.com/office/drawing/2014/main" id="{B1E77B9A-0B8E-9F0D-DFC9-719828A18D93}"/>
            </a:ext>
          </a:extLst>
        </xdr:cNvPr>
        <xdr:cNvSpPr txBox="1"/>
      </xdr:nvSpPr>
      <xdr:spPr>
        <a:xfrm>
          <a:off x="800100" y="1581150"/>
          <a:ext cx="619125"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All Red</a:t>
          </a:r>
        </a:p>
      </xdr:txBody>
    </xdr:sp>
    <xdr:clientData/>
  </xdr:twoCellAnchor>
  <xdr:twoCellAnchor>
    <xdr:from>
      <xdr:col>15</xdr:col>
      <xdr:colOff>104776</xdr:colOff>
      <xdr:row>13</xdr:row>
      <xdr:rowOff>47625</xdr:rowOff>
    </xdr:from>
    <xdr:to>
      <xdr:col>16</xdr:col>
      <xdr:colOff>133351</xdr:colOff>
      <xdr:row>15</xdr:row>
      <xdr:rowOff>47625</xdr:rowOff>
    </xdr:to>
    <xdr:sp macro="" textlink="">
      <xdr:nvSpPr>
        <xdr:cNvPr id="17" name="TextBox 16">
          <a:extLst>
            <a:ext uri="{FF2B5EF4-FFF2-40B4-BE49-F238E27FC236}">
              <a16:creationId xmlns:a16="http://schemas.microsoft.com/office/drawing/2014/main" id="{B811F6B3-90ED-43FB-80DB-1F8EC447DFD3}"/>
            </a:ext>
          </a:extLst>
        </xdr:cNvPr>
        <xdr:cNvSpPr txBox="1"/>
      </xdr:nvSpPr>
      <xdr:spPr>
        <a:xfrm>
          <a:off x="3676651" y="219075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A</a:t>
          </a:r>
        </a:p>
      </xdr:txBody>
    </xdr:sp>
    <xdr:clientData/>
  </xdr:twoCellAnchor>
  <xdr:twoCellAnchor>
    <xdr:from>
      <xdr:col>9</xdr:col>
      <xdr:colOff>114300</xdr:colOff>
      <xdr:row>6</xdr:row>
      <xdr:rowOff>114300</xdr:rowOff>
    </xdr:from>
    <xdr:to>
      <xdr:col>10</xdr:col>
      <xdr:colOff>142875</xdr:colOff>
      <xdr:row>8</xdr:row>
      <xdr:rowOff>114300</xdr:rowOff>
    </xdr:to>
    <xdr:sp macro="" textlink="">
      <xdr:nvSpPr>
        <xdr:cNvPr id="18" name="TextBox 17">
          <a:extLst>
            <a:ext uri="{FF2B5EF4-FFF2-40B4-BE49-F238E27FC236}">
              <a16:creationId xmlns:a16="http://schemas.microsoft.com/office/drawing/2014/main" id="{F2C18B49-5A9A-46BE-8754-04735E886FA8}"/>
            </a:ext>
          </a:extLst>
        </xdr:cNvPr>
        <xdr:cNvSpPr txBox="1"/>
      </xdr:nvSpPr>
      <xdr:spPr>
        <a:xfrm>
          <a:off x="2257425" y="112395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B</a:t>
          </a:r>
        </a:p>
      </xdr:txBody>
    </xdr:sp>
    <xdr:clientData/>
  </xdr:twoCellAnchor>
  <xdr:twoCellAnchor>
    <xdr:from>
      <xdr:col>22</xdr:col>
      <xdr:colOff>114300</xdr:colOff>
      <xdr:row>4</xdr:row>
      <xdr:rowOff>133350</xdr:rowOff>
    </xdr:from>
    <xdr:to>
      <xdr:col>23</xdr:col>
      <xdr:colOff>142875</xdr:colOff>
      <xdr:row>6</xdr:row>
      <xdr:rowOff>133350</xdr:rowOff>
    </xdr:to>
    <xdr:sp macro="" textlink="">
      <xdr:nvSpPr>
        <xdr:cNvPr id="20" name="TextBox 19">
          <a:extLst>
            <a:ext uri="{FF2B5EF4-FFF2-40B4-BE49-F238E27FC236}">
              <a16:creationId xmlns:a16="http://schemas.microsoft.com/office/drawing/2014/main" id="{B90F1325-738A-4620-8C21-BB90C573E9AD}"/>
            </a:ext>
          </a:extLst>
        </xdr:cNvPr>
        <xdr:cNvSpPr txBox="1"/>
      </xdr:nvSpPr>
      <xdr:spPr>
        <a:xfrm>
          <a:off x="5353050" y="81915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C</a:t>
          </a:r>
        </a:p>
      </xdr:txBody>
    </xdr:sp>
    <xdr:clientData/>
  </xdr:twoCellAnchor>
  <xdr:twoCellAnchor>
    <xdr:from>
      <xdr:col>18</xdr:col>
      <xdr:colOff>219075</xdr:colOff>
      <xdr:row>14</xdr:row>
      <xdr:rowOff>104775</xdr:rowOff>
    </xdr:from>
    <xdr:to>
      <xdr:col>20</xdr:col>
      <xdr:colOff>9525</xdr:colOff>
      <xdr:row>16</xdr:row>
      <xdr:rowOff>104775</xdr:rowOff>
    </xdr:to>
    <xdr:sp macro="" textlink="">
      <xdr:nvSpPr>
        <xdr:cNvPr id="21" name="TextBox 20">
          <a:extLst>
            <a:ext uri="{FF2B5EF4-FFF2-40B4-BE49-F238E27FC236}">
              <a16:creationId xmlns:a16="http://schemas.microsoft.com/office/drawing/2014/main" id="{E2904E51-B34B-4314-97B2-AEC3B9CCB4CB}"/>
            </a:ext>
          </a:extLst>
        </xdr:cNvPr>
        <xdr:cNvSpPr txBox="1"/>
      </xdr:nvSpPr>
      <xdr:spPr>
        <a:xfrm>
          <a:off x="4505325" y="2409825"/>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D</a:t>
          </a:r>
        </a:p>
      </xdr:txBody>
    </xdr:sp>
    <xdr:clientData/>
  </xdr:twoCellAnchor>
  <xdr:twoCellAnchor>
    <xdr:from>
      <xdr:col>10</xdr:col>
      <xdr:colOff>47625</xdr:colOff>
      <xdr:row>12</xdr:row>
      <xdr:rowOff>38100</xdr:rowOff>
    </xdr:from>
    <xdr:to>
      <xdr:col>11</xdr:col>
      <xdr:colOff>76200</xdr:colOff>
      <xdr:row>14</xdr:row>
      <xdr:rowOff>38100</xdr:rowOff>
    </xdr:to>
    <xdr:sp macro="" textlink="">
      <xdr:nvSpPr>
        <xdr:cNvPr id="22" name="TextBox 21">
          <a:extLst>
            <a:ext uri="{FF2B5EF4-FFF2-40B4-BE49-F238E27FC236}">
              <a16:creationId xmlns:a16="http://schemas.microsoft.com/office/drawing/2014/main" id="{75319742-8A25-4303-8E57-98F8A9CBB456}"/>
            </a:ext>
          </a:extLst>
        </xdr:cNvPr>
        <xdr:cNvSpPr txBox="1"/>
      </xdr:nvSpPr>
      <xdr:spPr>
        <a:xfrm>
          <a:off x="2428875" y="201930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E</a:t>
          </a:r>
        </a:p>
      </xdr:txBody>
    </xdr:sp>
    <xdr:clientData/>
  </xdr:twoCellAnchor>
  <xdr:twoCellAnchor>
    <xdr:from>
      <xdr:col>19</xdr:col>
      <xdr:colOff>19050</xdr:colOff>
      <xdr:row>6</xdr:row>
      <xdr:rowOff>66675</xdr:rowOff>
    </xdr:from>
    <xdr:to>
      <xdr:col>20</xdr:col>
      <xdr:colOff>47625</xdr:colOff>
      <xdr:row>8</xdr:row>
      <xdr:rowOff>66675</xdr:rowOff>
    </xdr:to>
    <xdr:sp macro="" textlink="">
      <xdr:nvSpPr>
        <xdr:cNvPr id="23" name="TextBox 22">
          <a:extLst>
            <a:ext uri="{FF2B5EF4-FFF2-40B4-BE49-F238E27FC236}">
              <a16:creationId xmlns:a16="http://schemas.microsoft.com/office/drawing/2014/main" id="{C0F2CC86-13C2-4398-93B4-E4EA58A0F33D}"/>
            </a:ext>
          </a:extLst>
        </xdr:cNvPr>
        <xdr:cNvSpPr txBox="1"/>
      </xdr:nvSpPr>
      <xdr:spPr>
        <a:xfrm>
          <a:off x="4543425" y="1076325"/>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F</a:t>
          </a:r>
        </a:p>
      </xdr:txBody>
    </xdr:sp>
    <xdr:clientData/>
  </xdr:twoCellAnchor>
  <xdr:twoCellAnchor>
    <xdr:from>
      <xdr:col>13</xdr:col>
      <xdr:colOff>180975</xdr:colOff>
      <xdr:row>4</xdr:row>
      <xdr:rowOff>47625</xdr:rowOff>
    </xdr:from>
    <xdr:to>
      <xdr:col>13</xdr:col>
      <xdr:colOff>180975</xdr:colOff>
      <xdr:row>7</xdr:row>
      <xdr:rowOff>66675</xdr:rowOff>
    </xdr:to>
    <xdr:cxnSp macro="">
      <xdr:nvCxnSpPr>
        <xdr:cNvPr id="2" name="Straight Arrow Connector 1">
          <a:extLst>
            <a:ext uri="{FF2B5EF4-FFF2-40B4-BE49-F238E27FC236}">
              <a16:creationId xmlns:a16="http://schemas.microsoft.com/office/drawing/2014/main" id="{F64E9FF1-91B1-47FE-8372-DE5AD35E0A77}"/>
            </a:ext>
          </a:extLst>
        </xdr:cNvPr>
        <xdr:cNvCxnSpPr/>
      </xdr:nvCxnSpPr>
      <xdr:spPr>
        <a:xfrm>
          <a:off x="3276600" y="733425"/>
          <a:ext cx="0" cy="504825"/>
        </a:xfrm>
        <a:prstGeom prst="straightConnector1">
          <a:avLst/>
        </a:prstGeom>
        <a:noFill/>
        <a:ln w="19050" cap="flat" cmpd="sng" algn="ctr">
          <a:solidFill>
            <a:srgbClr val="FF0000"/>
          </a:solidFill>
          <a:prstDash val="solid"/>
          <a:tailEnd type="oval"/>
        </a:ln>
        <a:effectLst/>
      </xdr:spPr>
    </xdr:cxnSp>
    <xdr:clientData/>
  </xdr:twoCellAnchor>
  <xdr:twoCellAnchor>
    <xdr:from>
      <xdr:col>12</xdr:col>
      <xdr:colOff>180975</xdr:colOff>
      <xdr:row>14</xdr:row>
      <xdr:rowOff>0</xdr:rowOff>
    </xdr:from>
    <xdr:to>
      <xdr:col>12</xdr:col>
      <xdr:colOff>180975</xdr:colOff>
      <xdr:row>16</xdr:row>
      <xdr:rowOff>152400</xdr:rowOff>
    </xdr:to>
    <xdr:cxnSp macro="">
      <xdr:nvCxnSpPr>
        <xdr:cNvPr id="4" name="Straight Arrow Connector 3">
          <a:extLst>
            <a:ext uri="{FF2B5EF4-FFF2-40B4-BE49-F238E27FC236}">
              <a16:creationId xmlns:a16="http://schemas.microsoft.com/office/drawing/2014/main" id="{D44A3F0A-ABF0-49F3-A5DF-C50E994291F7}"/>
            </a:ext>
          </a:extLst>
        </xdr:cNvPr>
        <xdr:cNvCxnSpPr/>
      </xdr:nvCxnSpPr>
      <xdr:spPr>
        <a:xfrm flipV="1">
          <a:off x="3038475" y="2305050"/>
          <a:ext cx="0" cy="476250"/>
        </a:xfrm>
        <a:prstGeom prst="straightConnector1">
          <a:avLst/>
        </a:prstGeom>
        <a:noFill/>
        <a:ln w="19050" cap="flat" cmpd="sng" algn="ctr">
          <a:solidFill>
            <a:srgbClr val="FF0000"/>
          </a:solidFill>
          <a:prstDash val="solid"/>
          <a:tailEnd type="oval"/>
        </a:ln>
        <a:effectLst/>
      </xdr:spPr>
    </xdr:cxnSp>
    <xdr:clientData/>
  </xdr:twoCellAnchor>
  <xdr:twoCellAnchor>
    <xdr:from>
      <xdr:col>11</xdr:col>
      <xdr:colOff>171450</xdr:colOff>
      <xdr:row>8</xdr:row>
      <xdr:rowOff>76200</xdr:rowOff>
    </xdr:from>
    <xdr:to>
      <xdr:col>11</xdr:col>
      <xdr:colOff>180975</xdr:colOff>
      <xdr:row>13</xdr:row>
      <xdr:rowOff>19050</xdr:rowOff>
    </xdr:to>
    <xdr:cxnSp macro="">
      <xdr:nvCxnSpPr>
        <xdr:cNvPr id="6" name="Straight Arrow Connector 5">
          <a:extLst>
            <a:ext uri="{FF2B5EF4-FFF2-40B4-BE49-F238E27FC236}">
              <a16:creationId xmlns:a16="http://schemas.microsoft.com/office/drawing/2014/main" id="{7B9B0061-57C4-463B-BB60-71AC1F366EBE}"/>
            </a:ext>
          </a:extLst>
        </xdr:cNvPr>
        <xdr:cNvCxnSpPr/>
      </xdr:nvCxnSpPr>
      <xdr:spPr>
        <a:xfrm>
          <a:off x="2790825" y="1409700"/>
          <a:ext cx="9525" cy="752475"/>
        </a:xfrm>
        <a:prstGeom prst="straightConnector1">
          <a:avLst/>
        </a:prstGeom>
        <a:noFill/>
        <a:ln w="19050" cap="flat" cmpd="sng" algn="ctr">
          <a:solidFill>
            <a:srgbClr val="FF0000"/>
          </a:solidFill>
          <a:prstDash val="dash"/>
          <a:headEnd type="oval"/>
          <a:tailEnd type="oval"/>
        </a:ln>
        <a:effectLst/>
      </xdr:spPr>
    </xdr:cxnSp>
    <xdr:clientData/>
  </xdr:twoCellAnchor>
  <xdr:twoCellAnchor>
    <xdr:from>
      <xdr:col>17</xdr:col>
      <xdr:colOff>28575</xdr:colOff>
      <xdr:row>10</xdr:row>
      <xdr:rowOff>9525</xdr:rowOff>
    </xdr:from>
    <xdr:to>
      <xdr:col>19</xdr:col>
      <xdr:colOff>76200</xdr:colOff>
      <xdr:row>10</xdr:row>
      <xdr:rowOff>9525</xdr:rowOff>
    </xdr:to>
    <xdr:cxnSp macro="">
      <xdr:nvCxnSpPr>
        <xdr:cNvPr id="25" name="Straight Arrow Connector 24">
          <a:extLst>
            <a:ext uri="{FF2B5EF4-FFF2-40B4-BE49-F238E27FC236}">
              <a16:creationId xmlns:a16="http://schemas.microsoft.com/office/drawing/2014/main" id="{5FA2242A-25D3-4758-A682-E8A61107FCAF}"/>
            </a:ext>
          </a:extLst>
        </xdr:cNvPr>
        <xdr:cNvCxnSpPr/>
      </xdr:nvCxnSpPr>
      <xdr:spPr>
        <a:xfrm>
          <a:off x="4076700" y="1666875"/>
          <a:ext cx="523875" cy="0"/>
        </a:xfrm>
        <a:prstGeom prst="straightConnector1">
          <a:avLst/>
        </a:prstGeom>
        <a:noFill/>
        <a:ln w="19050" cap="flat" cmpd="sng" algn="ctr">
          <a:solidFill>
            <a:srgbClr val="FF0000"/>
          </a:solidFill>
          <a:prstDash val="solid"/>
          <a:tailEnd type="oval"/>
        </a:ln>
        <a:effectLst/>
      </xdr:spPr>
    </xdr:cxnSp>
    <xdr:clientData/>
  </xdr:twoCellAnchor>
  <xdr:twoCellAnchor>
    <xdr:from>
      <xdr:col>22</xdr:col>
      <xdr:colOff>161925</xdr:colOff>
      <xdr:row>12</xdr:row>
      <xdr:rowOff>47625</xdr:rowOff>
    </xdr:from>
    <xdr:to>
      <xdr:col>24</xdr:col>
      <xdr:colOff>200025</xdr:colOff>
      <xdr:row>12</xdr:row>
      <xdr:rowOff>47625</xdr:rowOff>
    </xdr:to>
    <xdr:cxnSp macro="">
      <xdr:nvCxnSpPr>
        <xdr:cNvPr id="26" name="Straight Arrow Connector 25">
          <a:extLst>
            <a:ext uri="{FF2B5EF4-FFF2-40B4-BE49-F238E27FC236}">
              <a16:creationId xmlns:a16="http://schemas.microsoft.com/office/drawing/2014/main" id="{A0B1BB48-3E90-4239-93D7-818542E7A8A1}"/>
            </a:ext>
          </a:extLst>
        </xdr:cNvPr>
        <xdr:cNvCxnSpPr/>
      </xdr:nvCxnSpPr>
      <xdr:spPr>
        <a:xfrm flipH="1">
          <a:off x="5400675" y="2028825"/>
          <a:ext cx="514350" cy="0"/>
        </a:xfrm>
        <a:prstGeom prst="straightConnector1">
          <a:avLst/>
        </a:prstGeom>
        <a:noFill/>
        <a:ln w="19050" cap="flat" cmpd="sng" algn="ctr">
          <a:solidFill>
            <a:srgbClr val="FF0000"/>
          </a:solidFill>
          <a:prstDash val="solid"/>
          <a:tailEnd type="oval"/>
        </a:ln>
        <a:effectLst/>
      </xdr:spPr>
    </xdr:cxnSp>
    <xdr:clientData/>
  </xdr:twoCellAnchor>
  <xdr:twoCellAnchor>
    <xdr:from>
      <xdr:col>19</xdr:col>
      <xdr:colOff>171450</xdr:colOff>
      <xdr:row>13</xdr:row>
      <xdr:rowOff>123825</xdr:rowOff>
    </xdr:from>
    <xdr:to>
      <xdr:col>22</xdr:col>
      <xdr:colOff>133350</xdr:colOff>
      <xdr:row>13</xdr:row>
      <xdr:rowOff>123825</xdr:rowOff>
    </xdr:to>
    <xdr:cxnSp macro="">
      <xdr:nvCxnSpPr>
        <xdr:cNvPr id="27" name="Straight Arrow Connector 26">
          <a:extLst>
            <a:ext uri="{FF2B5EF4-FFF2-40B4-BE49-F238E27FC236}">
              <a16:creationId xmlns:a16="http://schemas.microsoft.com/office/drawing/2014/main" id="{41D8417A-3530-40C4-B330-2048C0B11EC7}"/>
            </a:ext>
          </a:extLst>
        </xdr:cNvPr>
        <xdr:cNvCxnSpPr/>
      </xdr:nvCxnSpPr>
      <xdr:spPr>
        <a:xfrm>
          <a:off x="4695825" y="2266950"/>
          <a:ext cx="676275" cy="0"/>
        </a:xfrm>
        <a:prstGeom prst="straightConnector1">
          <a:avLst/>
        </a:prstGeom>
        <a:noFill/>
        <a:ln w="19050" cap="flat" cmpd="sng" algn="ctr">
          <a:solidFill>
            <a:srgbClr val="FF0000"/>
          </a:solidFill>
          <a:prstDash val="dash"/>
          <a:headEnd type="oval"/>
          <a:tailEnd type="oval"/>
        </a:ln>
        <a:effectLst/>
      </xdr:spPr>
    </xdr:cxnSp>
    <xdr:clientData/>
  </xdr:twoCellAnchor>
  <xdr:twoCellAnchor>
    <xdr:from>
      <xdr:col>21</xdr:col>
      <xdr:colOff>190500</xdr:colOff>
      <xdr:row>4</xdr:row>
      <xdr:rowOff>123825</xdr:rowOff>
    </xdr:from>
    <xdr:to>
      <xdr:col>21</xdr:col>
      <xdr:colOff>190500</xdr:colOff>
      <xdr:row>7</xdr:row>
      <xdr:rowOff>142875</xdr:rowOff>
    </xdr:to>
    <xdr:cxnSp macro="">
      <xdr:nvCxnSpPr>
        <xdr:cNvPr id="28" name="Straight Arrow Connector 27">
          <a:extLst>
            <a:ext uri="{FF2B5EF4-FFF2-40B4-BE49-F238E27FC236}">
              <a16:creationId xmlns:a16="http://schemas.microsoft.com/office/drawing/2014/main" id="{E2D0611C-488E-4418-956E-0CAF69F2DA63}"/>
            </a:ext>
          </a:extLst>
        </xdr:cNvPr>
        <xdr:cNvCxnSpPr/>
      </xdr:nvCxnSpPr>
      <xdr:spPr>
        <a:xfrm>
          <a:off x="5191125" y="809625"/>
          <a:ext cx="0" cy="504825"/>
        </a:xfrm>
        <a:prstGeom prst="straightConnector1">
          <a:avLst/>
        </a:prstGeom>
        <a:noFill/>
        <a:ln w="19050" cap="flat" cmpd="sng" algn="ctr">
          <a:solidFill>
            <a:srgbClr val="00B050"/>
          </a:solidFill>
          <a:prstDash val="solid"/>
          <a:tailEnd type="triangle"/>
        </a:ln>
        <a:effectLst/>
      </xdr:spPr>
    </xdr:cxnSp>
    <xdr:clientData/>
  </xdr:twoCellAnchor>
  <xdr:twoCellAnchor>
    <xdr:from>
      <xdr:col>20</xdr:col>
      <xdr:colOff>123825</xdr:colOff>
      <xdr:row>14</xdr:row>
      <xdr:rowOff>0</xdr:rowOff>
    </xdr:from>
    <xdr:to>
      <xdr:col>20</xdr:col>
      <xdr:colOff>123825</xdr:colOff>
      <xdr:row>16</xdr:row>
      <xdr:rowOff>152400</xdr:rowOff>
    </xdr:to>
    <xdr:cxnSp macro="">
      <xdr:nvCxnSpPr>
        <xdr:cNvPr id="29" name="Straight Arrow Connector 28">
          <a:extLst>
            <a:ext uri="{FF2B5EF4-FFF2-40B4-BE49-F238E27FC236}">
              <a16:creationId xmlns:a16="http://schemas.microsoft.com/office/drawing/2014/main" id="{4D3EFFE3-0751-42AD-A13F-706304F7FCF1}"/>
            </a:ext>
          </a:extLst>
        </xdr:cNvPr>
        <xdr:cNvCxnSpPr/>
      </xdr:nvCxnSpPr>
      <xdr:spPr>
        <a:xfrm flipV="1">
          <a:off x="4886325" y="2305050"/>
          <a:ext cx="0" cy="476250"/>
        </a:xfrm>
        <a:prstGeom prst="straightConnector1">
          <a:avLst/>
        </a:prstGeom>
        <a:noFill/>
        <a:ln w="19050" cap="flat" cmpd="sng" algn="ctr">
          <a:solidFill>
            <a:srgbClr val="00B050"/>
          </a:solidFill>
          <a:prstDash val="solid"/>
          <a:tailEnd type="triangle"/>
        </a:ln>
        <a:effectLst/>
      </xdr:spPr>
    </xdr:cxnSp>
    <xdr:clientData/>
  </xdr:twoCellAnchor>
  <xdr:twoCellAnchor>
    <xdr:from>
      <xdr:col>19</xdr:col>
      <xdr:colOff>152400</xdr:colOff>
      <xdr:row>8</xdr:row>
      <xdr:rowOff>114300</xdr:rowOff>
    </xdr:from>
    <xdr:to>
      <xdr:col>19</xdr:col>
      <xdr:colOff>161925</xdr:colOff>
      <xdr:row>13</xdr:row>
      <xdr:rowOff>57150</xdr:rowOff>
    </xdr:to>
    <xdr:cxnSp macro="">
      <xdr:nvCxnSpPr>
        <xdr:cNvPr id="30" name="Straight Arrow Connector 29">
          <a:extLst>
            <a:ext uri="{FF2B5EF4-FFF2-40B4-BE49-F238E27FC236}">
              <a16:creationId xmlns:a16="http://schemas.microsoft.com/office/drawing/2014/main" id="{9607A942-0F5F-4288-91E5-F71522FCF245}"/>
            </a:ext>
          </a:extLst>
        </xdr:cNvPr>
        <xdr:cNvCxnSpPr/>
      </xdr:nvCxnSpPr>
      <xdr:spPr>
        <a:xfrm>
          <a:off x="4676775" y="1447800"/>
          <a:ext cx="9525" cy="752475"/>
        </a:xfrm>
        <a:prstGeom prst="straightConnector1">
          <a:avLst/>
        </a:prstGeom>
        <a:noFill/>
        <a:ln w="19050" cap="flat" cmpd="sng" algn="ctr">
          <a:solidFill>
            <a:srgbClr val="00B050"/>
          </a:solidFill>
          <a:prstDash val="dash"/>
          <a:headEnd type="arrow"/>
          <a:tailEnd type="arrow"/>
        </a:ln>
        <a:effectLst/>
      </xdr:spPr>
    </xdr:cxnSp>
    <xdr:clientData/>
  </xdr:twoCellAnchor>
  <xdr:twoCellAnchor>
    <xdr:from>
      <xdr:col>1</xdr:col>
      <xdr:colOff>133350</xdr:colOff>
      <xdr:row>11</xdr:row>
      <xdr:rowOff>142876</xdr:rowOff>
    </xdr:from>
    <xdr:to>
      <xdr:col>8</xdr:col>
      <xdr:colOff>133350</xdr:colOff>
      <xdr:row>16</xdr:row>
      <xdr:rowOff>123825</xdr:rowOff>
    </xdr:to>
    <xdr:sp macro="" textlink="">
      <xdr:nvSpPr>
        <xdr:cNvPr id="37" name="TextBox 36">
          <a:extLst>
            <a:ext uri="{FF2B5EF4-FFF2-40B4-BE49-F238E27FC236}">
              <a16:creationId xmlns:a16="http://schemas.microsoft.com/office/drawing/2014/main" id="{D15CBCD3-5AD1-46BA-9147-F495D8D33D6A}"/>
            </a:ext>
          </a:extLst>
        </xdr:cNvPr>
        <xdr:cNvSpPr txBox="1"/>
      </xdr:nvSpPr>
      <xdr:spPr>
        <a:xfrm>
          <a:off x="371475" y="1962151"/>
          <a:ext cx="1666875" cy="79057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Example stage diagram, hover your cursor over this field for guidance tips.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27</xdr:col>
      <xdr:colOff>0</xdr:colOff>
      <xdr:row>25</xdr:row>
      <xdr:rowOff>38100</xdr:rowOff>
    </xdr:from>
    <xdr:to>
      <xdr:col>27</xdr:col>
      <xdr:colOff>133350</xdr:colOff>
      <xdr:row>26</xdr:row>
      <xdr:rowOff>6350</xdr:rowOff>
    </xdr:to>
    <xdr:pic>
      <xdr:nvPicPr>
        <xdr:cNvPr id="60453" name="Picture 32" descr="MC900442160[1]">
          <a:extLst>
            <a:ext uri="{FF2B5EF4-FFF2-40B4-BE49-F238E27FC236}">
              <a16:creationId xmlns:a16="http://schemas.microsoft.com/office/drawing/2014/main" id="{00000000-0008-0000-2300-000025E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42862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9525</xdr:colOff>
      <xdr:row>4</xdr:row>
      <xdr:rowOff>19050</xdr:rowOff>
    </xdr:from>
    <xdr:to>
      <xdr:col>31</xdr:col>
      <xdr:colOff>139700</xdr:colOff>
      <xdr:row>4</xdr:row>
      <xdr:rowOff>152400</xdr:rowOff>
    </xdr:to>
    <xdr:pic>
      <xdr:nvPicPr>
        <xdr:cNvPr id="4293" name="Picture 192" descr="MC900442160[1]">
          <a:extLst>
            <a:ext uri="{FF2B5EF4-FFF2-40B4-BE49-F238E27FC236}">
              <a16:creationId xmlns:a16="http://schemas.microsoft.com/office/drawing/2014/main" id="{00000000-0008-0000-2400-0000C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7048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26</xdr:col>
      <xdr:colOff>0</xdr:colOff>
      <xdr:row>4</xdr:row>
      <xdr:rowOff>19050</xdr:rowOff>
    </xdr:from>
    <xdr:to>
      <xdr:col>26</xdr:col>
      <xdr:colOff>133350</xdr:colOff>
      <xdr:row>4</xdr:row>
      <xdr:rowOff>152400</xdr:rowOff>
    </xdr:to>
    <xdr:pic>
      <xdr:nvPicPr>
        <xdr:cNvPr id="25633" name="Picture 23" descr="MC900442160[1]">
          <a:extLst>
            <a:ext uri="{FF2B5EF4-FFF2-40B4-BE49-F238E27FC236}">
              <a16:creationId xmlns:a16="http://schemas.microsoft.com/office/drawing/2014/main" id="{00000000-0008-0000-3000-000021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7048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4</xdr:row>
      <xdr:rowOff>19050</xdr:rowOff>
    </xdr:from>
    <xdr:to>
      <xdr:col>10</xdr:col>
      <xdr:colOff>133350</xdr:colOff>
      <xdr:row>4</xdr:row>
      <xdr:rowOff>152400</xdr:rowOff>
    </xdr:to>
    <xdr:pic>
      <xdr:nvPicPr>
        <xdr:cNvPr id="25634" name="Picture 22" descr="MC900442160[1]">
          <a:extLst>
            <a:ext uri="{FF2B5EF4-FFF2-40B4-BE49-F238E27FC236}">
              <a16:creationId xmlns:a16="http://schemas.microsoft.com/office/drawing/2014/main" id="{00000000-0008-0000-3000-000022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6975" y="7048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19050</xdr:colOff>
      <xdr:row>14</xdr:row>
      <xdr:rowOff>28575</xdr:rowOff>
    </xdr:from>
    <xdr:to>
      <xdr:col>32</xdr:col>
      <xdr:colOff>152400</xdr:colOff>
      <xdr:row>15</xdr:row>
      <xdr:rowOff>0</xdr:rowOff>
    </xdr:to>
    <xdr:pic>
      <xdr:nvPicPr>
        <xdr:cNvPr id="20811" name="Picture 322" descr="MC900442160[1]">
          <a:extLst>
            <a:ext uri="{FF2B5EF4-FFF2-40B4-BE49-F238E27FC236}">
              <a16:creationId xmlns:a16="http://schemas.microsoft.com/office/drawing/2014/main" id="{00000000-0008-0000-3A00-00004B5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9925" y="18669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19050</xdr:colOff>
      <xdr:row>10</xdr:row>
      <xdr:rowOff>28575</xdr:rowOff>
    </xdr:from>
    <xdr:to>
      <xdr:col>32</xdr:col>
      <xdr:colOff>152400</xdr:colOff>
      <xdr:row>10</xdr:row>
      <xdr:rowOff>161925</xdr:rowOff>
    </xdr:to>
    <xdr:pic>
      <xdr:nvPicPr>
        <xdr:cNvPr id="20812" name="Picture 320" descr="MC900442160[1]">
          <a:extLst>
            <a:ext uri="{FF2B5EF4-FFF2-40B4-BE49-F238E27FC236}">
              <a16:creationId xmlns:a16="http://schemas.microsoft.com/office/drawing/2014/main" id="{00000000-0008-0000-3A00-00004C5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9925" y="1362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33</xdr:col>
      <xdr:colOff>9525</xdr:colOff>
      <xdr:row>19</xdr:row>
      <xdr:rowOff>19050</xdr:rowOff>
    </xdr:from>
    <xdr:to>
      <xdr:col>33</xdr:col>
      <xdr:colOff>139700</xdr:colOff>
      <xdr:row>19</xdr:row>
      <xdr:rowOff>152400</xdr:rowOff>
    </xdr:to>
    <xdr:pic>
      <xdr:nvPicPr>
        <xdr:cNvPr id="59416" name="Picture 19" descr="MC900442160[1]">
          <a:extLst>
            <a:ext uri="{FF2B5EF4-FFF2-40B4-BE49-F238E27FC236}">
              <a16:creationId xmlns:a16="http://schemas.microsoft.com/office/drawing/2014/main" id="{00000000-0008-0000-3D00-000018E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72450" y="313372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9525</xdr:colOff>
      <xdr:row>16</xdr:row>
      <xdr:rowOff>19050</xdr:rowOff>
    </xdr:from>
    <xdr:to>
      <xdr:col>4</xdr:col>
      <xdr:colOff>139700</xdr:colOff>
      <xdr:row>16</xdr:row>
      <xdr:rowOff>152400</xdr:rowOff>
    </xdr:to>
    <xdr:pic>
      <xdr:nvPicPr>
        <xdr:cNvPr id="27871" name="Picture 176" descr="MC900442160[1]">
          <a:extLst>
            <a:ext uri="{FF2B5EF4-FFF2-40B4-BE49-F238E27FC236}">
              <a16:creationId xmlns:a16="http://schemas.microsoft.com/office/drawing/2014/main" id="{00000000-0008-0000-3E00-0000DF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847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15</xdr:row>
      <xdr:rowOff>19050</xdr:rowOff>
    </xdr:from>
    <xdr:to>
      <xdr:col>4</xdr:col>
      <xdr:colOff>139700</xdr:colOff>
      <xdr:row>15</xdr:row>
      <xdr:rowOff>152400</xdr:rowOff>
    </xdr:to>
    <xdr:pic>
      <xdr:nvPicPr>
        <xdr:cNvPr id="27872" name="Picture 183" descr="MC900442160[1]">
          <a:extLst>
            <a:ext uri="{FF2B5EF4-FFF2-40B4-BE49-F238E27FC236}">
              <a16:creationId xmlns:a16="http://schemas.microsoft.com/office/drawing/2014/main" id="{00000000-0008-0000-3E00-0000E0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657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14</xdr:row>
      <xdr:rowOff>19050</xdr:rowOff>
    </xdr:from>
    <xdr:to>
      <xdr:col>4</xdr:col>
      <xdr:colOff>139700</xdr:colOff>
      <xdr:row>14</xdr:row>
      <xdr:rowOff>152400</xdr:rowOff>
    </xdr:to>
    <xdr:pic>
      <xdr:nvPicPr>
        <xdr:cNvPr id="27873" name="Picture 182" descr="MC900442160[1]">
          <a:extLst>
            <a:ext uri="{FF2B5EF4-FFF2-40B4-BE49-F238E27FC236}">
              <a16:creationId xmlns:a16="http://schemas.microsoft.com/office/drawing/2014/main" id="{00000000-0008-0000-3E00-0000E1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466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13</xdr:row>
      <xdr:rowOff>19050</xdr:rowOff>
    </xdr:from>
    <xdr:to>
      <xdr:col>4</xdr:col>
      <xdr:colOff>139700</xdr:colOff>
      <xdr:row>13</xdr:row>
      <xdr:rowOff>152400</xdr:rowOff>
    </xdr:to>
    <xdr:pic>
      <xdr:nvPicPr>
        <xdr:cNvPr id="27874" name="Picture 181" descr="MC900442160[1]">
          <a:extLst>
            <a:ext uri="{FF2B5EF4-FFF2-40B4-BE49-F238E27FC236}">
              <a16:creationId xmlns:a16="http://schemas.microsoft.com/office/drawing/2014/main" id="{00000000-0008-0000-3E00-0000E2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276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12</xdr:row>
      <xdr:rowOff>19050</xdr:rowOff>
    </xdr:from>
    <xdr:to>
      <xdr:col>4</xdr:col>
      <xdr:colOff>139700</xdr:colOff>
      <xdr:row>12</xdr:row>
      <xdr:rowOff>152400</xdr:rowOff>
    </xdr:to>
    <xdr:pic>
      <xdr:nvPicPr>
        <xdr:cNvPr id="27875" name="Picture 180" descr="MC900442160[1]">
          <a:extLst>
            <a:ext uri="{FF2B5EF4-FFF2-40B4-BE49-F238E27FC236}">
              <a16:creationId xmlns:a16="http://schemas.microsoft.com/office/drawing/2014/main" id="{00000000-0008-0000-3E00-0000E3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085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11</xdr:row>
      <xdr:rowOff>19050</xdr:rowOff>
    </xdr:from>
    <xdr:to>
      <xdr:col>4</xdr:col>
      <xdr:colOff>139700</xdr:colOff>
      <xdr:row>11</xdr:row>
      <xdr:rowOff>152400</xdr:rowOff>
    </xdr:to>
    <xdr:pic>
      <xdr:nvPicPr>
        <xdr:cNvPr id="27876" name="Picture 179" descr="MC900442160[1]">
          <a:extLst>
            <a:ext uri="{FF2B5EF4-FFF2-40B4-BE49-F238E27FC236}">
              <a16:creationId xmlns:a16="http://schemas.microsoft.com/office/drawing/2014/main" id="{00000000-0008-0000-3E00-0000E4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1895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10</xdr:row>
      <xdr:rowOff>19050</xdr:rowOff>
    </xdr:from>
    <xdr:to>
      <xdr:col>4</xdr:col>
      <xdr:colOff>139700</xdr:colOff>
      <xdr:row>10</xdr:row>
      <xdr:rowOff>152400</xdr:rowOff>
    </xdr:to>
    <xdr:pic>
      <xdr:nvPicPr>
        <xdr:cNvPr id="27877" name="Picture 178" descr="MC900442160[1]">
          <a:extLst>
            <a:ext uri="{FF2B5EF4-FFF2-40B4-BE49-F238E27FC236}">
              <a16:creationId xmlns:a16="http://schemas.microsoft.com/office/drawing/2014/main" id="{00000000-0008-0000-3E00-0000E5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1704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9</xdr:row>
      <xdr:rowOff>19050</xdr:rowOff>
    </xdr:from>
    <xdr:to>
      <xdr:col>4</xdr:col>
      <xdr:colOff>139700</xdr:colOff>
      <xdr:row>9</xdr:row>
      <xdr:rowOff>152400</xdr:rowOff>
    </xdr:to>
    <xdr:pic>
      <xdr:nvPicPr>
        <xdr:cNvPr id="27878" name="Picture 177" descr="MC900442160[1]">
          <a:extLst>
            <a:ext uri="{FF2B5EF4-FFF2-40B4-BE49-F238E27FC236}">
              <a16:creationId xmlns:a16="http://schemas.microsoft.com/office/drawing/2014/main" id="{00000000-0008-0000-3E00-0000E6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1514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34</xdr:col>
      <xdr:colOff>113190</xdr:colOff>
      <xdr:row>42</xdr:row>
      <xdr:rowOff>87090</xdr:rowOff>
    </xdr:from>
    <xdr:to>
      <xdr:col>34</xdr:col>
      <xdr:colOff>113550</xdr:colOff>
      <xdr:row>42</xdr:row>
      <xdr:rowOff>87450</xdr:rowOff>
    </xdr:to>
    <mc:AlternateContent xmlns:mc="http://schemas.openxmlformats.org/markup-compatibility/2006">
      <mc:Choice xmlns:xdr14="http://schemas.microsoft.com/office/excel/2010/spreadsheetDrawing" Requires="xdr14">
        <xdr:contentPart xmlns:r="http://schemas.openxmlformats.org/officeDocument/2006/relationships" r:id="rId1">
          <xdr14:nvContentPartPr>
            <xdr14:cNvPr id="3" name="Ink 2">
              <a:extLst>
                <a:ext uri="{FF2B5EF4-FFF2-40B4-BE49-F238E27FC236}">
                  <a16:creationId xmlns:a16="http://schemas.microsoft.com/office/drawing/2014/main" id="{E85C88F1-72D2-DA37-358D-CA09BD3667BB}"/>
                </a:ext>
              </a:extLst>
            </xdr14:cNvPr>
            <xdr14:cNvContentPartPr/>
          </xdr14:nvContentPartPr>
          <xdr14:nvPr macro=""/>
          <xdr14:xfrm>
            <a:off x="8209440" y="6926040"/>
            <a:ext cx="360" cy="360"/>
          </xdr14:xfrm>
        </xdr:contentPart>
      </mc:Choice>
      <mc:Fallback>
        <xdr:pic>
          <xdr:nvPicPr>
            <xdr:cNvPr id="3" name="Ink 2">
              <a:extLst>
                <a:ext uri="{FF2B5EF4-FFF2-40B4-BE49-F238E27FC236}">
                  <a16:creationId xmlns:a16="http://schemas.microsoft.com/office/drawing/2014/main" id="{E85C88F1-72D2-DA37-358D-CA09BD3667BB}"/>
                </a:ext>
              </a:extLst>
            </xdr:cNvPr>
            <xdr:cNvPicPr/>
          </xdr:nvPicPr>
          <xdr:blipFill>
            <a:blip xmlns:r="http://schemas.openxmlformats.org/officeDocument/2006/relationships" r:embed="rId2"/>
            <a:stretch>
              <a:fillRect/>
            </a:stretch>
          </xdr:blipFill>
          <xdr:spPr>
            <a:xfrm>
              <a:off x="8203320" y="6919920"/>
              <a:ext cx="12600" cy="12600"/>
            </a:xfrm>
            <a:prstGeom prst="rect">
              <a:avLst/>
            </a:prstGeom>
          </xdr:spPr>
        </xdr:pic>
      </mc:Fallback>
    </mc:AlternateContent>
    <xdr:clientData/>
  </xdr:twoCellAnchor>
  <xdr:twoCellAnchor editAs="oneCell">
    <xdr:from>
      <xdr:col>34</xdr:col>
      <xdr:colOff>113190</xdr:colOff>
      <xdr:row>42</xdr:row>
      <xdr:rowOff>87090</xdr:rowOff>
    </xdr:from>
    <xdr:to>
      <xdr:col>34</xdr:col>
      <xdr:colOff>113550</xdr:colOff>
      <xdr:row>42</xdr:row>
      <xdr:rowOff>87450</xdr:rowOff>
    </xdr:to>
    <mc:AlternateContent xmlns:mc="http://schemas.openxmlformats.org/markup-compatibility/2006">
      <mc:Choice xmlns:xdr14="http://schemas.microsoft.com/office/excel/2010/spreadsheetDrawing" Requires="xdr14">
        <xdr:contentPart xmlns:r="http://schemas.openxmlformats.org/officeDocument/2006/relationships" r:id="rId3">
          <xdr14:nvContentPartPr>
            <xdr14:cNvPr id="4" name="Ink 3">
              <a:extLst>
                <a:ext uri="{FF2B5EF4-FFF2-40B4-BE49-F238E27FC236}">
                  <a16:creationId xmlns:a16="http://schemas.microsoft.com/office/drawing/2014/main" id="{4ED5DCA9-1280-D9B5-F979-591BC3046060}"/>
                </a:ext>
              </a:extLst>
            </xdr14:cNvPr>
            <xdr14:cNvContentPartPr/>
          </xdr14:nvContentPartPr>
          <xdr14:nvPr macro=""/>
          <xdr14:xfrm>
            <a:off x="8209440" y="6926040"/>
            <a:ext cx="360" cy="360"/>
          </xdr14:xfrm>
        </xdr:contentPart>
      </mc:Choice>
      <mc:Fallback>
        <xdr:pic>
          <xdr:nvPicPr>
            <xdr:cNvPr id="4" name="Ink 3">
              <a:extLst>
                <a:ext uri="{FF2B5EF4-FFF2-40B4-BE49-F238E27FC236}">
                  <a16:creationId xmlns:a16="http://schemas.microsoft.com/office/drawing/2014/main" id="{4ED5DCA9-1280-D9B5-F979-591BC3046060}"/>
                </a:ext>
              </a:extLst>
            </xdr:cNvPr>
            <xdr:cNvPicPr/>
          </xdr:nvPicPr>
          <xdr:blipFill>
            <a:blip xmlns:r="http://schemas.openxmlformats.org/officeDocument/2006/relationships" r:embed="rId2"/>
            <a:stretch>
              <a:fillRect/>
            </a:stretch>
          </xdr:blipFill>
          <xdr:spPr>
            <a:xfrm>
              <a:off x="8203320" y="6919920"/>
              <a:ext cx="12600" cy="126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31:44.192"/>
    </inkml:context>
    <inkml:brush xml:id="br0">
      <inkml:brushProperty name="width" value="0.035" units="cm"/>
      <inkml:brushProperty name="height" value="0.035" units="cm"/>
    </inkml:brush>
  </inkml:definitions>
  <inkml:trace contextRef="#ctx0" brushRef="#br0">0 0 112,'0'0'480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31:44.593"/>
    </inkml:context>
    <inkml:brush xml:id="br0">
      <inkml:brushProperty name="width" value="0.035" units="cm"/>
      <inkml:brushProperty name="height" value="0.035" units="cm"/>
    </inkml:brush>
  </inkml:definitions>
  <inkml:trace contextRef="#ctx0" brushRef="#br0">0 0 64</inkml:trace>
</inkm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itsnow.org/"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vmlDrawing" Target="../drawings/vmlDrawing25.v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vmlDrawing" Target="../drawings/vmlDrawing27.v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vmlDrawing" Target="../drawings/vmlDrawing29.v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vmlDrawing" Target="../drawings/vmlDrawing31.v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vmlDrawing" Target="../drawings/vmlDrawing33.v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vmlDrawing" Target="../drawings/vmlDrawing37.v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vmlDrawing" Target="../drawings/vmlDrawing39.v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vmlDrawing" Target="../drawings/vmlDrawing41.v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vmlDrawing" Target="../drawings/vmlDrawing43.v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vmlDrawing" Target="../drawings/vmlDrawing45.v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vmlDrawing" Target="../drawings/vmlDrawing47.v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vmlDrawing" Target="../drawings/vmlDrawing49.v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vmlDrawing" Target="../drawings/vmlDrawing51.vml"/><Relationship Id="rId1" Type="http://schemas.openxmlformats.org/officeDocument/2006/relationships/printerSettings" Target="../printerSettings/printerSettings27.bin"/><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vmlDrawing" Target="../drawings/vmlDrawing53.vml"/><Relationship Id="rId1" Type="http://schemas.openxmlformats.org/officeDocument/2006/relationships/printerSettings" Target="../printerSettings/printerSettings28.bin"/><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vmlDrawing" Target="../drawings/vmlDrawing55.vml"/><Relationship Id="rId1" Type="http://schemas.openxmlformats.org/officeDocument/2006/relationships/printerSettings" Target="../printerSettings/printerSettings29.bin"/><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vmlDrawing" Target="../drawings/vmlDrawing57.vml"/><Relationship Id="rId1" Type="http://schemas.openxmlformats.org/officeDocument/2006/relationships/printerSettings" Target="../printerSettings/printerSettings30.bin"/><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vmlDrawing" Target="../drawings/vmlDrawing59.vml"/><Relationship Id="rId1" Type="http://schemas.openxmlformats.org/officeDocument/2006/relationships/printerSettings" Target="../printerSettings/printerSettings31.bin"/><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vmlDrawing" Target="../drawings/vmlDrawing61.vml"/><Relationship Id="rId1" Type="http://schemas.openxmlformats.org/officeDocument/2006/relationships/printerSettings" Target="../printerSettings/printerSettings32.bin"/><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vmlDrawing" Target="../drawings/vmlDrawing63.vml"/><Relationship Id="rId1" Type="http://schemas.openxmlformats.org/officeDocument/2006/relationships/printerSettings" Target="../printerSettings/printerSettings33.bin"/><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vmlDrawing" Target="../drawings/vmlDrawing65.vml"/><Relationship Id="rId1" Type="http://schemas.openxmlformats.org/officeDocument/2006/relationships/printerSettings" Target="../printerSettings/printerSettings34.bin"/><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vmlDrawing" Target="../drawings/vmlDrawing67.vml"/><Relationship Id="rId1" Type="http://schemas.openxmlformats.org/officeDocument/2006/relationships/printerSettings" Target="../printerSettings/printerSettings35.bin"/><Relationship Id="rId4" Type="http://schemas.openxmlformats.org/officeDocument/2006/relationships/comments" Target="../comments34.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3.xml"/><Relationship Id="rId1" Type="http://schemas.openxmlformats.org/officeDocument/2006/relationships/printerSettings" Target="../printerSettings/printerSettings36.bin"/><Relationship Id="rId5" Type="http://schemas.openxmlformats.org/officeDocument/2006/relationships/comments" Target="../comments35.xml"/><Relationship Id="rId4" Type="http://schemas.openxmlformats.org/officeDocument/2006/relationships/vmlDrawing" Target="../drawings/vmlDrawing70.v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4.xml"/><Relationship Id="rId1" Type="http://schemas.openxmlformats.org/officeDocument/2006/relationships/printerSettings" Target="../printerSettings/printerSettings37.bin"/><Relationship Id="rId5" Type="http://schemas.openxmlformats.org/officeDocument/2006/relationships/comments" Target="../comments36.xml"/><Relationship Id="rId4" Type="http://schemas.openxmlformats.org/officeDocument/2006/relationships/vmlDrawing" Target="../drawings/vmlDrawing72.v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vmlDrawing" Target="../drawings/vmlDrawing73.vml"/><Relationship Id="rId1" Type="http://schemas.openxmlformats.org/officeDocument/2006/relationships/printerSettings" Target="../printerSettings/printerSettings38.bin"/><Relationship Id="rId4" Type="http://schemas.openxmlformats.org/officeDocument/2006/relationships/comments" Target="../comments37.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vmlDrawing" Target="../drawings/vmlDrawing75.vml"/><Relationship Id="rId1" Type="http://schemas.openxmlformats.org/officeDocument/2006/relationships/printerSettings" Target="../printerSettings/printerSettings39.bin"/><Relationship Id="rId4" Type="http://schemas.openxmlformats.org/officeDocument/2006/relationships/comments" Target="../comments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vmlDrawing" Target="../drawings/vmlDrawing77.vml"/><Relationship Id="rId1" Type="http://schemas.openxmlformats.org/officeDocument/2006/relationships/printerSettings" Target="../printerSettings/printerSettings40.bin"/><Relationship Id="rId4" Type="http://schemas.openxmlformats.org/officeDocument/2006/relationships/comments" Target="../comments39.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vmlDrawing" Target="../drawings/vmlDrawing79.vml"/><Relationship Id="rId1" Type="http://schemas.openxmlformats.org/officeDocument/2006/relationships/printerSettings" Target="../printerSettings/printerSettings41.bin"/><Relationship Id="rId4" Type="http://schemas.openxmlformats.org/officeDocument/2006/relationships/comments" Target="../comments40.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vmlDrawing" Target="../drawings/vmlDrawing81.vml"/><Relationship Id="rId1" Type="http://schemas.openxmlformats.org/officeDocument/2006/relationships/printerSettings" Target="../printerSettings/printerSettings42.bin"/><Relationship Id="rId4" Type="http://schemas.openxmlformats.org/officeDocument/2006/relationships/comments" Target="../comments4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vmlDrawing" Target="../drawings/vmlDrawing83.vml"/><Relationship Id="rId1" Type="http://schemas.openxmlformats.org/officeDocument/2006/relationships/printerSettings" Target="../printerSettings/printerSettings43.bin"/><Relationship Id="rId4" Type="http://schemas.openxmlformats.org/officeDocument/2006/relationships/comments" Target="../comments42.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vmlDrawing" Target="../drawings/vmlDrawing85.vml"/><Relationship Id="rId1" Type="http://schemas.openxmlformats.org/officeDocument/2006/relationships/printerSettings" Target="../printerSettings/printerSettings44.bin"/><Relationship Id="rId4" Type="http://schemas.openxmlformats.org/officeDocument/2006/relationships/comments" Target="../comments43.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vmlDrawing" Target="../drawings/vmlDrawing87.vml"/><Relationship Id="rId1" Type="http://schemas.openxmlformats.org/officeDocument/2006/relationships/printerSettings" Target="../printerSettings/printerSettings45.bin"/><Relationship Id="rId4" Type="http://schemas.openxmlformats.org/officeDocument/2006/relationships/comments" Target="../comments4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vmlDrawing" Target="../drawings/vmlDrawing89.vml"/><Relationship Id="rId1" Type="http://schemas.openxmlformats.org/officeDocument/2006/relationships/printerSettings" Target="../printerSettings/printerSettings46.bin"/><Relationship Id="rId4" Type="http://schemas.openxmlformats.org/officeDocument/2006/relationships/comments" Target="../comments4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vmlDrawing" Target="../drawings/vmlDrawing91.vml"/><Relationship Id="rId1" Type="http://schemas.openxmlformats.org/officeDocument/2006/relationships/printerSettings" Target="../printerSettings/printerSettings47.bin"/><Relationship Id="rId4" Type="http://schemas.openxmlformats.org/officeDocument/2006/relationships/comments" Target="../comments4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vmlDrawing" Target="../drawings/vmlDrawing93.vml"/><Relationship Id="rId1" Type="http://schemas.openxmlformats.org/officeDocument/2006/relationships/printerSettings" Target="../printerSettings/printerSettings48.bin"/><Relationship Id="rId4" Type="http://schemas.openxmlformats.org/officeDocument/2006/relationships/comments" Target="../comments4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5.xml"/><Relationship Id="rId1" Type="http://schemas.openxmlformats.org/officeDocument/2006/relationships/printerSettings" Target="../printerSettings/printerSettings49.bin"/><Relationship Id="rId5" Type="http://schemas.openxmlformats.org/officeDocument/2006/relationships/comments" Target="../comments48.xml"/><Relationship Id="rId4" Type="http://schemas.openxmlformats.org/officeDocument/2006/relationships/vmlDrawing" Target="../drawings/vmlDrawing9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vmlDrawing" Target="../drawings/vmlDrawing97.vml"/><Relationship Id="rId1" Type="http://schemas.openxmlformats.org/officeDocument/2006/relationships/printerSettings" Target="../printerSettings/printerSettings50.bin"/><Relationship Id="rId4" Type="http://schemas.openxmlformats.org/officeDocument/2006/relationships/comments" Target="../comments49.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vmlDrawing" Target="../drawings/vmlDrawing99.vml"/><Relationship Id="rId1" Type="http://schemas.openxmlformats.org/officeDocument/2006/relationships/printerSettings" Target="../printerSettings/printerSettings51.bin"/><Relationship Id="rId4" Type="http://schemas.openxmlformats.org/officeDocument/2006/relationships/comments" Target="../comments50.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vmlDrawing" Target="../drawings/vmlDrawing101.vml"/><Relationship Id="rId1" Type="http://schemas.openxmlformats.org/officeDocument/2006/relationships/printerSettings" Target="../printerSettings/printerSettings52.bin"/><Relationship Id="rId4" Type="http://schemas.openxmlformats.org/officeDocument/2006/relationships/comments" Target="../comments51.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vmlDrawing" Target="../drawings/vmlDrawing103.vml"/><Relationship Id="rId1" Type="http://schemas.openxmlformats.org/officeDocument/2006/relationships/printerSettings" Target="../printerSettings/printerSettings53.bin"/><Relationship Id="rId4" Type="http://schemas.openxmlformats.org/officeDocument/2006/relationships/comments" Target="../comments52.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vmlDrawing" Target="../drawings/vmlDrawing105.vml"/><Relationship Id="rId1" Type="http://schemas.openxmlformats.org/officeDocument/2006/relationships/printerSettings" Target="../printerSettings/printerSettings54.bin"/><Relationship Id="rId4" Type="http://schemas.openxmlformats.org/officeDocument/2006/relationships/comments" Target="../comments5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vmlDrawing" Target="../drawings/vmlDrawing107.vml"/><Relationship Id="rId1" Type="http://schemas.openxmlformats.org/officeDocument/2006/relationships/printerSettings" Target="../printerSettings/printerSettings55.bin"/><Relationship Id="rId4" Type="http://schemas.openxmlformats.org/officeDocument/2006/relationships/comments" Target="../comments54.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vmlDrawing" Target="../drawings/vmlDrawing109.vml"/><Relationship Id="rId1" Type="http://schemas.openxmlformats.org/officeDocument/2006/relationships/printerSettings" Target="../printerSettings/printerSettings56.bin"/><Relationship Id="rId4" Type="http://schemas.openxmlformats.org/officeDocument/2006/relationships/comments" Target="../comments55.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vmlDrawing" Target="../drawings/vmlDrawing111.vml"/><Relationship Id="rId1" Type="http://schemas.openxmlformats.org/officeDocument/2006/relationships/printerSettings" Target="../printerSettings/printerSettings57.bin"/><Relationship Id="rId4" Type="http://schemas.openxmlformats.org/officeDocument/2006/relationships/comments" Target="../comments56.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vmlDrawing" Target="../drawings/vmlDrawing113.vml"/><Relationship Id="rId1" Type="http://schemas.openxmlformats.org/officeDocument/2006/relationships/printerSettings" Target="../printerSettings/printerSettings58.bin"/><Relationship Id="rId4" Type="http://schemas.openxmlformats.org/officeDocument/2006/relationships/comments" Target="../comments57.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drawing" Target="../drawings/drawing6.xml"/><Relationship Id="rId1" Type="http://schemas.openxmlformats.org/officeDocument/2006/relationships/printerSettings" Target="../printerSettings/printerSettings59.bin"/><Relationship Id="rId5" Type="http://schemas.openxmlformats.org/officeDocument/2006/relationships/comments" Target="../comments58.xml"/><Relationship Id="rId4" Type="http://schemas.openxmlformats.org/officeDocument/2006/relationships/vmlDrawing" Target="../drawings/vmlDrawing1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vmlDrawing" Target="../drawings/vmlDrawing117.vml"/><Relationship Id="rId1" Type="http://schemas.openxmlformats.org/officeDocument/2006/relationships/printerSettings" Target="../printerSettings/printerSettings60.bin"/><Relationship Id="rId4" Type="http://schemas.openxmlformats.org/officeDocument/2006/relationships/comments" Target="../comments59.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vmlDrawing" Target="../drawings/vmlDrawing119.vml"/><Relationship Id="rId1" Type="http://schemas.openxmlformats.org/officeDocument/2006/relationships/printerSettings" Target="../printerSettings/printerSettings61.bin"/><Relationship Id="rId4" Type="http://schemas.openxmlformats.org/officeDocument/2006/relationships/comments" Target="../comments60.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vmlDrawing" Target="../drawings/vmlDrawing121.vml"/><Relationship Id="rId1" Type="http://schemas.openxmlformats.org/officeDocument/2006/relationships/printerSettings" Target="../printerSettings/printerSettings62.bin"/><Relationship Id="rId4" Type="http://schemas.openxmlformats.org/officeDocument/2006/relationships/comments" Target="../comments61.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7.xml"/><Relationship Id="rId1" Type="http://schemas.openxmlformats.org/officeDocument/2006/relationships/printerSettings" Target="../printerSettings/printerSettings63.bin"/><Relationship Id="rId5" Type="http://schemas.openxmlformats.org/officeDocument/2006/relationships/comments" Target="../comments62.xml"/><Relationship Id="rId4" Type="http://schemas.openxmlformats.org/officeDocument/2006/relationships/vmlDrawing" Target="../drawings/vmlDrawing124.v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125.vml"/><Relationship Id="rId2" Type="http://schemas.openxmlformats.org/officeDocument/2006/relationships/drawing" Target="../drawings/drawing8.xml"/><Relationship Id="rId1" Type="http://schemas.openxmlformats.org/officeDocument/2006/relationships/printerSettings" Target="../printerSettings/printerSettings64.bin"/><Relationship Id="rId5" Type="http://schemas.openxmlformats.org/officeDocument/2006/relationships/comments" Target="../comments63.xml"/><Relationship Id="rId4" Type="http://schemas.openxmlformats.org/officeDocument/2006/relationships/vmlDrawing" Target="../drawings/vmlDrawing126.v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128.vml"/><Relationship Id="rId2" Type="http://schemas.openxmlformats.org/officeDocument/2006/relationships/vmlDrawing" Target="../drawings/vmlDrawing127.vml"/><Relationship Id="rId1" Type="http://schemas.openxmlformats.org/officeDocument/2006/relationships/printerSettings" Target="../printerSettings/printerSettings65.bin"/><Relationship Id="rId4" Type="http://schemas.openxmlformats.org/officeDocument/2006/relationships/comments" Target="../comments64.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129.vml"/><Relationship Id="rId2" Type="http://schemas.openxmlformats.org/officeDocument/2006/relationships/drawing" Target="../drawings/drawing9.xml"/><Relationship Id="rId1" Type="http://schemas.openxmlformats.org/officeDocument/2006/relationships/printerSettings" Target="../printerSettings/printerSettings66.bin"/><Relationship Id="rId5" Type="http://schemas.openxmlformats.org/officeDocument/2006/relationships/comments" Target="../comments65.xml"/><Relationship Id="rId4" Type="http://schemas.openxmlformats.org/officeDocument/2006/relationships/vmlDrawing" Target="../drawings/vmlDrawing130.v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132.vml"/><Relationship Id="rId2" Type="http://schemas.openxmlformats.org/officeDocument/2006/relationships/vmlDrawing" Target="../drawings/vmlDrawing131.vml"/><Relationship Id="rId1" Type="http://schemas.openxmlformats.org/officeDocument/2006/relationships/printerSettings" Target="../printerSettings/printerSettings67.bin"/><Relationship Id="rId4" Type="http://schemas.openxmlformats.org/officeDocument/2006/relationships/comments" Target="../comments66.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134.vml"/><Relationship Id="rId2" Type="http://schemas.openxmlformats.org/officeDocument/2006/relationships/vmlDrawing" Target="../drawings/vmlDrawing133.vml"/><Relationship Id="rId1" Type="http://schemas.openxmlformats.org/officeDocument/2006/relationships/printerSettings" Target="../printerSettings/printerSettings68.bin"/><Relationship Id="rId4" Type="http://schemas.openxmlformats.org/officeDocument/2006/relationships/comments" Target="../comments67.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136.vml"/><Relationship Id="rId2" Type="http://schemas.openxmlformats.org/officeDocument/2006/relationships/vmlDrawing" Target="../drawings/vmlDrawing135.vml"/><Relationship Id="rId1" Type="http://schemas.openxmlformats.org/officeDocument/2006/relationships/printerSettings" Target="../printerSettings/printerSettings69.bin"/><Relationship Id="rId4" Type="http://schemas.openxmlformats.org/officeDocument/2006/relationships/comments" Target="../comments68.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138.vml"/><Relationship Id="rId2" Type="http://schemas.openxmlformats.org/officeDocument/2006/relationships/vmlDrawing" Target="../drawings/vmlDrawing137.vml"/><Relationship Id="rId1" Type="http://schemas.openxmlformats.org/officeDocument/2006/relationships/printerSettings" Target="../printerSettings/printerSettings70.bin"/><Relationship Id="rId4" Type="http://schemas.openxmlformats.org/officeDocument/2006/relationships/comments" Target="../comments69.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140.vml"/><Relationship Id="rId2" Type="http://schemas.openxmlformats.org/officeDocument/2006/relationships/vmlDrawing" Target="../drawings/vmlDrawing139.vml"/><Relationship Id="rId1" Type="http://schemas.openxmlformats.org/officeDocument/2006/relationships/printerSettings" Target="../printerSettings/printerSettings71.bin"/><Relationship Id="rId4" Type="http://schemas.openxmlformats.org/officeDocument/2006/relationships/comments" Target="../comments70.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142.vml"/><Relationship Id="rId2" Type="http://schemas.openxmlformats.org/officeDocument/2006/relationships/vmlDrawing" Target="../drawings/vmlDrawing141.vml"/><Relationship Id="rId1" Type="http://schemas.openxmlformats.org/officeDocument/2006/relationships/printerSettings" Target="../printerSettings/printerSettings72.bin"/><Relationship Id="rId4" Type="http://schemas.openxmlformats.org/officeDocument/2006/relationships/comments" Target="../comments71.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144.vml"/><Relationship Id="rId2" Type="http://schemas.openxmlformats.org/officeDocument/2006/relationships/vmlDrawing" Target="../drawings/vmlDrawing143.vml"/><Relationship Id="rId1" Type="http://schemas.openxmlformats.org/officeDocument/2006/relationships/printerSettings" Target="../printerSettings/printerSettings73.bin"/><Relationship Id="rId4" Type="http://schemas.openxmlformats.org/officeDocument/2006/relationships/comments" Target="../comments72.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146.vml"/><Relationship Id="rId2" Type="http://schemas.openxmlformats.org/officeDocument/2006/relationships/vmlDrawing" Target="../drawings/vmlDrawing145.vml"/><Relationship Id="rId1" Type="http://schemas.openxmlformats.org/officeDocument/2006/relationships/printerSettings" Target="../printerSettings/printerSettings74.bin"/><Relationship Id="rId4" Type="http://schemas.openxmlformats.org/officeDocument/2006/relationships/comments" Target="../comments73.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48.vml"/><Relationship Id="rId2" Type="http://schemas.openxmlformats.org/officeDocument/2006/relationships/vmlDrawing" Target="../drawings/vmlDrawing147.vml"/><Relationship Id="rId1" Type="http://schemas.openxmlformats.org/officeDocument/2006/relationships/printerSettings" Target="../printerSettings/printerSettings75.bin"/><Relationship Id="rId4" Type="http://schemas.openxmlformats.org/officeDocument/2006/relationships/comments" Target="../comments74.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150.vml"/><Relationship Id="rId2" Type="http://schemas.openxmlformats.org/officeDocument/2006/relationships/vmlDrawing" Target="../drawings/vmlDrawing149.vml"/><Relationship Id="rId1" Type="http://schemas.openxmlformats.org/officeDocument/2006/relationships/printerSettings" Target="../printerSettings/printerSettings76.bin"/><Relationship Id="rId4" Type="http://schemas.openxmlformats.org/officeDocument/2006/relationships/comments" Target="../comments75.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152.vml"/><Relationship Id="rId2" Type="http://schemas.openxmlformats.org/officeDocument/2006/relationships/vmlDrawing" Target="../drawings/vmlDrawing151.vml"/><Relationship Id="rId1" Type="http://schemas.openxmlformats.org/officeDocument/2006/relationships/printerSettings" Target="../printerSettings/printerSettings77.bin"/><Relationship Id="rId4" Type="http://schemas.openxmlformats.org/officeDocument/2006/relationships/comments" Target="../comments76.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154.vml"/><Relationship Id="rId2" Type="http://schemas.openxmlformats.org/officeDocument/2006/relationships/vmlDrawing" Target="../drawings/vmlDrawing153.vml"/><Relationship Id="rId1" Type="http://schemas.openxmlformats.org/officeDocument/2006/relationships/printerSettings" Target="../printerSettings/printerSettings78.bin"/><Relationship Id="rId4" Type="http://schemas.openxmlformats.org/officeDocument/2006/relationships/comments" Target="../comments77.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156.vml"/><Relationship Id="rId2" Type="http://schemas.openxmlformats.org/officeDocument/2006/relationships/vmlDrawing" Target="../drawings/vmlDrawing155.vml"/><Relationship Id="rId1" Type="http://schemas.openxmlformats.org/officeDocument/2006/relationships/printerSettings" Target="../printerSettings/printerSettings79.bin"/><Relationship Id="rId4" Type="http://schemas.openxmlformats.org/officeDocument/2006/relationships/comments" Target="../comments7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vmlDrawing" Target="../drawings/vmlDrawing14.v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158.vml"/><Relationship Id="rId2" Type="http://schemas.openxmlformats.org/officeDocument/2006/relationships/vmlDrawing" Target="../drawings/vmlDrawing157.vml"/><Relationship Id="rId1" Type="http://schemas.openxmlformats.org/officeDocument/2006/relationships/printerSettings" Target="../printerSettings/printerSettings80.bin"/><Relationship Id="rId4" Type="http://schemas.openxmlformats.org/officeDocument/2006/relationships/comments" Target="../comments79.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160.vml"/><Relationship Id="rId2" Type="http://schemas.openxmlformats.org/officeDocument/2006/relationships/vmlDrawing" Target="../drawings/vmlDrawing159.vml"/><Relationship Id="rId1" Type="http://schemas.openxmlformats.org/officeDocument/2006/relationships/printerSettings" Target="../printerSettings/printerSettings81.bin"/><Relationship Id="rId4" Type="http://schemas.openxmlformats.org/officeDocument/2006/relationships/comments" Target="../comments80.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162.vml"/><Relationship Id="rId2" Type="http://schemas.openxmlformats.org/officeDocument/2006/relationships/vmlDrawing" Target="../drawings/vmlDrawing161.vml"/><Relationship Id="rId1" Type="http://schemas.openxmlformats.org/officeDocument/2006/relationships/printerSettings" Target="../printerSettings/printerSettings82.bin"/><Relationship Id="rId4" Type="http://schemas.openxmlformats.org/officeDocument/2006/relationships/comments" Target="../comments81.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64.vml"/><Relationship Id="rId2" Type="http://schemas.openxmlformats.org/officeDocument/2006/relationships/vmlDrawing" Target="../drawings/vmlDrawing163.vml"/><Relationship Id="rId1" Type="http://schemas.openxmlformats.org/officeDocument/2006/relationships/printerSettings" Target="../printerSettings/printerSettings83.bin"/><Relationship Id="rId4" Type="http://schemas.openxmlformats.org/officeDocument/2006/relationships/comments" Target="../comments82.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66.vml"/><Relationship Id="rId2" Type="http://schemas.openxmlformats.org/officeDocument/2006/relationships/vmlDrawing" Target="../drawings/vmlDrawing165.vml"/><Relationship Id="rId1" Type="http://schemas.openxmlformats.org/officeDocument/2006/relationships/printerSettings" Target="../printerSettings/printerSettings84.bin"/><Relationship Id="rId4" Type="http://schemas.openxmlformats.org/officeDocument/2006/relationships/comments" Target="../comments83.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68.vml"/><Relationship Id="rId2" Type="http://schemas.openxmlformats.org/officeDocument/2006/relationships/vmlDrawing" Target="../drawings/vmlDrawing167.vml"/><Relationship Id="rId1" Type="http://schemas.openxmlformats.org/officeDocument/2006/relationships/printerSettings" Target="../printerSettings/printerSettings85.bin"/><Relationship Id="rId4" Type="http://schemas.openxmlformats.org/officeDocument/2006/relationships/comments" Target="../comments8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tabColor indexed="10"/>
    <pageSetUpPr fitToPage="1"/>
  </sheetPr>
  <dimension ref="A1:AI55"/>
  <sheetViews>
    <sheetView tabSelected="1" view="pageBreakPreview" zoomScaleNormal="100" zoomScaleSheetLayoutView="100" workbookViewId="0">
      <selection activeCell="D7" sqref="D7:AF7"/>
    </sheetView>
  </sheetViews>
  <sheetFormatPr defaultRowHeight="12.75" x14ac:dyDescent="0.2"/>
  <cols>
    <col min="1" max="35" width="3.5703125" customWidth="1"/>
  </cols>
  <sheetData>
    <row r="1" spans="1:35" x14ac:dyDescent="0.2">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row>
    <row r="2" spans="1:35" ht="15.75" x14ac:dyDescent="0.2">
      <c r="A2" s="66" t="s">
        <v>716</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row>
    <row r="3" spans="1:35" x14ac:dyDescent="0.2">
      <c r="A3" s="68"/>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row>
    <row r="4" spans="1:35" x14ac:dyDescent="0.2">
      <c r="A4" s="69"/>
      <c r="B4" s="70"/>
      <c r="C4" s="70"/>
      <c r="D4" s="1345" t="s">
        <v>786</v>
      </c>
      <c r="E4" s="1344"/>
      <c r="F4" s="1344"/>
      <c r="G4" s="1344"/>
      <c r="H4" s="1344"/>
      <c r="I4" s="1344"/>
      <c r="J4" s="1344"/>
      <c r="K4" s="1344"/>
      <c r="L4" s="1344"/>
      <c r="M4" s="1344"/>
      <c r="N4" s="1344"/>
      <c r="O4" s="1344"/>
      <c r="P4" s="1344"/>
      <c r="Q4" s="1344"/>
      <c r="R4" s="1344"/>
      <c r="S4" s="1344"/>
      <c r="T4" s="1344"/>
      <c r="U4" s="1344"/>
      <c r="V4" s="1344"/>
      <c r="W4" s="1344"/>
      <c r="X4" s="1344"/>
      <c r="Y4" s="1344"/>
      <c r="Z4" s="1344"/>
      <c r="AA4" s="1344"/>
      <c r="AB4" s="1344"/>
      <c r="AC4" s="1344"/>
      <c r="AD4" s="1344"/>
      <c r="AE4" s="1344"/>
      <c r="AF4" s="1344"/>
      <c r="AG4" s="276"/>
      <c r="AH4" s="70"/>
      <c r="AI4" s="65"/>
    </row>
    <row r="5" spans="1:35" x14ac:dyDescent="0.2">
      <c r="A5" s="65"/>
      <c r="B5" s="70"/>
      <c r="C5" s="70"/>
      <c r="D5" s="1344"/>
      <c r="E5" s="1344"/>
      <c r="F5" s="1344"/>
      <c r="G5" s="1344"/>
      <c r="H5" s="1344"/>
      <c r="I5" s="1344"/>
      <c r="J5" s="1344"/>
      <c r="K5" s="1344"/>
      <c r="L5" s="1344"/>
      <c r="M5" s="1344"/>
      <c r="N5" s="1344"/>
      <c r="O5" s="1344"/>
      <c r="P5" s="1344"/>
      <c r="Q5" s="1344"/>
      <c r="R5" s="1344"/>
      <c r="S5" s="1344"/>
      <c r="T5" s="1344"/>
      <c r="U5" s="1344"/>
      <c r="V5" s="1344"/>
      <c r="W5" s="1344"/>
      <c r="X5" s="1344"/>
      <c r="Y5" s="1344"/>
      <c r="Z5" s="1344"/>
      <c r="AA5" s="1344"/>
      <c r="AB5" s="1344"/>
      <c r="AC5" s="1344"/>
      <c r="AD5" s="1344"/>
      <c r="AE5" s="1344"/>
      <c r="AF5" s="1344"/>
      <c r="AG5" s="70"/>
      <c r="AH5" s="70"/>
      <c r="AI5" s="65"/>
    </row>
    <row r="6" spans="1:35" x14ac:dyDescent="0.2">
      <c r="A6" s="65"/>
      <c r="B6" s="70"/>
      <c r="C6" s="70"/>
      <c r="D6" s="1344"/>
      <c r="E6" s="1344"/>
      <c r="F6" s="1344"/>
      <c r="G6" s="1344"/>
      <c r="H6" s="1344"/>
      <c r="I6" s="1344"/>
      <c r="J6" s="1344"/>
      <c r="K6" s="1344"/>
      <c r="L6" s="1344"/>
      <c r="M6" s="1344"/>
      <c r="N6" s="1344"/>
      <c r="O6" s="1344"/>
      <c r="P6" s="1344"/>
      <c r="Q6" s="1344"/>
      <c r="R6" s="1344"/>
      <c r="S6" s="1344"/>
      <c r="T6" s="1344"/>
      <c r="U6" s="1344"/>
      <c r="V6" s="1344"/>
      <c r="W6" s="1344"/>
      <c r="X6" s="1344"/>
      <c r="Y6" s="1344"/>
      <c r="Z6" s="1344"/>
      <c r="AA6" s="1344"/>
      <c r="AB6" s="1344"/>
      <c r="AC6" s="1344"/>
      <c r="AD6" s="1344"/>
      <c r="AE6" s="1344"/>
      <c r="AF6" s="1344"/>
      <c r="AG6" s="276"/>
      <c r="AH6" s="70"/>
      <c r="AI6" s="65"/>
    </row>
    <row r="7" spans="1:35" x14ac:dyDescent="0.2">
      <c r="A7" s="65"/>
      <c r="B7" s="70"/>
      <c r="C7" s="70"/>
      <c r="D7" s="1346" t="s">
        <v>785</v>
      </c>
      <c r="E7" s="1347"/>
      <c r="F7" s="1347"/>
      <c r="G7" s="1347"/>
      <c r="H7" s="1347"/>
      <c r="I7" s="1347"/>
      <c r="J7" s="1347"/>
      <c r="K7" s="1347"/>
      <c r="L7" s="1347"/>
      <c r="M7" s="1347"/>
      <c r="N7" s="1347"/>
      <c r="O7" s="1347"/>
      <c r="P7" s="1347"/>
      <c r="Q7" s="1347"/>
      <c r="R7" s="1347"/>
      <c r="S7" s="1347"/>
      <c r="T7" s="1347"/>
      <c r="U7" s="1347"/>
      <c r="V7" s="1347"/>
      <c r="W7" s="1347"/>
      <c r="X7" s="1347"/>
      <c r="Y7" s="1347"/>
      <c r="Z7" s="1347"/>
      <c r="AA7" s="1347"/>
      <c r="AB7" s="1347"/>
      <c r="AC7" s="1347"/>
      <c r="AD7" s="1347"/>
      <c r="AE7" s="1347"/>
      <c r="AF7" s="1347"/>
      <c r="AG7" s="70"/>
      <c r="AH7" s="70"/>
      <c r="AI7" s="65"/>
    </row>
    <row r="8" spans="1:35" x14ac:dyDescent="0.2">
      <c r="A8" s="65"/>
      <c r="B8" s="70"/>
      <c r="C8" s="70"/>
      <c r="D8" s="348" t="s">
        <v>441</v>
      </c>
      <c r="E8" s="349"/>
      <c r="F8" s="349"/>
      <c r="G8" s="349"/>
      <c r="H8" s="349"/>
      <c r="I8" s="349"/>
      <c r="J8" s="349"/>
      <c r="K8" s="349"/>
      <c r="L8" s="349"/>
      <c r="M8" s="349"/>
      <c r="N8" s="349"/>
      <c r="O8" s="349"/>
      <c r="P8" s="349"/>
      <c r="Q8" s="349"/>
      <c r="R8" s="349"/>
      <c r="S8" s="349"/>
      <c r="T8" s="349"/>
      <c r="U8" s="349"/>
      <c r="V8" s="349"/>
      <c r="W8" s="349"/>
      <c r="X8" s="350"/>
      <c r="Y8" s="350"/>
      <c r="Z8" s="350"/>
      <c r="AA8" s="350"/>
      <c r="AB8" s="350"/>
      <c r="AC8" s="350"/>
      <c r="AD8" s="350"/>
      <c r="AE8" s="350"/>
      <c r="AF8" s="351"/>
      <c r="AG8" s="276"/>
      <c r="AH8" s="70"/>
      <c r="AI8" s="65"/>
    </row>
    <row r="9" spans="1:35" x14ac:dyDescent="0.2">
      <c r="A9" s="65"/>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65"/>
    </row>
    <row r="10" spans="1:35" ht="12.75" customHeight="1" x14ac:dyDescent="0.2">
      <c r="A10" s="65"/>
      <c r="B10" s="70"/>
      <c r="C10" s="70"/>
      <c r="D10" s="358" t="s">
        <v>781</v>
      </c>
      <c r="E10" s="359"/>
      <c r="F10" s="359"/>
      <c r="G10" s="359"/>
      <c r="H10" s="359"/>
      <c r="I10" s="359"/>
      <c r="J10" s="359"/>
      <c r="K10" s="359"/>
      <c r="L10" s="359"/>
      <c r="M10" s="359"/>
      <c r="N10" s="359"/>
      <c r="O10" s="359"/>
      <c r="P10" s="359"/>
      <c r="Q10" s="359"/>
      <c r="R10" s="359"/>
      <c r="S10" s="359"/>
      <c r="T10" s="359"/>
      <c r="U10" s="359"/>
      <c r="V10" s="359"/>
      <c r="W10" s="359"/>
      <c r="X10" s="345"/>
      <c r="Y10" s="345"/>
      <c r="Z10" s="345"/>
      <c r="AA10" s="345"/>
      <c r="AB10" s="345"/>
      <c r="AC10" s="345"/>
      <c r="AD10" s="345"/>
      <c r="AE10" s="345"/>
      <c r="AF10" s="345"/>
      <c r="AG10" s="72"/>
      <c r="AH10" s="70"/>
      <c r="AI10" s="65"/>
    </row>
    <row r="11" spans="1:35" x14ac:dyDescent="0.2">
      <c r="A11" s="65"/>
      <c r="B11" s="70"/>
      <c r="C11" s="70"/>
      <c r="D11" s="359"/>
      <c r="E11" s="359"/>
      <c r="F11" s="359"/>
      <c r="G11" s="359"/>
      <c r="H11" s="359"/>
      <c r="I11" s="359"/>
      <c r="J11" s="359"/>
      <c r="K11" s="359"/>
      <c r="L11" s="359"/>
      <c r="M11" s="359"/>
      <c r="N11" s="359"/>
      <c r="O11" s="359"/>
      <c r="P11" s="359"/>
      <c r="Q11" s="359"/>
      <c r="R11" s="359"/>
      <c r="S11" s="359"/>
      <c r="T11" s="359"/>
      <c r="U11" s="359"/>
      <c r="V11" s="359"/>
      <c r="W11" s="359"/>
      <c r="X11" s="345"/>
      <c r="Y11" s="345"/>
      <c r="Z11" s="345"/>
      <c r="AA11" s="345"/>
      <c r="AB11" s="345"/>
      <c r="AC11" s="345"/>
      <c r="AD11" s="345"/>
      <c r="AE11" s="345"/>
      <c r="AF11" s="345"/>
      <c r="AG11" s="70"/>
      <c r="AH11" s="70"/>
      <c r="AI11" s="65"/>
    </row>
    <row r="12" spans="1:35" x14ac:dyDescent="0.2">
      <c r="A12" s="65"/>
      <c r="B12" s="70"/>
      <c r="C12" s="70"/>
      <c r="D12" s="359"/>
      <c r="E12" s="359"/>
      <c r="F12" s="359"/>
      <c r="G12" s="359"/>
      <c r="H12" s="359"/>
      <c r="I12" s="359"/>
      <c r="J12" s="359"/>
      <c r="K12" s="359"/>
      <c r="L12" s="359"/>
      <c r="M12" s="359"/>
      <c r="N12" s="359"/>
      <c r="O12" s="359"/>
      <c r="P12" s="359"/>
      <c r="Q12" s="359"/>
      <c r="R12" s="359"/>
      <c r="S12" s="359"/>
      <c r="T12" s="359"/>
      <c r="U12" s="359"/>
      <c r="V12" s="359"/>
      <c r="W12" s="359"/>
      <c r="X12" s="345"/>
      <c r="Y12" s="345"/>
      <c r="Z12" s="345"/>
      <c r="AA12" s="345"/>
      <c r="AB12" s="345"/>
      <c r="AC12" s="345"/>
      <c r="AD12" s="345"/>
      <c r="AE12" s="345"/>
      <c r="AF12" s="345"/>
      <c r="AG12" s="272"/>
      <c r="AH12" s="70"/>
      <c r="AI12" s="65"/>
    </row>
    <row r="13" spans="1:35" x14ac:dyDescent="0.2">
      <c r="A13" s="65"/>
      <c r="B13" s="70"/>
      <c r="C13" s="70"/>
      <c r="D13" s="345"/>
      <c r="E13" s="345"/>
      <c r="F13" s="345"/>
      <c r="G13" s="345"/>
      <c r="H13" s="345"/>
      <c r="I13" s="345"/>
      <c r="J13" s="345"/>
      <c r="K13" s="345"/>
      <c r="L13" s="345"/>
      <c r="M13" s="345"/>
      <c r="N13" s="345"/>
      <c r="O13" s="345"/>
      <c r="P13" s="345"/>
      <c r="Q13" s="345"/>
      <c r="R13" s="345"/>
      <c r="S13" s="345"/>
      <c r="T13" s="345"/>
      <c r="U13" s="345"/>
      <c r="V13" s="345"/>
      <c r="W13" s="345"/>
      <c r="X13" s="345"/>
      <c r="Y13" s="345"/>
      <c r="Z13" s="345"/>
      <c r="AA13" s="345"/>
      <c r="AB13" s="345"/>
      <c r="AC13" s="345"/>
      <c r="AD13" s="345"/>
      <c r="AE13" s="345"/>
      <c r="AF13" s="345"/>
      <c r="AG13" s="70"/>
      <c r="AH13" s="70"/>
      <c r="AI13" s="65"/>
    </row>
    <row r="14" spans="1:35" x14ac:dyDescent="0.2">
      <c r="A14" s="65"/>
      <c r="B14" s="70"/>
      <c r="C14" s="70"/>
      <c r="D14" s="347" t="s">
        <v>717</v>
      </c>
      <c r="E14" s="345"/>
      <c r="F14" s="345"/>
      <c r="G14" s="345"/>
      <c r="H14" s="345"/>
      <c r="I14" s="345"/>
      <c r="J14" s="345"/>
      <c r="K14" s="345"/>
      <c r="L14" s="345"/>
      <c r="M14" s="345"/>
      <c r="N14" s="345"/>
      <c r="O14" s="345"/>
      <c r="P14" s="345"/>
      <c r="Q14" s="345"/>
      <c r="R14" s="345"/>
      <c r="S14" s="345"/>
      <c r="T14" s="345"/>
      <c r="U14" s="345"/>
      <c r="V14" s="345"/>
      <c r="W14" s="345"/>
      <c r="X14" s="345"/>
      <c r="Y14" s="345"/>
      <c r="Z14" s="345"/>
      <c r="AA14" s="345"/>
      <c r="AB14" s="345"/>
      <c r="AC14" s="345"/>
      <c r="AD14" s="345"/>
      <c r="AE14" s="345"/>
      <c r="AF14" s="345"/>
      <c r="AG14" s="72"/>
      <c r="AH14" s="70"/>
      <c r="AI14" s="65"/>
    </row>
    <row r="15" spans="1:35" x14ac:dyDescent="0.2">
      <c r="A15" s="65"/>
      <c r="B15" s="70"/>
      <c r="C15" s="70"/>
      <c r="D15" s="345"/>
      <c r="E15" s="345"/>
      <c r="F15" s="345"/>
      <c r="G15" s="345"/>
      <c r="H15" s="345"/>
      <c r="I15" s="345"/>
      <c r="J15" s="345"/>
      <c r="K15" s="345"/>
      <c r="L15" s="345"/>
      <c r="M15" s="345"/>
      <c r="N15" s="345"/>
      <c r="O15" s="345"/>
      <c r="P15" s="345"/>
      <c r="Q15" s="345"/>
      <c r="R15" s="345"/>
      <c r="S15" s="345"/>
      <c r="T15" s="345"/>
      <c r="U15" s="345"/>
      <c r="V15" s="345"/>
      <c r="W15" s="345"/>
      <c r="X15" s="345"/>
      <c r="Y15" s="345"/>
      <c r="Z15" s="345"/>
      <c r="AA15" s="345"/>
      <c r="AB15" s="345"/>
      <c r="AC15" s="345"/>
      <c r="AD15" s="345"/>
      <c r="AE15" s="345"/>
      <c r="AF15" s="345"/>
      <c r="AG15" s="72"/>
      <c r="AH15" s="70"/>
      <c r="AI15" s="65"/>
    </row>
    <row r="16" spans="1:35" x14ac:dyDescent="0.2">
      <c r="A16" s="65"/>
      <c r="B16" s="70"/>
      <c r="C16" s="70"/>
      <c r="D16" s="345"/>
      <c r="E16" s="345"/>
      <c r="F16" s="345"/>
      <c r="G16" s="345"/>
      <c r="H16" s="345"/>
      <c r="I16" s="345"/>
      <c r="J16" s="345"/>
      <c r="K16" s="345"/>
      <c r="L16" s="345"/>
      <c r="M16" s="345"/>
      <c r="N16" s="345"/>
      <c r="O16" s="345"/>
      <c r="P16" s="345"/>
      <c r="Q16" s="345"/>
      <c r="R16" s="345"/>
      <c r="S16" s="345"/>
      <c r="T16" s="345"/>
      <c r="U16" s="345"/>
      <c r="V16" s="345"/>
      <c r="W16" s="345"/>
      <c r="X16" s="345"/>
      <c r="Y16" s="345"/>
      <c r="Z16" s="345"/>
      <c r="AA16" s="345"/>
      <c r="AB16" s="345"/>
      <c r="AC16" s="345"/>
      <c r="AD16" s="345"/>
      <c r="AE16" s="345"/>
      <c r="AF16" s="345"/>
      <c r="AG16" s="72"/>
      <c r="AH16" s="70"/>
      <c r="AI16" s="65"/>
    </row>
    <row r="17" spans="1:35" x14ac:dyDescent="0.2">
      <c r="A17" s="65"/>
      <c r="B17" s="70"/>
      <c r="C17" s="70"/>
      <c r="D17" s="277"/>
      <c r="E17" s="277"/>
      <c r="F17" s="277"/>
      <c r="G17" s="277"/>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72"/>
      <c r="AH17" s="70"/>
      <c r="AI17" s="65"/>
    </row>
    <row r="18" spans="1:35" x14ac:dyDescent="0.2">
      <c r="A18" s="65"/>
      <c r="B18" s="70"/>
      <c r="C18" s="70"/>
      <c r="D18" s="348" t="s">
        <v>440</v>
      </c>
      <c r="E18" s="349"/>
      <c r="F18" s="349"/>
      <c r="G18" s="349"/>
      <c r="H18" s="349"/>
      <c r="I18" s="349"/>
      <c r="J18" s="349"/>
      <c r="K18" s="349"/>
      <c r="L18" s="349"/>
      <c r="M18" s="349"/>
      <c r="N18" s="349"/>
      <c r="O18" s="349"/>
      <c r="P18" s="349"/>
      <c r="Q18" s="349"/>
      <c r="R18" s="349"/>
      <c r="S18" s="349"/>
      <c r="T18" s="349"/>
      <c r="U18" s="349"/>
      <c r="V18" s="349"/>
      <c r="W18" s="349"/>
      <c r="X18" s="350"/>
      <c r="Y18" s="350"/>
      <c r="Z18" s="350"/>
      <c r="AA18" s="350"/>
      <c r="AB18" s="350"/>
      <c r="AC18" s="350"/>
      <c r="AD18" s="350"/>
      <c r="AE18" s="350"/>
      <c r="AF18" s="351"/>
      <c r="AG18" s="72"/>
      <c r="AH18" s="70"/>
      <c r="AI18" s="65"/>
    </row>
    <row r="19" spans="1:35" x14ac:dyDescent="0.2">
      <c r="A19" s="65"/>
      <c r="B19" s="70"/>
      <c r="C19" s="70"/>
      <c r="D19" s="70"/>
      <c r="E19" s="70"/>
      <c r="F19" s="70"/>
      <c r="G19" s="70"/>
      <c r="H19" s="70"/>
      <c r="I19" s="70"/>
      <c r="J19" s="70"/>
      <c r="K19" s="70"/>
      <c r="L19" s="70"/>
      <c r="M19" s="72"/>
      <c r="N19" s="72"/>
      <c r="O19" s="72"/>
      <c r="P19" s="72"/>
      <c r="Q19" s="72"/>
      <c r="R19" s="72"/>
      <c r="S19" s="72"/>
      <c r="T19" s="72"/>
      <c r="U19" s="72"/>
      <c r="V19" s="72"/>
      <c r="W19" s="72"/>
      <c r="X19" s="72"/>
      <c r="Y19" s="72"/>
      <c r="Z19" s="72"/>
      <c r="AA19" s="72"/>
      <c r="AB19" s="72"/>
      <c r="AC19" s="72"/>
      <c r="AD19" s="72"/>
      <c r="AE19" s="72"/>
      <c r="AF19" s="72"/>
      <c r="AG19" s="72"/>
      <c r="AH19" s="70"/>
      <c r="AI19" s="65"/>
    </row>
    <row r="20" spans="1:35" x14ac:dyDescent="0.2">
      <c r="A20" s="65"/>
      <c r="B20" s="70"/>
      <c r="C20" s="70"/>
      <c r="D20" s="352" t="s">
        <v>780</v>
      </c>
      <c r="E20" s="356"/>
      <c r="F20" s="356"/>
      <c r="G20" s="356"/>
      <c r="H20" s="356"/>
      <c r="I20" s="356"/>
      <c r="J20" s="356"/>
      <c r="K20" s="356"/>
      <c r="L20" s="356"/>
      <c r="M20" s="356"/>
      <c r="N20" s="356"/>
      <c r="O20" s="356"/>
      <c r="P20" s="356"/>
      <c r="Q20" s="356"/>
      <c r="R20" s="356"/>
      <c r="S20" s="356"/>
      <c r="T20" s="356"/>
      <c r="U20" s="356"/>
      <c r="V20" s="356"/>
      <c r="W20" s="356"/>
      <c r="X20" s="356"/>
      <c r="Y20" s="357"/>
      <c r="Z20" s="357"/>
      <c r="AA20" s="357"/>
      <c r="AB20" s="357"/>
      <c r="AC20" s="357"/>
      <c r="AD20" s="357"/>
      <c r="AE20" s="357"/>
      <c r="AF20" s="357"/>
      <c r="AG20" s="72"/>
      <c r="AH20" s="70"/>
      <c r="AI20" s="65"/>
    </row>
    <row r="21" spans="1:35" x14ac:dyDescent="0.2">
      <c r="A21" s="65"/>
      <c r="B21" s="65"/>
      <c r="C21" s="65"/>
      <c r="D21" s="356"/>
      <c r="E21" s="356"/>
      <c r="F21" s="356"/>
      <c r="G21" s="356"/>
      <c r="H21" s="356"/>
      <c r="I21" s="356"/>
      <c r="J21" s="356"/>
      <c r="K21" s="356"/>
      <c r="L21" s="356"/>
      <c r="M21" s="356"/>
      <c r="N21" s="356"/>
      <c r="O21" s="356"/>
      <c r="P21" s="356"/>
      <c r="Q21" s="356"/>
      <c r="R21" s="356"/>
      <c r="S21" s="356"/>
      <c r="T21" s="356"/>
      <c r="U21" s="356"/>
      <c r="V21" s="356"/>
      <c r="W21" s="356"/>
      <c r="X21" s="356"/>
      <c r="Y21" s="357"/>
      <c r="Z21" s="357"/>
      <c r="AA21" s="357"/>
      <c r="AB21" s="357"/>
      <c r="AC21" s="357"/>
      <c r="AD21" s="357"/>
      <c r="AE21" s="357"/>
      <c r="AF21" s="357"/>
      <c r="AG21" s="65"/>
      <c r="AH21" s="70"/>
      <c r="AI21" s="65"/>
    </row>
    <row r="22" spans="1:35" x14ac:dyDescent="0.2">
      <c r="A22" s="65"/>
      <c r="B22" s="70"/>
      <c r="C22" s="70"/>
      <c r="D22" s="356"/>
      <c r="E22" s="356"/>
      <c r="F22" s="356"/>
      <c r="G22" s="356"/>
      <c r="H22" s="356"/>
      <c r="I22" s="356"/>
      <c r="J22" s="356"/>
      <c r="K22" s="356"/>
      <c r="L22" s="356"/>
      <c r="M22" s="356"/>
      <c r="N22" s="356"/>
      <c r="O22" s="356"/>
      <c r="P22" s="356"/>
      <c r="Q22" s="356"/>
      <c r="R22" s="356"/>
      <c r="S22" s="356"/>
      <c r="T22" s="356"/>
      <c r="U22" s="356"/>
      <c r="V22" s="356"/>
      <c r="W22" s="356"/>
      <c r="X22" s="356"/>
      <c r="Y22" s="357"/>
      <c r="Z22" s="357"/>
      <c r="AA22" s="357"/>
      <c r="AB22" s="357"/>
      <c r="AC22" s="357"/>
      <c r="AD22" s="357"/>
      <c r="AE22" s="357"/>
      <c r="AF22" s="357"/>
      <c r="AG22" s="72"/>
      <c r="AH22" s="70"/>
      <c r="AI22" s="65"/>
    </row>
    <row r="23" spans="1:35" x14ac:dyDescent="0.2">
      <c r="A23" s="65"/>
      <c r="B23" s="272"/>
      <c r="C23" s="272"/>
      <c r="D23" s="272"/>
      <c r="E23" s="272"/>
      <c r="F23" s="272"/>
      <c r="G23" s="272"/>
      <c r="H23" s="272"/>
      <c r="I23" s="272"/>
      <c r="J23" s="272"/>
      <c r="K23" s="272"/>
      <c r="L23" s="70"/>
      <c r="M23" s="72"/>
      <c r="N23" s="72"/>
      <c r="O23" s="72"/>
      <c r="P23" s="72"/>
      <c r="Q23" s="72"/>
      <c r="R23" s="72"/>
      <c r="S23" s="72"/>
      <c r="T23" s="72"/>
      <c r="U23" s="72"/>
      <c r="V23" s="72"/>
      <c r="W23" s="72"/>
      <c r="X23" s="72"/>
      <c r="Y23" s="72"/>
      <c r="Z23" s="72"/>
      <c r="AA23" s="72"/>
      <c r="AB23" s="72"/>
      <c r="AC23" s="72"/>
      <c r="AD23" s="72"/>
      <c r="AE23" s="72"/>
      <c r="AF23" s="72"/>
      <c r="AG23" s="72"/>
      <c r="AH23" s="70"/>
      <c r="AI23" s="65"/>
    </row>
    <row r="24" spans="1:35" x14ac:dyDescent="0.2">
      <c r="A24" s="65"/>
      <c r="B24" s="70"/>
      <c r="C24" s="70"/>
      <c r="D24" s="346" t="s">
        <v>779</v>
      </c>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c r="AG24" s="72"/>
      <c r="AH24" s="70"/>
      <c r="AI24" s="65"/>
    </row>
    <row r="25" spans="1:35" x14ac:dyDescent="0.2">
      <c r="A25" s="65"/>
      <c r="B25" s="70"/>
      <c r="C25" s="70"/>
      <c r="D25" s="345"/>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c r="AG25" s="70"/>
      <c r="AH25" s="70"/>
      <c r="AI25" s="65"/>
    </row>
    <row r="26" spans="1:35" x14ac:dyDescent="0.2">
      <c r="A26" s="65"/>
      <c r="B26" s="70"/>
      <c r="C26" s="70"/>
      <c r="D26" s="338"/>
      <c r="E26" s="338"/>
      <c r="F26" s="338"/>
      <c r="G26" s="338"/>
      <c r="H26" s="338"/>
      <c r="I26" s="338"/>
      <c r="J26" s="338"/>
      <c r="K26" s="338"/>
      <c r="L26" s="338"/>
      <c r="M26" s="338"/>
      <c r="N26" s="338"/>
      <c r="O26" s="338"/>
      <c r="P26" s="338"/>
      <c r="Q26" s="338"/>
      <c r="R26" s="338"/>
      <c r="S26" s="338"/>
      <c r="T26" s="338"/>
      <c r="U26" s="338"/>
      <c r="V26" s="338"/>
      <c r="W26" s="338"/>
      <c r="X26" s="338"/>
      <c r="Y26" s="339"/>
      <c r="Z26" s="339"/>
      <c r="AA26" s="339"/>
      <c r="AB26" s="339"/>
      <c r="AC26" s="339"/>
      <c r="AD26" s="339"/>
      <c r="AE26" s="339"/>
      <c r="AF26" s="339"/>
      <c r="AG26" s="72"/>
      <c r="AH26" s="70"/>
      <c r="AI26" s="65"/>
    </row>
    <row r="27" spans="1:35" x14ac:dyDescent="0.2">
      <c r="A27" s="65"/>
      <c r="B27" s="70"/>
      <c r="C27" s="70"/>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G27" s="70"/>
      <c r="AH27" s="70"/>
      <c r="AI27" s="65"/>
    </row>
    <row r="28" spans="1:35" ht="12.75" customHeight="1" x14ac:dyDescent="0.2">
      <c r="A28" s="65"/>
      <c r="B28" s="70"/>
      <c r="C28" s="70"/>
      <c r="D28" s="344" t="s">
        <v>778</v>
      </c>
      <c r="E28" s="345"/>
      <c r="F28" s="345"/>
      <c r="G28" s="345"/>
      <c r="H28" s="345"/>
      <c r="I28" s="345"/>
      <c r="J28" s="345"/>
      <c r="K28" s="345"/>
      <c r="L28" s="345"/>
      <c r="M28" s="345"/>
      <c r="N28" s="345"/>
      <c r="O28" s="345"/>
      <c r="P28" s="345"/>
      <c r="Q28" s="345"/>
      <c r="R28" s="345"/>
      <c r="S28" s="345"/>
      <c r="T28" s="345"/>
      <c r="U28" s="345"/>
      <c r="V28" s="345"/>
      <c r="W28" s="345"/>
      <c r="X28" s="345"/>
      <c r="Y28" s="345"/>
      <c r="Z28" s="345"/>
      <c r="AA28" s="345"/>
      <c r="AB28" s="345"/>
      <c r="AC28" s="345"/>
      <c r="AD28" s="345"/>
      <c r="AE28" s="345"/>
      <c r="AF28" s="345"/>
      <c r="AG28" s="70"/>
      <c r="AH28" s="70"/>
      <c r="AI28" s="65"/>
    </row>
    <row r="29" spans="1:35" ht="12.75" customHeight="1" x14ac:dyDescent="0.2">
      <c r="A29" s="65"/>
      <c r="B29" s="72"/>
      <c r="C29" s="72"/>
      <c r="D29" s="345"/>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5"/>
      <c r="AD29" s="345"/>
      <c r="AE29" s="345"/>
      <c r="AF29" s="345"/>
      <c r="AG29" s="72"/>
      <c r="AH29" s="70"/>
      <c r="AI29" s="65"/>
    </row>
    <row r="30" spans="1:35" x14ac:dyDescent="0.2">
      <c r="A30" s="65"/>
      <c r="B30" s="70"/>
      <c r="C30" s="70"/>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c r="AE30" s="345"/>
      <c r="AF30" s="345"/>
      <c r="AG30" s="70"/>
      <c r="AH30" s="70"/>
      <c r="AI30" s="65"/>
    </row>
    <row r="31" spans="1:35" ht="12.75" customHeight="1" x14ac:dyDescent="0.2">
      <c r="A31" s="65"/>
      <c r="B31" s="274"/>
      <c r="C31" s="274"/>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c r="AE31" s="345"/>
      <c r="AF31" s="345"/>
      <c r="AG31" s="273"/>
      <c r="AH31" s="70"/>
      <c r="AI31" s="65"/>
    </row>
    <row r="32" spans="1:35" x14ac:dyDescent="0.2">
      <c r="A32" s="65"/>
      <c r="B32" s="278"/>
      <c r="C32" s="278"/>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5"/>
      <c r="AD32" s="345"/>
      <c r="AE32" s="345"/>
      <c r="AF32" s="345"/>
      <c r="AG32" s="279"/>
      <c r="AH32" s="70"/>
      <c r="AI32" s="65"/>
    </row>
    <row r="33" spans="1:35" x14ac:dyDescent="0.2">
      <c r="A33" s="65"/>
      <c r="B33" s="72"/>
      <c r="C33" s="72"/>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70"/>
      <c r="AH33" s="70"/>
      <c r="AI33" s="65"/>
    </row>
    <row r="34" spans="1:35" x14ac:dyDescent="0.2">
      <c r="A34" s="65"/>
      <c r="B34" s="70"/>
      <c r="C34" s="70"/>
      <c r="D34" s="70"/>
      <c r="E34" s="70"/>
      <c r="F34" s="70"/>
      <c r="G34" s="70"/>
      <c r="H34" s="70"/>
      <c r="I34" s="70"/>
      <c r="J34" s="70"/>
      <c r="K34" s="70"/>
      <c r="L34" s="70"/>
      <c r="M34" s="70"/>
      <c r="N34" s="70"/>
      <c r="O34" s="272"/>
      <c r="P34" s="272"/>
      <c r="Q34" s="272"/>
      <c r="R34" s="70"/>
      <c r="S34" s="70"/>
      <c r="T34" s="272"/>
      <c r="U34" s="272"/>
      <c r="V34" s="272"/>
      <c r="W34" s="272"/>
      <c r="X34" s="272"/>
      <c r="Y34" s="272"/>
      <c r="Z34" s="272"/>
      <c r="AA34" s="272"/>
      <c r="AB34" s="272"/>
      <c r="AC34" s="272"/>
      <c r="AD34" s="272"/>
      <c r="AE34" s="272"/>
      <c r="AF34" s="272"/>
      <c r="AG34" s="272"/>
      <c r="AH34" s="70"/>
      <c r="AI34" s="65"/>
    </row>
    <row r="35" spans="1:35" x14ac:dyDescent="0.2">
      <c r="A35" s="65"/>
      <c r="B35" s="280"/>
      <c r="C35" s="280"/>
      <c r="D35" s="352" t="s">
        <v>442</v>
      </c>
      <c r="E35" s="356"/>
      <c r="F35" s="356"/>
      <c r="G35" s="356"/>
      <c r="H35" s="356"/>
      <c r="I35" s="356"/>
      <c r="J35" s="356"/>
      <c r="K35" s="356"/>
      <c r="L35" s="356"/>
      <c r="M35" s="356"/>
      <c r="N35" s="356"/>
      <c r="O35" s="356"/>
      <c r="P35" s="356"/>
      <c r="Q35" s="356"/>
      <c r="R35" s="356"/>
      <c r="S35" s="356"/>
      <c r="T35" s="356"/>
      <c r="U35" s="356"/>
      <c r="V35" s="356"/>
      <c r="W35" s="356"/>
      <c r="X35" s="356"/>
      <c r="Y35" s="357"/>
      <c r="Z35" s="357"/>
      <c r="AA35" s="357"/>
      <c r="AB35" s="357"/>
      <c r="AC35" s="357"/>
      <c r="AD35" s="357"/>
      <c r="AE35" s="357"/>
      <c r="AF35" s="357"/>
      <c r="AG35" s="70"/>
      <c r="AH35" s="70"/>
      <c r="AI35" s="65"/>
    </row>
    <row r="36" spans="1:35" x14ac:dyDescent="0.2">
      <c r="A36" s="65"/>
      <c r="B36" s="70"/>
      <c r="C36" s="70"/>
      <c r="D36" s="356"/>
      <c r="E36" s="356"/>
      <c r="F36" s="356"/>
      <c r="G36" s="356"/>
      <c r="H36" s="356"/>
      <c r="I36" s="356"/>
      <c r="J36" s="356"/>
      <c r="K36" s="356"/>
      <c r="L36" s="356"/>
      <c r="M36" s="356"/>
      <c r="N36" s="356"/>
      <c r="O36" s="356"/>
      <c r="P36" s="356"/>
      <c r="Q36" s="356"/>
      <c r="R36" s="356"/>
      <c r="S36" s="356"/>
      <c r="T36" s="356"/>
      <c r="U36" s="356"/>
      <c r="V36" s="356"/>
      <c r="W36" s="356"/>
      <c r="X36" s="356"/>
      <c r="Y36" s="357"/>
      <c r="Z36" s="357"/>
      <c r="AA36" s="357"/>
      <c r="AB36" s="357"/>
      <c r="AC36" s="357"/>
      <c r="AD36" s="357"/>
      <c r="AE36" s="357"/>
      <c r="AF36" s="357"/>
      <c r="AG36" s="70"/>
      <c r="AH36" s="70"/>
      <c r="AI36" s="65"/>
    </row>
    <row r="37" spans="1:35" x14ac:dyDescent="0.2">
      <c r="A37" s="68"/>
      <c r="B37" s="65"/>
      <c r="C37" s="65"/>
      <c r="D37" s="356"/>
      <c r="E37" s="356"/>
      <c r="F37" s="356"/>
      <c r="G37" s="356"/>
      <c r="H37" s="356"/>
      <c r="I37" s="356"/>
      <c r="J37" s="356"/>
      <c r="K37" s="356"/>
      <c r="L37" s="356"/>
      <c r="M37" s="356"/>
      <c r="N37" s="356"/>
      <c r="O37" s="356"/>
      <c r="P37" s="356"/>
      <c r="Q37" s="356"/>
      <c r="R37" s="356"/>
      <c r="S37" s="356"/>
      <c r="T37" s="356"/>
      <c r="U37" s="356"/>
      <c r="V37" s="356"/>
      <c r="W37" s="356"/>
      <c r="X37" s="356"/>
      <c r="Y37" s="357"/>
      <c r="Z37" s="357"/>
      <c r="AA37" s="357"/>
      <c r="AB37" s="357"/>
      <c r="AC37" s="357"/>
      <c r="AD37" s="357"/>
      <c r="AE37" s="357"/>
      <c r="AF37" s="357"/>
      <c r="AG37" s="65"/>
      <c r="AH37" s="65"/>
      <c r="AI37" s="65"/>
    </row>
    <row r="38" spans="1:35" x14ac:dyDescent="0.2">
      <c r="A38" s="281"/>
      <c r="B38" s="354"/>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65"/>
    </row>
    <row r="39" spans="1:35" x14ac:dyDescent="0.2">
      <c r="A39" s="116"/>
      <c r="B39" s="116"/>
      <c r="C39" s="116"/>
      <c r="D39" s="70"/>
      <c r="E39" s="70"/>
      <c r="F39" s="70"/>
      <c r="G39" s="70"/>
      <c r="H39" s="70"/>
      <c r="I39" s="70"/>
      <c r="J39" s="70"/>
      <c r="K39" s="70"/>
      <c r="L39" s="70"/>
      <c r="M39" s="72"/>
      <c r="N39" s="72"/>
      <c r="O39" s="72"/>
      <c r="P39" s="72"/>
      <c r="Q39" s="72"/>
      <c r="R39" s="72"/>
      <c r="S39" s="72"/>
      <c r="T39" s="72"/>
      <c r="U39" s="72"/>
      <c r="V39" s="72"/>
      <c r="W39" s="72"/>
      <c r="X39" s="72"/>
      <c r="Y39" s="72"/>
      <c r="Z39" s="72"/>
      <c r="AA39" s="72"/>
      <c r="AB39" s="72"/>
      <c r="AC39" s="72"/>
      <c r="AD39" s="72"/>
      <c r="AE39" s="72"/>
      <c r="AF39" s="72"/>
      <c r="AG39" s="128"/>
      <c r="AH39" s="128"/>
      <c r="AI39" s="129"/>
    </row>
    <row r="40" spans="1:35" x14ac:dyDescent="0.2">
      <c r="A40" s="4"/>
      <c r="B40" s="4"/>
      <c r="C40" s="4"/>
      <c r="D40" s="348" t="s">
        <v>460</v>
      </c>
      <c r="E40" s="349"/>
      <c r="F40" s="349"/>
      <c r="G40" s="349"/>
      <c r="H40" s="349"/>
      <c r="I40" s="349"/>
      <c r="J40" s="349"/>
      <c r="K40" s="349"/>
      <c r="L40" s="349"/>
      <c r="M40" s="349"/>
      <c r="N40" s="349"/>
      <c r="O40" s="349"/>
      <c r="P40" s="349"/>
      <c r="Q40" s="349"/>
      <c r="R40" s="349"/>
      <c r="S40" s="349"/>
      <c r="T40" s="349"/>
      <c r="U40" s="349"/>
      <c r="V40" s="349"/>
      <c r="W40" s="349"/>
      <c r="X40" s="350"/>
      <c r="Y40" s="350"/>
      <c r="Z40" s="350"/>
      <c r="AA40" s="350"/>
      <c r="AB40" s="350"/>
      <c r="AC40" s="350"/>
      <c r="AD40" s="350"/>
      <c r="AE40" s="350"/>
      <c r="AF40" s="351"/>
      <c r="AG40" s="4"/>
      <c r="AH40" s="4"/>
      <c r="AI40" s="4"/>
    </row>
    <row r="41" spans="1:35" x14ac:dyDescent="0.2">
      <c r="A41" s="4"/>
      <c r="B41" s="4"/>
      <c r="C41" s="4"/>
      <c r="D41" s="70"/>
      <c r="E41" s="70"/>
      <c r="F41" s="70"/>
      <c r="G41" s="70"/>
      <c r="H41" s="70"/>
      <c r="I41" s="70"/>
      <c r="J41" s="70"/>
      <c r="K41" s="70"/>
      <c r="L41" s="70"/>
      <c r="M41" s="72"/>
      <c r="N41" s="72"/>
      <c r="O41" s="72"/>
      <c r="P41" s="72"/>
      <c r="Q41" s="72"/>
      <c r="R41" s="72"/>
      <c r="S41" s="72"/>
      <c r="T41" s="72"/>
      <c r="U41" s="72"/>
      <c r="V41" s="72"/>
      <c r="W41" s="72"/>
      <c r="X41" s="72"/>
      <c r="Y41" s="72"/>
      <c r="Z41" s="72"/>
      <c r="AA41" s="72"/>
      <c r="AB41" s="72"/>
      <c r="AC41" s="72"/>
      <c r="AD41" s="72"/>
      <c r="AE41" s="72"/>
      <c r="AF41" s="72"/>
      <c r="AG41" s="4"/>
      <c r="AH41" s="4"/>
      <c r="AI41" s="4"/>
    </row>
    <row r="42" spans="1:35" x14ac:dyDescent="0.2">
      <c r="A42" s="4"/>
      <c r="B42" s="4"/>
      <c r="C42" s="4"/>
      <c r="D42" s="352" t="s">
        <v>461</v>
      </c>
      <c r="E42" s="345"/>
      <c r="F42" s="345"/>
      <c r="G42" s="345"/>
      <c r="H42" s="345"/>
      <c r="I42" s="345"/>
      <c r="J42" s="345"/>
      <c r="K42" s="345"/>
      <c r="L42" s="345"/>
      <c r="M42" s="345"/>
      <c r="N42" s="345"/>
      <c r="O42" s="345"/>
      <c r="P42" s="345"/>
      <c r="Q42" s="345"/>
      <c r="R42" s="345"/>
      <c r="S42" s="345"/>
      <c r="T42" s="345"/>
      <c r="U42" s="345"/>
      <c r="V42" s="345"/>
      <c r="W42" s="345"/>
      <c r="X42" s="345"/>
      <c r="Y42" s="345"/>
      <c r="Z42" s="345"/>
      <c r="AA42" s="345"/>
      <c r="AB42" s="345"/>
      <c r="AC42" s="345"/>
      <c r="AD42" s="345"/>
      <c r="AE42" s="345"/>
      <c r="AF42" s="345"/>
      <c r="AG42" s="4"/>
      <c r="AH42" s="4"/>
      <c r="AI42" s="4"/>
    </row>
    <row r="43" spans="1:35" x14ac:dyDescent="0.2">
      <c r="A43" s="4"/>
      <c r="B43" s="4"/>
      <c r="C43" s="4"/>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4"/>
      <c r="AH43" s="4"/>
      <c r="AI43" s="4"/>
    </row>
    <row r="44" spans="1:35" x14ac:dyDescent="0.2">
      <c r="A44" s="4"/>
      <c r="B44" s="4"/>
      <c r="C44" s="4"/>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4"/>
      <c r="AH44" s="4"/>
      <c r="AI44" s="4"/>
    </row>
    <row r="45" spans="1:35" x14ac:dyDescent="0.2">
      <c r="A45" s="4"/>
      <c r="B45" s="4"/>
      <c r="C45" s="4"/>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c r="AF45" s="272"/>
      <c r="AG45" s="4"/>
      <c r="AH45" s="4"/>
      <c r="AI45" s="4"/>
    </row>
    <row r="46" spans="1:35" x14ac:dyDescent="0.2">
      <c r="A46" s="4"/>
      <c r="B46" s="4"/>
      <c r="C46" s="4"/>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4"/>
      <c r="AH46" s="4"/>
      <c r="AI46" s="4"/>
    </row>
    <row r="47" spans="1:35" x14ac:dyDescent="0.2">
      <c r="A47" s="4"/>
      <c r="B47" s="4"/>
      <c r="C47" s="4"/>
      <c r="D47" s="348" t="s">
        <v>503</v>
      </c>
      <c r="E47" s="349"/>
      <c r="F47" s="349"/>
      <c r="G47" s="349"/>
      <c r="H47" s="349"/>
      <c r="I47" s="349"/>
      <c r="J47" s="349"/>
      <c r="K47" s="349"/>
      <c r="L47" s="349"/>
      <c r="M47" s="349"/>
      <c r="N47" s="349"/>
      <c r="O47" s="349"/>
      <c r="P47" s="349"/>
      <c r="Q47" s="349"/>
      <c r="R47" s="349"/>
      <c r="S47" s="349"/>
      <c r="T47" s="349"/>
      <c r="U47" s="349"/>
      <c r="V47" s="349"/>
      <c r="W47" s="349"/>
      <c r="X47" s="350"/>
      <c r="Y47" s="350"/>
      <c r="Z47" s="350"/>
      <c r="AA47" s="350"/>
      <c r="AB47" s="350"/>
      <c r="AC47" s="350"/>
      <c r="AD47" s="350"/>
      <c r="AE47" s="350"/>
      <c r="AF47" s="351"/>
      <c r="AG47" s="4"/>
      <c r="AH47" s="4"/>
      <c r="AI47" s="4"/>
    </row>
    <row r="48" spans="1:35" x14ac:dyDescent="0.2">
      <c r="A48" s="4"/>
      <c r="B48" s="4"/>
      <c r="C48" s="4"/>
      <c r="D48" s="70"/>
      <c r="E48" s="70"/>
      <c r="F48" s="70"/>
      <c r="G48" s="70"/>
      <c r="H48" s="70"/>
      <c r="I48" s="70"/>
      <c r="J48" s="70"/>
      <c r="K48" s="70"/>
      <c r="L48" s="70"/>
      <c r="M48" s="72"/>
      <c r="N48" s="72"/>
      <c r="O48" s="72"/>
      <c r="P48" s="72"/>
      <c r="Q48" s="72"/>
      <c r="R48" s="72"/>
      <c r="S48" s="72"/>
      <c r="T48" s="72"/>
      <c r="U48" s="72"/>
      <c r="V48" s="72"/>
      <c r="W48" s="72"/>
      <c r="X48" s="72"/>
      <c r="Y48" s="72"/>
      <c r="Z48" s="72"/>
      <c r="AA48" s="72"/>
      <c r="AB48" s="72"/>
      <c r="AC48" s="72"/>
      <c r="AD48" s="72"/>
      <c r="AE48" s="72"/>
      <c r="AF48" s="72"/>
      <c r="AG48" s="4"/>
      <c r="AH48" s="4"/>
      <c r="AI48" s="4"/>
    </row>
    <row r="49" spans="1:35" x14ac:dyDescent="0.2">
      <c r="A49" s="4"/>
      <c r="B49" s="4"/>
      <c r="C49" s="4"/>
      <c r="D49" s="352" t="s">
        <v>783</v>
      </c>
      <c r="E49" s="345"/>
      <c r="F49" s="345"/>
      <c r="G49" s="345"/>
      <c r="H49" s="345"/>
      <c r="I49" s="345"/>
      <c r="J49" s="345"/>
      <c r="K49" s="345"/>
      <c r="L49" s="345"/>
      <c r="M49" s="345"/>
      <c r="N49" s="345"/>
      <c r="O49" s="345"/>
      <c r="P49" s="345"/>
      <c r="Q49" s="345"/>
      <c r="R49" s="345"/>
      <c r="S49" s="345"/>
      <c r="T49" s="345"/>
      <c r="U49" s="345"/>
      <c r="V49" s="345"/>
      <c r="W49" s="345"/>
      <c r="X49" s="345"/>
      <c r="Y49" s="345"/>
      <c r="Z49" s="345"/>
      <c r="AA49" s="345"/>
      <c r="AB49" s="345"/>
      <c r="AC49" s="345"/>
      <c r="AD49" s="345"/>
      <c r="AE49" s="345"/>
      <c r="AF49" s="345"/>
      <c r="AG49" s="4"/>
      <c r="AH49" s="4"/>
      <c r="AI49" s="4"/>
    </row>
    <row r="50" spans="1:35" x14ac:dyDescent="0.2">
      <c r="A50" s="4"/>
      <c r="B50" s="4"/>
      <c r="C50" s="4"/>
      <c r="D50" s="345"/>
      <c r="E50" s="345"/>
      <c r="F50" s="345"/>
      <c r="G50" s="345"/>
      <c r="H50" s="345"/>
      <c r="I50" s="345"/>
      <c r="J50" s="345"/>
      <c r="K50" s="345"/>
      <c r="L50" s="345"/>
      <c r="M50" s="345"/>
      <c r="N50" s="345"/>
      <c r="O50" s="345"/>
      <c r="P50" s="345"/>
      <c r="Q50" s="345"/>
      <c r="R50" s="345"/>
      <c r="S50" s="345"/>
      <c r="T50" s="345"/>
      <c r="U50" s="345"/>
      <c r="V50" s="345"/>
      <c r="W50" s="345"/>
      <c r="X50" s="345"/>
      <c r="Y50" s="345"/>
      <c r="Z50" s="345"/>
      <c r="AA50" s="345"/>
      <c r="AB50" s="345"/>
      <c r="AC50" s="345"/>
      <c r="AD50" s="345"/>
      <c r="AE50" s="345"/>
      <c r="AF50" s="345"/>
      <c r="AG50" s="4"/>
      <c r="AH50" s="4"/>
      <c r="AI50" s="4"/>
    </row>
    <row r="51" spans="1:35" x14ac:dyDescent="0.2">
      <c r="A51" s="4"/>
      <c r="B51" s="4"/>
      <c r="C51" s="4"/>
      <c r="D51" s="345"/>
      <c r="E51" s="345"/>
      <c r="F51" s="345"/>
      <c r="G51" s="345"/>
      <c r="H51" s="345"/>
      <c r="I51" s="345"/>
      <c r="J51" s="345"/>
      <c r="K51" s="345"/>
      <c r="L51" s="345"/>
      <c r="M51" s="345"/>
      <c r="N51" s="345"/>
      <c r="O51" s="345"/>
      <c r="P51" s="345"/>
      <c r="Q51" s="345"/>
      <c r="R51" s="345"/>
      <c r="S51" s="345"/>
      <c r="T51" s="345"/>
      <c r="U51" s="345"/>
      <c r="V51" s="345"/>
      <c r="W51" s="345"/>
      <c r="X51" s="345"/>
      <c r="Y51" s="345"/>
      <c r="Z51" s="345"/>
      <c r="AA51" s="345"/>
      <c r="AB51" s="345"/>
      <c r="AC51" s="345"/>
      <c r="AD51" s="345"/>
      <c r="AE51" s="345"/>
      <c r="AF51" s="345"/>
      <c r="AG51" s="4"/>
      <c r="AH51" s="4"/>
      <c r="AI51" s="4"/>
    </row>
    <row r="52" spans="1:35" x14ac:dyDescent="0.2">
      <c r="A52" s="4"/>
      <c r="B52" s="4"/>
      <c r="C52" s="4"/>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4"/>
      <c r="AH52" s="4"/>
      <c r="AI52" s="4"/>
    </row>
    <row r="53" spans="1:35" x14ac:dyDescent="0.2">
      <c r="A53" s="4"/>
      <c r="B53" s="4"/>
      <c r="C53" s="4"/>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4"/>
      <c r="AH53" s="4"/>
      <c r="AI53" s="4"/>
    </row>
    <row r="54" spans="1:35"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sheetData>
  <sheetProtection sheet="1" selectLockedCells="1"/>
  <mergeCells count="15">
    <mergeCell ref="D28:AF33"/>
    <mergeCell ref="D24:AF25"/>
    <mergeCell ref="D4:AF6"/>
    <mergeCell ref="D47:AF47"/>
    <mergeCell ref="D49:AF53"/>
    <mergeCell ref="D40:AF40"/>
    <mergeCell ref="D42:AF44"/>
    <mergeCell ref="B38:AH38"/>
    <mergeCell ref="D35:AF37"/>
    <mergeCell ref="D8:AF8"/>
    <mergeCell ref="D18:AF18"/>
    <mergeCell ref="D20:AF22"/>
    <mergeCell ref="D14:AF16"/>
    <mergeCell ref="D10:AF13"/>
    <mergeCell ref="D7:AF7"/>
  </mergeCells>
  <phoneticPr fontId="5" type="noConversion"/>
  <conditionalFormatting sqref="B35:C35">
    <cfRule type="cellIs" dxfId="3998" priority="1" stopIfTrue="1" operator="equal">
      <formula>0</formula>
    </cfRule>
  </conditionalFormatting>
  <hyperlinks>
    <hyperlink ref="D7:AF7" r:id="rId1" display="Find out more at: https://itsnow.org" xr:uid="{38E2F6A8-CFED-4E04-9D33-AD0F0D845C6C}"/>
  </hyperlinks>
  <pageMargins left="0.75" right="0.75" top="1" bottom="1" header="0.5" footer="0.5"/>
  <pageSetup paperSize="9" scale="70" orientation="portrait" r:id="rId2"/>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620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28" t="s">
        <v>31</v>
      </c>
      <c r="C4" s="528"/>
      <c r="D4" s="56"/>
      <c r="E4" s="525" t="s">
        <v>32</v>
      </c>
      <c r="F4" s="525"/>
      <c r="G4" s="56"/>
      <c r="H4" s="105"/>
      <c r="I4" s="106"/>
      <c r="J4" s="525" t="s">
        <v>31</v>
      </c>
      <c r="K4" s="525"/>
      <c r="L4" s="56"/>
      <c r="M4" s="525" t="s">
        <v>32</v>
      </c>
      <c r="N4" s="525"/>
      <c r="O4" s="56"/>
      <c r="P4" s="105"/>
      <c r="Q4" s="106"/>
      <c r="R4" s="525" t="s">
        <v>31</v>
      </c>
      <c r="S4" s="525"/>
      <c r="T4" s="56"/>
      <c r="U4" s="525" t="s">
        <v>32</v>
      </c>
      <c r="V4" s="525"/>
      <c r="W4" s="56"/>
      <c r="X4" s="105"/>
      <c r="Y4" s="106"/>
      <c r="Z4" s="525" t="s">
        <v>31</v>
      </c>
      <c r="AA4" s="525"/>
      <c r="AB4" s="56"/>
      <c r="AC4" s="525" t="s">
        <v>32</v>
      </c>
      <c r="AD4" s="525"/>
      <c r="AE4" s="56"/>
      <c r="AF4" s="105"/>
      <c r="AG4" s="106"/>
      <c r="AH4" s="10"/>
      <c r="AI4" s="4"/>
    </row>
    <row r="5" spans="1:35" x14ac:dyDescent="0.2">
      <c r="A5" s="4"/>
      <c r="B5" s="542"/>
      <c r="C5" s="542"/>
      <c r="D5" s="542"/>
      <c r="E5" s="542"/>
      <c r="F5" s="542"/>
      <c r="G5" s="542"/>
      <c r="H5" s="543"/>
      <c r="I5" s="543"/>
      <c r="J5" s="542"/>
      <c r="K5" s="542"/>
      <c r="L5" s="542"/>
      <c r="M5" s="542"/>
      <c r="N5" s="542"/>
      <c r="O5" s="542"/>
      <c r="P5" s="543"/>
      <c r="Q5" s="543"/>
      <c r="R5" s="542"/>
      <c r="S5" s="542"/>
      <c r="T5" s="542"/>
      <c r="U5" s="542"/>
      <c r="V5" s="542"/>
      <c r="W5" s="542"/>
      <c r="X5" s="543"/>
      <c r="Y5" s="543"/>
      <c r="Z5" s="542"/>
      <c r="AA5" s="542"/>
      <c r="AB5" s="542"/>
      <c r="AC5" s="542"/>
      <c r="AD5" s="542"/>
      <c r="AE5" s="542"/>
      <c r="AF5" s="543"/>
      <c r="AG5" s="543"/>
      <c r="AH5" s="10"/>
      <c r="AI5" s="4"/>
    </row>
    <row r="6" spans="1:35" x14ac:dyDescent="0.2">
      <c r="A6" s="4"/>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10"/>
      <c r="AI6" s="4"/>
    </row>
    <row r="7" spans="1:35" x14ac:dyDescent="0.2">
      <c r="A7" s="4"/>
      <c r="B7" s="542"/>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10"/>
      <c r="AI7" s="4"/>
    </row>
    <row r="8" spans="1:35" x14ac:dyDescent="0.2">
      <c r="A8" s="4"/>
      <c r="B8" s="542"/>
      <c r="C8" s="542"/>
      <c r="D8" s="542"/>
      <c r="E8" s="542"/>
      <c r="F8" s="542"/>
      <c r="G8" s="542"/>
      <c r="H8" s="542"/>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10"/>
      <c r="AI8" s="4"/>
    </row>
    <row r="9" spans="1:35" x14ac:dyDescent="0.2">
      <c r="A9" s="4"/>
      <c r="B9" s="542"/>
      <c r="C9" s="542"/>
      <c r="D9" s="542"/>
      <c r="E9" s="542"/>
      <c r="F9" s="542"/>
      <c r="G9" s="542"/>
      <c r="H9" s="542"/>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10"/>
      <c r="AI9" s="4"/>
    </row>
    <row r="10" spans="1:35" x14ac:dyDescent="0.2">
      <c r="A10" s="4"/>
      <c r="B10" s="542"/>
      <c r="C10" s="542"/>
      <c r="D10" s="542"/>
      <c r="E10" s="542"/>
      <c r="F10" s="542"/>
      <c r="G10" s="542"/>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542"/>
      <c r="AG10" s="542"/>
      <c r="AH10" s="10"/>
      <c r="AI10" s="4"/>
    </row>
    <row r="11" spans="1:35" x14ac:dyDescent="0.2">
      <c r="A11" s="4"/>
      <c r="B11" s="542"/>
      <c r="C11" s="542"/>
      <c r="D11" s="542"/>
      <c r="E11" s="542"/>
      <c r="F11" s="542"/>
      <c r="G11" s="542"/>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E11" s="542"/>
      <c r="AF11" s="542"/>
      <c r="AG11" s="542"/>
      <c r="AH11" s="10"/>
      <c r="AI11" s="4"/>
    </row>
    <row r="12" spans="1:35" x14ac:dyDescent="0.2">
      <c r="A12" s="4"/>
      <c r="B12" s="542"/>
      <c r="C12" s="542"/>
      <c r="D12" s="542"/>
      <c r="E12" s="542"/>
      <c r="F12" s="542"/>
      <c r="G12" s="542"/>
      <c r="H12" s="542"/>
      <c r="I12" s="542"/>
      <c r="J12" s="542"/>
      <c r="K12" s="542"/>
      <c r="L12" s="542"/>
      <c r="M12" s="542"/>
      <c r="N12" s="542"/>
      <c r="O12" s="542"/>
      <c r="P12" s="542"/>
      <c r="Q12" s="542"/>
      <c r="R12" s="542"/>
      <c r="S12" s="542"/>
      <c r="T12" s="542"/>
      <c r="U12" s="542"/>
      <c r="V12" s="542"/>
      <c r="W12" s="542"/>
      <c r="X12" s="542"/>
      <c r="Y12" s="542"/>
      <c r="Z12" s="542"/>
      <c r="AA12" s="542"/>
      <c r="AB12" s="542"/>
      <c r="AC12" s="542"/>
      <c r="AD12" s="542"/>
      <c r="AE12" s="542"/>
      <c r="AF12" s="542"/>
      <c r="AG12" s="542"/>
      <c r="AH12" s="10"/>
      <c r="AI12" s="4"/>
    </row>
    <row r="13" spans="1:35" x14ac:dyDescent="0.2">
      <c r="A13" s="4"/>
      <c r="B13" s="542"/>
      <c r="C13" s="542"/>
      <c r="D13" s="542"/>
      <c r="E13" s="542"/>
      <c r="F13" s="542"/>
      <c r="G13" s="542"/>
      <c r="H13" s="542"/>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542"/>
      <c r="AG13" s="542"/>
      <c r="AH13" s="10"/>
      <c r="AI13" s="4"/>
    </row>
    <row r="14" spans="1:35" ht="12.75" customHeight="1" x14ac:dyDescent="0.2">
      <c r="A14" s="4"/>
      <c r="B14" s="542"/>
      <c r="C14" s="542"/>
      <c r="D14" s="542"/>
      <c r="E14" s="542"/>
      <c r="F14" s="542"/>
      <c r="G14" s="542"/>
      <c r="H14" s="542"/>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542"/>
      <c r="AG14" s="542"/>
      <c r="AH14" s="10"/>
      <c r="AI14" s="4"/>
    </row>
    <row r="15" spans="1:35" x14ac:dyDescent="0.2">
      <c r="A15" s="4"/>
      <c r="B15" s="542"/>
      <c r="C15" s="542"/>
      <c r="D15" s="542"/>
      <c r="E15" s="542"/>
      <c r="F15" s="542"/>
      <c r="G15" s="542"/>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542"/>
      <c r="AG15" s="542"/>
      <c r="AH15" s="10"/>
      <c r="AI15" s="4"/>
    </row>
    <row r="16" spans="1:35" x14ac:dyDescent="0.2">
      <c r="A16" s="4"/>
      <c r="B16" s="542"/>
      <c r="C16" s="542"/>
      <c r="D16" s="542"/>
      <c r="E16" s="542"/>
      <c r="F16" s="542"/>
      <c r="G16" s="542"/>
      <c r="H16" s="542"/>
      <c r="I16" s="542"/>
      <c r="J16" s="542"/>
      <c r="K16" s="542"/>
      <c r="L16" s="542"/>
      <c r="M16" s="542"/>
      <c r="N16" s="542"/>
      <c r="O16" s="542"/>
      <c r="P16" s="542"/>
      <c r="Q16" s="542"/>
      <c r="R16" s="542"/>
      <c r="S16" s="542"/>
      <c r="T16" s="542"/>
      <c r="U16" s="542"/>
      <c r="V16" s="542"/>
      <c r="W16" s="542"/>
      <c r="X16" s="542"/>
      <c r="Y16" s="542"/>
      <c r="Z16" s="542"/>
      <c r="AA16" s="542"/>
      <c r="AB16" s="542"/>
      <c r="AC16" s="542"/>
      <c r="AD16" s="542"/>
      <c r="AE16" s="542"/>
      <c r="AF16" s="542"/>
      <c r="AG16" s="542"/>
      <c r="AH16" s="10"/>
      <c r="AI16" s="4"/>
    </row>
    <row r="17" spans="1:35" x14ac:dyDescent="0.2">
      <c r="A17" s="4"/>
      <c r="B17" s="542"/>
      <c r="C17" s="542"/>
      <c r="D17" s="542"/>
      <c r="E17" s="542"/>
      <c r="F17" s="542"/>
      <c r="G17" s="542"/>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542"/>
      <c r="AG17" s="542"/>
      <c r="AH17" s="10"/>
      <c r="AI17" s="4"/>
    </row>
    <row r="18" spans="1:35" x14ac:dyDescent="0.2">
      <c r="A18" s="4"/>
      <c r="B18" s="525" t="s">
        <v>31</v>
      </c>
      <c r="C18" s="525"/>
      <c r="D18" s="56"/>
      <c r="E18" s="525" t="s">
        <v>32</v>
      </c>
      <c r="F18" s="525"/>
      <c r="G18" s="56"/>
      <c r="H18" s="105"/>
      <c r="I18" s="106"/>
      <c r="J18" s="525" t="s">
        <v>31</v>
      </c>
      <c r="K18" s="525"/>
      <c r="L18" s="56"/>
      <c r="M18" s="525" t="s">
        <v>32</v>
      </c>
      <c r="N18" s="525"/>
      <c r="O18" s="56"/>
      <c r="P18" s="105"/>
      <c r="Q18" s="106"/>
      <c r="R18" s="525" t="s">
        <v>31</v>
      </c>
      <c r="S18" s="525"/>
      <c r="T18" s="56"/>
      <c r="U18" s="525" t="s">
        <v>32</v>
      </c>
      <c r="V18" s="525"/>
      <c r="W18" s="56"/>
      <c r="X18" s="105"/>
      <c r="Y18" s="106"/>
      <c r="Z18" s="525" t="s">
        <v>31</v>
      </c>
      <c r="AA18" s="525"/>
      <c r="AB18" s="56"/>
      <c r="AC18" s="525" t="s">
        <v>32</v>
      </c>
      <c r="AD18" s="525"/>
      <c r="AE18" s="56"/>
      <c r="AF18" s="105"/>
      <c r="AG18" s="106"/>
      <c r="AH18" s="10"/>
      <c r="AI18" s="4"/>
    </row>
    <row r="19" spans="1:35" x14ac:dyDescent="0.2">
      <c r="A19" s="4"/>
      <c r="B19" s="542"/>
      <c r="C19" s="542"/>
      <c r="D19" s="542"/>
      <c r="E19" s="542"/>
      <c r="F19" s="542"/>
      <c r="G19" s="542"/>
      <c r="H19" s="543"/>
      <c r="I19" s="543"/>
      <c r="J19" s="542"/>
      <c r="K19" s="542"/>
      <c r="L19" s="542"/>
      <c r="M19" s="542"/>
      <c r="N19" s="542"/>
      <c r="O19" s="542"/>
      <c r="P19" s="543"/>
      <c r="Q19" s="543"/>
      <c r="R19" s="542"/>
      <c r="S19" s="542"/>
      <c r="T19" s="542"/>
      <c r="U19" s="542"/>
      <c r="V19" s="542"/>
      <c r="W19" s="542"/>
      <c r="X19" s="543"/>
      <c r="Y19" s="543"/>
      <c r="Z19" s="542"/>
      <c r="AA19" s="542"/>
      <c r="AB19" s="542"/>
      <c r="AC19" s="542"/>
      <c r="AD19" s="542"/>
      <c r="AE19" s="542"/>
      <c r="AF19" s="543"/>
      <c r="AG19" s="543"/>
      <c r="AH19" s="10"/>
      <c r="AI19" s="4"/>
    </row>
    <row r="20" spans="1:35" x14ac:dyDescent="0.2">
      <c r="A20" s="4"/>
      <c r="B20" s="542"/>
      <c r="C20" s="542"/>
      <c r="D20" s="542"/>
      <c r="E20" s="542"/>
      <c r="F20" s="542"/>
      <c r="G20" s="542"/>
      <c r="H20" s="542"/>
      <c r="I20" s="542"/>
      <c r="J20" s="542"/>
      <c r="K20" s="542"/>
      <c r="L20" s="542"/>
      <c r="M20" s="542"/>
      <c r="N20" s="542"/>
      <c r="O20" s="542"/>
      <c r="P20" s="542"/>
      <c r="Q20" s="542"/>
      <c r="R20" s="542"/>
      <c r="S20" s="542"/>
      <c r="T20" s="542"/>
      <c r="U20" s="542"/>
      <c r="V20" s="542"/>
      <c r="W20" s="542"/>
      <c r="X20" s="542"/>
      <c r="Y20" s="542"/>
      <c r="Z20" s="542"/>
      <c r="AA20" s="542"/>
      <c r="AB20" s="542"/>
      <c r="AC20" s="542"/>
      <c r="AD20" s="542"/>
      <c r="AE20" s="542"/>
      <c r="AF20" s="542"/>
      <c r="AG20" s="542"/>
      <c r="AH20" s="10"/>
      <c r="AI20" s="4"/>
    </row>
    <row r="21" spans="1:35" x14ac:dyDescent="0.2">
      <c r="A21" s="4"/>
      <c r="B21" s="542"/>
      <c r="C21" s="542"/>
      <c r="D21" s="542"/>
      <c r="E21" s="542"/>
      <c r="F21" s="542"/>
      <c r="G21" s="542"/>
      <c r="H21" s="542"/>
      <c r="I21" s="542"/>
      <c r="J21" s="542"/>
      <c r="K21" s="542"/>
      <c r="L21" s="542"/>
      <c r="M21" s="542"/>
      <c r="N21" s="542"/>
      <c r="O21" s="542"/>
      <c r="P21" s="542"/>
      <c r="Q21" s="542"/>
      <c r="R21" s="542"/>
      <c r="S21" s="542"/>
      <c r="T21" s="542"/>
      <c r="U21" s="542"/>
      <c r="V21" s="542"/>
      <c r="W21" s="542"/>
      <c r="X21" s="542"/>
      <c r="Y21" s="542"/>
      <c r="Z21" s="542"/>
      <c r="AA21" s="542"/>
      <c r="AB21" s="542"/>
      <c r="AC21" s="542"/>
      <c r="AD21" s="542"/>
      <c r="AE21" s="542"/>
      <c r="AF21" s="542"/>
      <c r="AG21" s="542"/>
      <c r="AH21" s="10"/>
      <c r="AI21" s="4"/>
    </row>
    <row r="22" spans="1:35" x14ac:dyDescent="0.2">
      <c r="A22" s="4"/>
      <c r="B22" s="542"/>
      <c r="C22" s="542"/>
      <c r="D22" s="542"/>
      <c r="E22" s="542"/>
      <c r="F22" s="542"/>
      <c r="G22" s="542"/>
      <c r="H22" s="542"/>
      <c r="I22" s="542"/>
      <c r="J22" s="542"/>
      <c r="K22" s="542"/>
      <c r="L22" s="542"/>
      <c r="M22" s="542"/>
      <c r="N22" s="542"/>
      <c r="O22" s="542"/>
      <c r="P22" s="542"/>
      <c r="Q22" s="542"/>
      <c r="R22" s="542"/>
      <c r="S22" s="542"/>
      <c r="T22" s="542"/>
      <c r="U22" s="542"/>
      <c r="V22" s="542"/>
      <c r="W22" s="542"/>
      <c r="X22" s="542"/>
      <c r="Y22" s="542"/>
      <c r="Z22" s="542"/>
      <c r="AA22" s="542"/>
      <c r="AB22" s="542"/>
      <c r="AC22" s="542"/>
      <c r="AD22" s="542"/>
      <c r="AE22" s="542"/>
      <c r="AF22" s="542"/>
      <c r="AG22" s="542"/>
      <c r="AH22" s="10"/>
      <c r="AI22" s="4"/>
    </row>
    <row r="23" spans="1:35" x14ac:dyDescent="0.2">
      <c r="A23" s="4"/>
      <c r="B23" s="542"/>
      <c r="C23" s="542"/>
      <c r="D23" s="542"/>
      <c r="E23" s="542"/>
      <c r="F23" s="542"/>
      <c r="G23" s="542"/>
      <c r="H23" s="542"/>
      <c r="I23" s="542"/>
      <c r="J23" s="542"/>
      <c r="K23" s="542"/>
      <c r="L23" s="542"/>
      <c r="M23" s="542"/>
      <c r="N23" s="542"/>
      <c r="O23" s="542"/>
      <c r="P23" s="542"/>
      <c r="Q23" s="542"/>
      <c r="R23" s="542"/>
      <c r="S23" s="542"/>
      <c r="T23" s="542"/>
      <c r="U23" s="542"/>
      <c r="V23" s="542"/>
      <c r="W23" s="542"/>
      <c r="X23" s="542"/>
      <c r="Y23" s="542"/>
      <c r="Z23" s="542"/>
      <c r="AA23" s="542"/>
      <c r="AB23" s="542"/>
      <c r="AC23" s="542"/>
      <c r="AD23" s="542"/>
      <c r="AE23" s="542"/>
      <c r="AF23" s="542"/>
      <c r="AG23" s="542"/>
      <c r="AH23" s="10"/>
      <c r="AI23" s="4"/>
    </row>
    <row r="24" spans="1:35" x14ac:dyDescent="0.2">
      <c r="A24" s="4"/>
      <c r="B24" s="542"/>
      <c r="C24" s="542"/>
      <c r="D24" s="542"/>
      <c r="E24" s="542"/>
      <c r="F24" s="542"/>
      <c r="G24" s="542"/>
      <c r="H24" s="542"/>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542"/>
      <c r="AG24" s="542"/>
      <c r="AH24" s="10"/>
      <c r="AI24" s="4"/>
    </row>
    <row r="25" spans="1:35" x14ac:dyDescent="0.2">
      <c r="A25" s="4"/>
      <c r="B25" s="542"/>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10"/>
      <c r="AI25" s="4"/>
    </row>
    <row r="26" spans="1:35" x14ac:dyDescent="0.2">
      <c r="A26" s="4"/>
      <c r="B26" s="542"/>
      <c r="C26" s="542"/>
      <c r="D26" s="542"/>
      <c r="E26" s="542"/>
      <c r="F26" s="542"/>
      <c r="G26" s="542"/>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542"/>
      <c r="AG26" s="542"/>
      <c r="AH26" s="10"/>
      <c r="AI26" s="4"/>
    </row>
    <row r="27" spans="1:35" x14ac:dyDescent="0.2">
      <c r="A27" s="4"/>
      <c r="B27" s="542"/>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542"/>
      <c r="AG27" s="542"/>
      <c r="AH27" s="10"/>
      <c r="AI27" s="4"/>
    </row>
    <row r="28" spans="1:35" x14ac:dyDescent="0.2">
      <c r="A28" s="4"/>
      <c r="B28" s="542"/>
      <c r="C28" s="542"/>
      <c r="D28" s="542"/>
      <c r="E28" s="542"/>
      <c r="F28" s="542"/>
      <c r="G28" s="542"/>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542"/>
      <c r="AG28" s="542"/>
      <c r="AH28" s="10"/>
      <c r="AI28" s="4"/>
    </row>
    <row r="29" spans="1:35" x14ac:dyDescent="0.2">
      <c r="A29" s="4"/>
      <c r="B29" s="542"/>
      <c r="C29" s="542"/>
      <c r="D29" s="542"/>
      <c r="E29" s="542"/>
      <c r="F29" s="542"/>
      <c r="G29" s="542"/>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542"/>
      <c r="AG29" s="542"/>
      <c r="AH29" s="10"/>
      <c r="AI29" s="4"/>
    </row>
    <row r="30" spans="1:35" x14ac:dyDescent="0.2">
      <c r="A30" s="4"/>
      <c r="B30" s="542"/>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542"/>
      <c r="AG30" s="542"/>
      <c r="AH30" s="10"/>
      <c r="AI30" s="4"/>
    </row>
    <row r="31" spans="1:35" x14ac:dyDescent="0.2">
      <c r="A31" s="4"/>
      <c r="B31" s="542"/>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10"/>
      <c r="AI31" s="4"/>
    </row>
    <row r="32" spans="1:35" x14ac:dyDescent="0.2">
      <c r="A32" s="4"/>
      <c r="B32" s="529" t="s">
        <v>27</v>
      </c>
      <c r="C32" s="530"/>
      <c r="D32" s="533" t="s">
        <v>33</v>
      </c>
      <c r="E32" s="534"/>
      <c r="F32" s="534"/>
      <c r="G32" s="534"/>
      <c r="H32" s="534"/>
      <c r="I32" s="534"/>
      <c r="J32" s="534"/>
      <c r="K32" s="534"/>
      <c r="L32" s="534"/>
      <c r="M32" s="534"/>
      <c r="N32" s="14"/>
      <c r="O32" s="13"/>
      <c r="P32" s="13"/>
      <c r="Q32" s="13"/>
      <c r="R32" s="534"/>
      <c r="S32" s="534"/>
      <c r="T32" s="534"/>
      <c r="U32" s="16"/>
      <c r="V32" s="534"/>
      <c r="W32" s="534"/>
      <c r="X32" s="534"/>
      <c r="Y32" s="16"/>
      <c r="Z32" s="534"/>
      <c r="AA32" s="534"/>
      <c r="AB32" s="534"/>
      <c r="AC32" s="16"/>
      <c r="AD32" s="534"/>
      <c r="AE32" s="534"/>
      <c r="AF32" s="534"/>
      <c r="AG32" s="16"/>
      <c r="AH32" s="15"/>
      <c r="AI32" s="4"/>
    </row>
    <row r="33" spans="1:35" x14ac:dyDescent="0.2">
      <c r="A33" s="4"/>
      <c r="B33" s="531"/>
      <c r="C33" s="532"/>
      <c r="D33" s="521" t="s">
        <v>34</v>
      </c>
      <c r="E33" s="521"/>
      <c r="F33" s="521"/>
      <c r="G33" s="521"/>
      <c r="H33" s="521"/>
      <c r="I33" s="521"/>
      <c r="J33" s="521"/>
      <c r="K33" s="521"/>
      <c r="L33" s="521"/>
      <c r="M33" s="521"/>
      <c r="N33" s="545"/>
      <c r="O33" s="546"/>
      <c r="P33" s="546"/>
      <c r="Q33" s="546"/>
      <c r="R33" s="544"/>
      <c r="S33" s="544"/>
      <c r="T33" s="544"/>
      <c r="U33" s="544"/>
      <c r="V33" s="544"/>
      <c r="W33" s="544"/>
      <c r="X33" s="544"/>
      <c r="Y33" s="544"/>
      <c r="Z33" s="544"/>
      <c r="AA33" s="544"/>
      <c r="AB33" s="544"/>
      <c r="AC33" s="544"/>
      <c r="AD33" s="544"/>
      <c r="AE33" s="544"/>
      <c r="AF33" s="544"/>
      <c r="AG33" s="544"/>
      <c r="AH33" s="15"/>
      <c r="AI33" s="4"/>
    </row>
    <row r="34" spans="1:35" x14ac:dyDescent="0.2">
      <c r="A34" s="7"/>
      <c r="B34" s="531"/>
      <c r="C34" s="532"/>
      <c r="D34" s="522" t="s">
        <v>35</v>
      </c>
      <c r="E34" s="522"/>
      <c r="F34" s="522"/>
      <c r="G34" s="522"/>
      <c r="H34" s="522"/>
      <c r="I34" s="522"/>
      <c r="J34" s="522"/>
      <c r="K34" s="522"/>
      <c r="L34" s="522"/>
      <c r="M34" s="522"/>
      <c r="N34" s="547"/>
      <c r="O34" s="547"/>
      <c r="P34" s="547"/>
      <c r="Q34" s="547"/>
      <c r="R34" s="544"/>
      <c r="S34" s="544"/>
      <c r="T34" s="544"/>
      <c r="U34" s="544"/>
      <c r="V34" s="544"/>
      <c r="W34" s="544"/>
      <c r="X34" s="544"/>
      <c r="Y34" s="544"/>
      <c r="Z34" s="544"/>
      <c r="AA34" s="544"/>
      <c r="AB34" s="544"/>
      <c r="AC34" s="544"/>
      <c r="AD34" s="544"/>
      <c r="AE34" s="544"/>
      <c r="AF34" s="544"/>
      <c r="AG34" s="544"/>
      <c r="AH34" s="15"/>
      <c r="AI34" s="4"/>
    </row>
    <row r="35" spans="1:35" x14ac:dyDescent="0.2">
      <c r="A35" s="2"/>
      <c r="B35" s="548"/>
      <c r="C35" s="511"/>
      <c r="D35" s="511"/>
      <c r="E35" s="511"/>
      <c r="F35" s="511"/>
      <c r="G35" s="511"/>
      <c r="H35" s="511"/>
      <c r="I35" s="511"/>
      <c r="J35" s="511"/>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formatCells="0" selectLockedCells="1"/>
  <mergeCells count="53">
    <mergeCell ref="AD34:AG34"/>
    <mergeCell ref="R32:T32"/>
    <mergeCell ref="V32:X32"/>
    <mergeCell ref="Z32:AB32"/>
    <mergeCell ref="AD32:AF32"/>
    <mergeCell ref="V34:Y34"/>
    <mergeCell ref="Z33:AC33"/>
    <mergeCell ref="Z34:AC34"/>
    <mergeCell ref="R34:U34"/>
    <mergeCell ref="AD33:AG33"/>
    <mergeCell ref="B18:C18"/>
    <mergeCell ref="E18:F18"/>
    <mergeCell ref="B19:I31"/>
    <mergeCell ref="J18:K18"/>
    <mergeCell ref="B32:C34"/>
    <mergeCell ref="D32:M32"/>
    <mergeCell ref="D34:M34"/>
    <mergeCell ref="D33:M33"/>
    <mergeCell ref="M18:N18"/>
    <mergeCell ref="J19:Q31"/>
    <mergeCell ref="N34:Q34"/>
    <mergeCell ref="R4:S4"/>
    <mergeCell ref="U4:V4"/>
    <mergeCell ref="Z4:AA4"/>
    <mergeCell ref="R5:Y17"/>
    <mergeCell ref="Z5:AG17"/>
    <mergeCell ref="AC4:AD4"/>
    <mergeCell ref="Z18:AA18"/>
    <mergeCell ref="AC18:AD18"/>
    <mergeCell ref="Z19:AG31"/>
    <mergeCell ref="N33:Q33"/>
    <mergeCell ref="R33:U33"/>
    <mergeCell ref="V33:Y33"/>
    <mergeCell ref="R18:S18"/>
    <mergeCell ref="U18:V18"/>
    <mergeCell ref="R19:Y31"/>
    <mergeCell ref="B5:I17"/>
    <mergeCell ref="B4:C4"/>
    <mergeCell ref="E4:F4"/>
    <mergeCell ref="J4:K4"/>
    <mergeCell ref="M4:N4"/>
    <mergeCell ref="J5:Q17"/>
    <mergeCell ref="T36:U36"/>
    <mergeCell ref="V36:Y36"/>
    <mergeCell ref="Z36:AA36"/>
    <mergeCell ref="B35:AH35"/>
    <mergeCell ref="AB36:AC36"/>
    <mergeCell ref="A36:C36"/>
    <mergeCell ref="D36:G36"/>
    <mergeCell ref="M36:P36"/>
    <mergeCell ref="AD36:AH36"/>
    <mergeCell ref="H36:L36"/>
    <mergeCell ref="Q36:S36"/>
  </mergeCells>
  <phoneticPr fontId="5" type="noConversion"/>
  <conditionalFormatting sqref="D36:G36 M36:P36">
    <cfRule type="cellIs" dxfId="3974" priority="1" stopIfTrue="1" operator="equal">
      <formula>0</formula>
    </cfRule>
  </conditionalFormatting>
  <hyperlinks>
    <hyperlink ref="AI36" location="'Form II'!AC15" display="i" xr:uid="{00000000-0004-0000-09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 (Continuation)&amp;CPage &amp;P of &amp;N&amp;RForm V(b)</oddFooter>
  </headerFooter>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9">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620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28" t="s">
        <v>31</v>
      </c>
      <c r="C4" s="528"/>
      <c r="D4" s="56"/>
      <c r="E4" s="528" t="s">
        <v>32</v>
      </c>
      <c r="F4" s="528"/>
      <c r="G4" s="56"/>
      <c r="H4" s="53"/>
      <c r="I4" s="130"/>
      <c r="J4" s="528" t="s">
        <v>31</v>
      </c>
      <c r="K4" s="528"/>
      <c r="L4" s="56"/>
      <c r="M4" s="528" t="s">
        <v>32</v>
      </c>
      <c r="N4" s="528"/>
      <c r="O4" s="56"/>
      <c r="P4" s="53"/>
      <c r="Q4" s="130"/>
      <c r="R4" s="528" t="s">
        <v>31</v>
      </c>
      <c r="S4" s="528"/>
      <c r="T4" s="56"/>
      <c r="U4" s="528" t="s">
        <v>32</v>
      </c>
      <c r="V4" s="528"/>
      <c r="W4" s="56"/>
      <c r="X4" s="53"/>
      <c r="Y4" s="130"/>
      <c r="Z4" s="528" t="s">
        <v>31</v>
      </c>
      <c r="AA4" s="528"/>
      <c r="AB4" s="56"/>
      <c r="AC4" s="528" t="s">
        <v>32</v>
      </c>
      <c r="AD4" s="528"/>
      <c r="AE4" s="56"/>
      <c r="AF4" s="53"/>
      <c r="AG4" s="130"/>
      <c r="AH4" s="10"/>
      <c r="AI4" s="4"/>
    </row>
    <row r="5" spans="1:35" x14ac:dyDescent="0.2">
      <c r="A5" s="4"/>
      <c r="B5" s="542"/>
      <c r="C5" s="542"/>
      <c r="D5" s="542"/>
      <c r="E5" s="542"/>
      <c r="F5" s="542"/>
      <c r="G5" s="542"/>
      <c r="H5" s="543"/>
      <c r="I5" s="543"/>
      <c r="J5" s="542"/>
      <c r="K5" s="542"/>
      <c r="L5" s="542"/>
      <c r="M5" s="542"/>
      <c r="N5" s="542"/>
      <c r="O5" s="542"/>
      <c r="P5" s="543"/>
      <c r="Q5" s="543"/>
      <c r="R5" s="542"/>
      <c r="S5" s="542"/>
      <c r="T5" s="542"/>
      <c r="U5" s="542"/>
      <c r="V5" s="542"/>
      <c r="W5" s="542"/>
      <c r="X5" s="543"/>
      <c r="Y5" s="543"/>
      <c r="Z5" s="542"/>
      <c r="AA5" s="542"/>
      <c r="AB5" s="542"/>
      <c r="AC5" s="542"/>
      <c r="AD5" s="542"/>
      <c r="AE5" s="542"/>
      <c r="AF5" s="543"/>
      <c r="AG5" s="543"/>
      <c r="AH5" s="10"/>
      <c r="AI5" s="4"/>
    </row>
    <row r="6" spans="1:35" x14ac:dyDescent="0.2">
      <c r="A6" s="4"/>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10"/>
      <c r="AI6" s="4"/>
    </row>
    <row r="7" spans="1:35" x14ac:dyDescent="0.2">
      <c r="A7" s="4"/>
      <c r="B7" s="542"/>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10"/>
      <c r="AI7" s="4"/>
    </row>
    <row r="8" spans="1:35" x14ac:dyDescent="0.2">
      <c r="A8" s="4"/>
      <c r="B8" s="542"/>
      <c r="C8" s="542"/>
      <c r="D8" s="542"/>
      <c r="E8" s="542"/>
      <c r="F8" s="542"/>
      <c r="G8" s="542"/>
      <c r="H8" s="542"/>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10"/>
      <c r="AI8" s="4"/>
    </row>
    <row r="9" spans="1:35" x14ac:dyDescent="0.2">
      <c r="A9" s="4"/>
      <c r="B9" s="542"/>
      <c r="C9" s="542"/>
      <c r="D9" s="542"/>
      <c r="E9" s="542"/>
      <c r="F9" s="542"/>
      <c r="G9" s="542"/>
      <c r="H9" s="542"/>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10"/>
      <c r="AI9" s="4"/>
    </row>
    <row r="10" spans="1:35" x14ac:dyDescent="0.2">
      <c r="A10" s="4"/>
      <c r="B10" s="542"/>
      <c r="C10" s="542"/>
      <c r="D10" s="542"/>
      <c r="E10" s="542"/>
      <c r="F10" s="542"/>
      <c r="G10" s="542"/>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542"/>
      <c r="AG10" s="542"/>
      <c r="AH10" s="10"/>
      <c r="AI10" s="4"/>
    </row>
    <row r="11" spans="1:35" x14ac:dyDescent="0.2">
      <c r="A11" s="4"/>
      <c r="B11" s="542"/>
      <c r="C11" s="542"/>
      <c r="D11" s="542"/>
      <c r="E11" s="542"/>
      <c r="F11" s="542"/>
      <c r="G11" s="542"/>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E11" s="542"/>
      <c r="AF11" s="542"/>
      <c r="AG11" s="542"/>
      <c r="AH11" s="10"/>
      <c r="AI11" s="4"/>
    </row>
    <row r="12" spans="1:35" x14ac:dyDescent="0.2">
      <c r="A12" s="4"/>
      <c r="B12" s="542"/>
      <c r="C12" s="542"/>
      <c r="D12" s="542"/>
      <c r="E12" s="542"/>
      <c r="F12" s="542"/>
      <c r="G12" s="542"/>
      <c r="H12" s="542"/>
      <c r="I12" s="542"/>
      <c r="J12" s="542"/>
      <c r="K12" s="542"/>
      <c r="L12" s="542"/>
      <c r="M12" s="542"/>
      <c r="N12" s="542"/>
      <c r="O12" s="542"/>
      <c r="P12" s="542"/>
      <c r="Q12" s="542"/>
      <c r="R12" s="542"/>
      <c r="S12" s="542"/>
      <c r="T12" s="542"/>
      <c r="U12" s="542"/>
      <c r="V12" s="542"/>
      <c r="W12" s="542"/>
      <c r="X12" s="542"/>
      <c r="Y12" s="542"/>
      <c r="Z12" s="542"/>
      <c r="AA12" s="542"/>
      <c r="AB12" s="542"/>
      <c r="AC12" s="542"/>
      <c r="AD12" s="542"/>
      <c r="AE12" s="542"/>
      <c r="AF12" s="542"/>
      <c r="AG12" s="542"/>
      <c r="AH12" s="10"/>
      <c r="AI12" s="4"/>
    </row>
    <row r="13" spans="1:35" x14ac:dyDescent="0.2">
      <c r="A13" s="4"/>
      <c r="B13" s="542"/>
      <c r="C13" s="542"/>
      <c r="D13" s="542"/>
      <c r="E13" s="542"/>
      <c r="F13" s="542"/>
      <c r="G13" s="542"/>
      <c r="H13" s="542"/>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542"/>
      <c r="AG13" s="542"/>
      <c r="AH13" s="10"/>
      <c r="AI13" s="4"/>
    </row>
    <row r="14" spans="1:35" ht="12.75" customHeight="1" x14ac:dyDescent="0.2">
      <c r="A14" s="4"/>
      <c r="B14" s="542"/>
      <c r="C14" s="542"/>
      <c r="D14" s="542"/>
      <c r="E14" s="542"/>
      <c r="F14" s="542"/>
      <c r="G14" s="542"/>
      <c r="H14" s="542"/>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542"/>
      <c r="AG14" s="542"/>
      <c r="AH14" s="10"/>
      <c r="AI14" s="4"/>
    </row>
    <row r="15" spans="1:35" x14ac:dyDescent="0.2">
      <c r="A15" s="4"/>
      <c r="B15" s="542"/>
      <c r="C15" s="542"/>
      <c r="D15" s="542"/>
      <c r="E15" s="542"/>
      <c r="F15" s="542"/>
      <c r="G15" s="542"/>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542"/>
      <c r="AG15" s="542"/>
      <c r="AH15" s="10"/>
      <c r="AI15" s="4"/>
    </row>
    <row r="16" spans="1:35" x14ac:dyDescent="0.2">
      <c r="A16" s="4"/>
      <c r="B16" s="542"/>
      <c r="C16" s="542"/>
      <c r="D16" s="542"/>
      <c r="E16" s="542"/>
      <c r="F16" s="542"/>
      <c r="G16" s="542"/>
      <c r="H16" s="542"/>
      <c r="I16" s="542"/>
      <c r="J16" s="542"/>
      <c r="K16" s="542"/>
      <c r="L16" s="542"/>
      <c r="M16" s="542"/>
      <c r="N16" s="542"/>
      <c r="O16" s="542"/>
      <c r="P16" s="542"/>
      <c r="Q16" s="542"/>
      <c r="R16" s="542"/>
      <c r="S16" s="542"/>
      <c r="T16" s="542"/>
      <c r="U16" s="542"/>
      <c r="V16" s="542"/>
      <c r="W16" s="542"/>
      <c r="X16" s="542"/>
      <c r="Y16" s="542"/>
      <c r="Z16" s="542"/>
      <c r="AA16" s="542"/>
      <c r="AB16" s="542"/>
      <c r="AC16" s="542"/>
      <c r="AD16" s="542"/>
      <c r="AE16" s="542"/>
      <c r="AF16" s="542"/>
      <c r="AG16" s="542"/>
      <c r="AH16" s="10"/>
      <c r="AI16" s="4"/>
    </row>
    <row r="17" spans="1:35" x14ac:dyDescent="0.2">
      <c r="A17" s="4"/>
      <c r="B17" s="542"/>
      <c r="C17" s="542"/>
      <c r="D17" s="542"/>
      <c r="E17" s="542"/>
      <c r="F17" s="542"/>
      <c r="G17" s="542"/>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542"/>
      <c r="AG17" s="542"/>
      <c r="AH17" s="10"/>
      <c r="AI17" s="4"/>
    </row>
    <row r="18" spans="1:35" x14ac:dyDescent="0.2">
      <c r="A18" s="4"/>
      <c r="B18" s="528" t="s">
        <v>31</v>
      </c>
      <c r="C18" s="528"/>
      <c r="D18" s="56"/>
      <c r="E18" s="528" t="s">
        <v>32</v>
      </c>
      <c r="F18" s="528"/>
      <c r="G18" s="56"/>
      <c r="H18" s="53"/>
      <c r="I18" s="130"/>
      <c r="J18" s="528" t="s">
        <v>31</v>
      </c>
      <c r="K18" s="528"/>
      <c r="L18" s="56"/>
      <c r="M18" s="528" t="s">
        <v>32</v>
      </c>
      <c r="N18" s="528"/>
      <c r="O18" s="56"/>
      <c r="P18" s="53"/>
      <c r="Q18" s="130"/>
      <c r="R18" s="528" t="s">
        <v>31</v>
      </c>
      <c r="S18" s="528"/>
      <c r="T18" s="56"/>
      <c r="U18" s="528" t="s">
        <v>32</v>
      </c>
      <c r="V18" s="528"/>
      <c r="W18" s="56"/>
      <c r="X18" s="53"/>
      <c r="Y18" s="130"/>
      <c r="Z18" s="528" t="s">
        <v>31</v>
      </c>
      <c r="AA18" s="528"/>
      <c r="AB18" s="56"/>
      <c r="AC18" s="528" t="s">
        <v>32</v>
      </c>
      <c r="AD18" s="528"/>
      <c r="AE18" s="56"/>
      <c r="AF18" s="53"/>
      <c r="AG18" s="130"/>
      <c r="AH18" s="10"/>
      <c r="AI18" s="4"/>
    </row>
    <row r="19" spans="1:35" x14ac:dyDescent="0.2">
      <c r="A19" s="4"/>
      <c r="B19" s="542"/>
      <c r="C19" s="542"/>
      <c r="D19" s="542"/>
      <c r="E19" s="542"/>
      <c r="F19" s="542"/>
      <c r="G19" s="542"/>
      <c r="H19" s="543"/>
      <c r="I19" s="543"/>
      <c r="J19" s="542"/>
      <c r="K19" s="542"/>
      <c r="L19" s="542"/>
      <c r="M19" s="542"/>
      <c r="N19" s="542"/>
      <c r="O19" s="542"/>
      <c r="P19" s="543"/>
      <c r="Q19" s="543"/>
      <c r="R19" s="542"/>
      <c r="S19" s="542"/>
      <c r="T19" s="542"/>
      <c r="U19" s="542"/>
      <c r="V19" s="542"/>
      <c r="W19" s="542"/>
      <c r="X19" s="543"/>
      <c r="Y19" s="543"/>
      <c r="Z19" s="542"/>
      <c r="AA19" s="542"/>
      <c r="AB19" s="542"/>
      <c r="AC19" s="542"/>
      <c r="AD19" s="542"/>
      <c r="AE19" s="542"/>
      <c r="AF19" s="543"/>
      <c r="AG19" s="543"/>
      <c r="AH19" s="10"/>
      <c r="AI19" s="4"/>
    </row>
    <row r="20" spans="1:35" x14ac:dyDescent="0.2">
      <c r="A20" s="4"/>
      <c r="B20" s="542"/>
      <c r="C20" s="542"/>
      <c r="D20" s="542"/>
      <c r="E20" s="542"/>
      <c r="F20" s="542"/>
      <c r="G20" s="542"/>
      <c r="H20" s="542"/>
      <c r="I20" s="542"/>
      <c r="J20" s="542"/>
      <c r="K20" s="542"/>
      <c r="L20" s="542"/>
      <c r="M20" s="542"/>
      <c r="N20" s="542"/>
      <c r="O20" s="542"/>
      <c r="P20" s="542"/>
      <c r="Q20" s="542"/>
      <c r="R20" s="542"/>
      <c r="S20" s="542"/>
      <c r="T20" s="542"/>
      <c r="U20" s="542"/>
      <c r="V20" s="542"/>
      <c r="W20" s="542"/>
      <c r="X20" s="542"/>
      <c r="Y20" s="542"/>
      <c r="Z20" s="542"/>
      <c r="AA20" s="542"/>
      <c r="AB20" s="542"/>
      <c r="AC20" s="542"/>
      <c r="AD20" s="542"/>
      <c r="AE20" s="542"/>
      <c r="AF20" s="542"/>
      <c r="AG20" s="542"/>
      <c r="AH20" s="10"/>
      <c r="AI20" s="4"/>
    </row>
    <row r="21" spans="1:35" x14ac:dyDescent="0.2">
      <c r="A21" s="4"/>
      <c r="B21" s="542"/>
      <c r="C21" s="542"/>
      <c r="D21" s="542"/>
      <c r="E21" s="542"/>
      <c r="F21" s="542"/>
      <c r="G21" s="542"/>
      <c r="H21" s="542"/>
      <c r="I21" s="542"/>
      <c r="J21" s="542"/>
      <c r="K21" s="542"/>
      <c r="L21" s="542"/>
      <c r="M21" s="542"/>
      <c r="N21" s="542"/>
      <c r="O21" s="542"/>
      <c r="P21" s="542"/>
      <c r="Q21" s="542"/>
      <c r="R21" s="542"/>
      <c r="S21" s="542"/>
      <c r="T21" s="542"/>
      <c r="U21" s="542"/>
      <c r="V21" s="542"/>
      <c r="W21" s="542"/>
      <c r="X21" s="542"/>
      <c r="Y21" s="542"/>
      <c r="Z21" s="542"/>
      <c r="AA21" s="542"/>
      <c r="AB21" s="542"/>
      <c r="AC21" s="542"/>
      <c r="AD21" s="542"/>
      <c r="AE21" s="542"/>
      <c r="AF21" s="542"/>
      <c r="AG21" s="542"/>
      <c r="AH21" s="10"/>
      <c r="AI21" s="4"/>
    </row>
    <row r="22" spans="1:35" x14ac:dyDescent="0.2">
      <c r="A22" s="4"/>
      <c r="B22" s="542"/>
      <c r="C22" s="542"/>
      <c r="D22" s="542"/>
      <c r="E22" s="542"/>
      <c r="F22" s="542"/>
      <c r="G22" s="542"/>
      <c r="H22" s="542"/>
      <c r="I22" s="542"/>
      <c r="J22" s="542"/>
      <c r="K22" s="542"/>
      <c r="L22" s="542"/>
      <c r="M22" s="542"/>
      <c r="N22" s="542"/>
      <c r="O22" s="542"/>
      <c r="P22" s="542"/>
      <c r="Q22" s="542"/>
      <c r="R22" s="542"/>
      <c r="S22" s="542"/>
      <c r="T22" s="542"/>
      <c r="U22" s="542"/>
      <c r="V22" s="542"/>
      <c r="W22" s="542"/>
      <c r="X22" s="542"/>
      <c r="Y22" s="542"/>
      <c r="Z22" s="542"/>
      <c r="AA22" s="542"/>
      <c r="AB22" s="542"/>
      <c r="AC22" s="542"/>
      <c r="AD22" s="542"/>
      <c r="AE22" s="542"/>
      <c r="AF22" s="542"/>
      <c r="AG22" s="542"/>
      <c r="AH22" s="10"/>
      <c r="AI22" s="4"/>
    </row>
    <row r="23" spans="1:35" x14ac:dyDescent="0.2">
      <c r="A23" s="4"/>
      <c r="B23" s="542"/>
      <c r="C23" s="542"/>
      <c r="D23" s="542"/>
      <c r="E23" s="542"/>
      <c r="F23" s="542"/>
      <c r="G23" s="542"/>
      <c r="H23" s="542"/>
      <c r="I23" s="542"/>
      <c r="J23" s="542"/>
      <c r="K23" s="542"/>
      <c r="L23" s="542"/>
      <c r="M23" s="542"/>
      <c r="N23" s="542"/>
      <c r="O23" s="542"/>
      <c r="P23" s="542"/>
      <c r="Q23" s="542"/>
      <c r="R23" s="542"/>
      <c r="S23" s="542"/>
      <c r="T23" s="542"/>
      <c r="U23" s="542"/>
      <c r="V23" s="542"/>
      <c r="W23" s="542"/>
      <c r="X23" s="542"/>
      <c r="Y23" s="542"/>
      <c r="Z23" s="542"/>
      <c r="AA23" s="542"/>
      <c r="AB23" s="542"/>
      <c r="AC23" s="542"/>
      <c r="AD23" s="542"/>
      <c r="AE23" s="542"/>
      <c r="AF23" s="542"/>
      <c r="AG23" s="542"/>
      <c r="AH23" s="10"/>
      <c r="AI23" s="4"/>
    </row>
    <row r="24" spans="1:35" x14ac:dyDescent="0.2">
      <c r="A24" s="4"/>
      <c r="B24" s="542"/>
      <c r="C24" s="542"/>
      <c r="D24" s="542"/>
      <c r="E24" s="542"/>
      <c r="F24" s="542"/>
      <c r="G24" s="542"/>
      <c r="H24" s="542"/>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542"/>
      <c r="AG24" s="542"/>
      <c r="AH24" s="10"/>
      <c r="AI24" s="4"/>
    </row>
    <row r="25" spans="1:35" x14ac:dyDescent="0.2">
      <c r="A25" s="4"/>
      <c r="B25" s="542"/>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10"/>
      <c r="AI25" s="4"/>
    </row>
    <row r="26" spans="1:35" x14ac:dyDescent="0.2">
      <c r="A26" s="4"/>
      <c r="B26" s="542"/>
      <c r="C26" s="542"/>
      <c r="D26" s="542"/>
      <c r="E26" s="542"/>
      <c r="F26" s="542"/>
      <c r="G26" s="542"/>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542"/>
      <c r="AG26" s="542"/>
      <c r="AH26" s="10"/>
      <c r="AI26" s="4"/>
    </row>
    <row r="27" spans="1:35" x14ac:dyDescent="0.2">
      <c r="A27" s="4"/>
      <c r="B27" s="542"/>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542"/>
      <c r="AG27" s="542"/>
      <c r="AH27" s="10"/>
      <c r="AI27" s="4"/>
    </row>
    <row r="28" spans="1:35" x14ac:dyDescent="0.2">
      <c r="A28" s="4"/>
      <c r="B28" s="542"/>
      <c r="C28" s="542"/>
      <c r="D28" s="542"/>
      <c r="E28" s="542"/>
      <c r="F28" s="542"/>
      <c r="G28" s="542"/>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542"/>
      <c r="AG28" s="542"/>
      <c r="AH28" s="10"/>
      <c r="AI28" s="4"/>
    </row>
    <row r="29" spans="1:35" x14ac:dyDescent="0.2">
      <c r="A29" s="4"/>
      <c r="B29" s="542"/>
      <c r="C29" s="542"/>
      <c r="D29" s="542"/>
      <c r="E29" s="542"/>
      <c r="F29" s="542"/>
      <c r="G29" s="542"/>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542"/>
      <c r="AG29" s="542"/>
      <c r="AH29" s="10"/>
      <c r="AI29" s="4"/>
    </row>
    <row r="30" spans="1:35" x14ac:dyDescent="0.2">
      <c r="A30" s="4"/>
      <c r="B30" s="542"/>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542"/>
      <c r="AG30" s="542"/>
      <c r="AH30" s="10"/>
      <c r="AI30" s="4"/>
    </row>
    <row r="31" spans="1:35" x14ac:dyDescent="0.2">
      <c r="A31" s="4"/>
      <c r="B31" s="542"/>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10"/>
      <c r="AI31" s="4"/>
    </row>
    <row r="32" spans="1:35" x14ac:dyDescent="0.2">
      <c r="A32" s="4"/>
      <c r="B32" s="529" t="s">
        <v>27</v>
      </c>
      <c r="C32" s="530"/>
      <c r="D32" s="533" t="s">
        <v>33</v>
      </c>
      <c r="E32" s="534"/>
      <c r="F32" s="534"/>
      <c r="G32" s="534"/>
      <c r="H32" s="534"/>
      <c r="I32" s="534"/>
      <c r="J32" s="534"/>
      <c r="K32" s="534"/>
      <c r="L32" s="534"/>
      <c r="M32" s="534"/>
      <c r="N32" s="14"/>
      <c r="O32" s="13"/>
      <c r="P32" s="13"/>
      <c r="Q32" s="13"/>
      <c r="R32" s="534"/>
      <c r="S32" s="534"/>
      <c r="T32" s="534"/>
      <c r="U32" s="16"/>
      <c r="V32" s="534"/>
      <c r="W32" s="534"/>
      <c r="X32" s="534"/>
      <c r="Y32" s="16"/>
      <c r="Z32" s="534"/>
      <c r="AA32" s="534"/>
      <c r="AB32" s="534"/>
      <c r="AC32" s="16"/>
      <c r="AD32" s="534"/>
      <c r="AE32" s="534"/>
      <c r="AF32" s="534"/>
      <c r="AG32" s="16"/>
      <c r="AH32" s="15"/>
      <c r="AI32" s="4"/>
    </row>
    <row r="33" spans="1:35" x14ac:dyDescent="0.2">
      <c r="A33" s="4"/>
      <c r="B33" s="531"/>
      <c r="C33" s="532"/>
      <c r="D33" s="521" t="s">
        <v>34</v>
      </c>
      <c r="E33" s="521"/>
      <c r="F33" s="521"/>
      <c r="G33" s="521"/>
      <c r="H33" s="521"/>
      <c r="I33" s="521"/>
      <c r="J33" s="521"/>
      <c r="K33" s="521"/>
      <c r="L33" s="521"/>
      <c r="M33" s="521"/>
      <c r="N33" s="545"/>
      <c r="O33" s="546"/>
      <c r="P33" s="546"/>
      <c r="Q33" s="546"/>
      <c r="R33" s="544"/>
      <c r="S33" s="544"/>
      <c r="T33" s="544"/>
      <c r="U33" s="544"/>
      <c r="V33" s="544"/>
      <c r="W33" s="544"/>
      <c r="X33" s="544"/>
      <c r="Y33" s="544"/>
      <c r="Z33" s="544"/>
      <c r="AA33" s="544"/>
      <c r="AB33" s="544"/>
      <c r="AC33" s="544"/>
      <c r="AD33" s="544"/>
      <c r="AE33" s="544"/>
      <c r="AF33" s="544"/>
      <c r="AG33" s="544"/>
      <c r="AH33" s="15"/>
      <c r="AI33" s="4"/>
    </row>
    <row r="34" spans="1:35" x14ac:dyDescent="0.2">
      <c r="A34" s="7"/>
      <c r="B34" s="531"/>
      <c r="C34" s="532"/>
      <c r="D34" s="522" t="s">
        <v>35</v>
      </c>
      <c r="E34" s="522"/>
      <c r="F34" s="522"/>
      <c r="G34" s="522"/>
      <c r="H34" s="522"/>
      <c r="I34" s="522"/>
      <c r="J34" s="522"/>
      <c r="K34" s="522"/>
      <c r="L34" s="522"/>
      <c r="M34" s="522"/>
      <c r="N34" s="547"/>
      <c r="O34" s="547"/>
      <c r="P34" s="547"/>
      <c r="Q34" s="547"/>
      <c r="R34" s="544"/>
      <c r="S34" s="544"/>
      <c r="T34" s="544"/>
      <c r="U34" s="544"/>
      <c r="V34" s="544"/>
      <c r="W34" s="544"/>
      <c r="X34" s="544"/>
      <c r="Y34" s="544"/>
      <c r="Z34" s="544"/>
      <c r="AA34" s="544"/>
      <c r="AB34" s="544"/>
      <c r="AC34" s="544"/>
      <c r="AD34" s="544"/>
      <c r="AE34" s="544"/>
      <c r="AF34" s="544"/>
      <c r="AG34" s="544"/>
      <c r="AH34" s="15"/>
      <c r="AI34" s="4"/>
    </row>
    <row r="35" spans="1:35" x14ac:dyDescent="0.2">
      <c r="A35" s="2"/>
      <c r="B35" s="548"/>
      <c r="C35" s="511"/>
      <c r="D35" s="511"/>
      <c r="E35" s="511"/>
      <c r="F35" s="511"/>
      <c r="G35" s="511"/>
      <c r="H35" s="511"/>
      <c r="I35" s="511"/>
      <c r="J35" s="511"/>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formatCells="0" selectLockedCells="1"/>
  <mergeCells count="53">
    <mergeCell ref="Z36:AA36"/>
    <mergeCell ref="B35:AH35"/>
    <mergeCell ref="AB36:AC36"/>
    <mergeCell ref="A36:C36"/>
    <mergeCell ref="D36:G36"/>
    <mergeCell ref="M36:P36"/>
    <mergeCell ref="AD36:AH36"/>
    <mergeCell ref="H36:L36"/>
    <mergeCell ref="Q36:S36"/>
    <mergeCell ref="T36:U36"/>
    <mergeCell ref="B19:I31"/>
    <mergeCell ref="J18:K18"/>
    <mergeCell ref="D33:M33"/>
    <mergeCell ref="J19:Q31"/>
    <mergeCell ref="V36:Y36"/>
    <mergeCell ref="N33:Q33"/>
    <mergeCell ref="R33:U33"/>
    <mergeCell ref="B32:C34"/>
    <mergeCell ref="D32:M32"/>
    <mergeCell ref="D34:M34"/>
    <mergeCell ref="N34:Q34"/>
    <mergeCell ref="B5:I17"/>
    <mergeCell ref="B4:C4"/>
    <mergeCell ref="E4:F4"/>
    <mergeCell ref="Z18:AA18"/>
    <mergeCell ref="AC18:AD18"/>
    <mergeCell ref="J4:K4"/>
    <mergeCell ref="M4:N4"/>
    <mergeCell ref="J5:Q17"/>
    <mergeCell ref="M18:N18"/>
    <mergeCell ref="B18:C18"/>
    <mergeCell ref="E18:F18"/>
    <mergeCell ref="Z19:AG31"/>
    <mergeCell ref="Z4:AA4"/>
    <mergeCell ref="R5:Y17"/>
    <mergeCell ref="Z5:AG17"/>
    <mergeCell ref="AC4:AD4"/>
    <mergeCell ref="R4:S4"/>
    <mergeCell ref="U4:V4"/>
    <mergeCell ref="R18:S18"/>
    <mergeCell ref="U18:V18"/>
    <mergeCell ref="R19:Y31"/>
    <mergeCell ref="AD33:AG33"/>
    <mergeCell ref="AD34:AG34"/>
    <mergeCell ref="R32:T32"/>
    <mergeCell ref="V32:X32"/>
    <mergeCell ref="Z32:AB32"/>
    <mergeCell ref="AD32:AF32"/>
    <mergeCell ref="V34:Y34"/>
    <mergeCell ref="Z33:AC33"/>
    <mergeCell ref="Z34:AC34"/>
    <mergeCell ref="R34:U34"/>
    <mergeCell ref="V33:Y33"/>
  </mergeCells>
  <phoneticPr fontId="5" type="noConversion"/>
  <conditionalFormatting sqref="D36:G36 M36:P36">
    <cfRule type="cellIs" dxfId="3973" priority="1" stopIfTrue="1" operator="equal">
      <formula>0</formula>
    </cfRule>
  </conditionalFormatting>
  <hyperlinks>
    <hyperlink ref="AI36" location="'Form II'!AC16" display="i" xr:uid="{00000000-0004-0000-0A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 (Continuation)&amp;CPage &amp;P of &amp;N&amp;RForm V(c)</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0">
    <tabColor indexed="50"/>
  </sheetPr>
  <dimension ref="A1:AJ44"/>
  <sheetViews>
    <sheetView view="pageBreakPreview" zoomScaleNormal="100" zoomScaleSheetLayoutView="100" workbookViewId="0">
      <selection activeCell="C8" sqref="C8:K8"/>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4.1" customHeight="1" x14ac:dyDescent="0.2">
      <c r="A4" s="8"/>
      <c r="B4" s="584" t="s">
        <v>9</v>
      </c>
      <c r="C4" s="585"/>
      <c r="D4" s="585"/>
      <c r="E4" s="585"/>
      <c r="F4" s="585"/>
      <c r="G4" s="585"/>
      <c r="H4" s="585"/>
      <c r="I4" s="585"/>
      <c r="J4" s="585"/>
      <c r="K4" s="585"/>
      <c r="L4" s="586" t="s">
        <v>28</v>
      </c>
      <c r="M4" s="418"/>
      <c r="N4" s="586" t="s">
        <v>20</v>
      </c>
      <c r="O4" s="417"/>
      <c r="P4" s="418"/>
      <c r="Q4" s="586" t="s">
        <v>21</v>
      </c>
      <c r="R4" s="417"/>
      <c r="S4" s="417"/>
      <c r="T4" s="418"/>
      <c r="U4" s="572" t="s">
        <v>612</v>
      </c>
      <c r="V4" s="418"/>
      <c r="W4" s="554" t="s">
        <v>19</v>
      </c>
      <c r="X4" s="418"/>
      <c r="Y4" s="554" t="s">
        <v>379</v>
      </c>
      <c r="Z4" s="418"/>
      <c r="AA4" s="551" t="s">
        <v>468</v>
      </c>
      <c r="AB4" s="547" t="s">
        <v>27</v>
      </c>
      <c r="AC4" s="547"/>
      <c r="AD4" s="547"/>
      <c r="AE4" s="547"/>
      <c r="AF4" s="547"/>
      <c r="AG4" s="547"/>
      <c r="AH4" s="547"/>
      <c r="AI4" s="4"/>
    </row>
    <row r="5" spans="1:35" ht="12.75" customHeight="1" x14ac:dyDescent="0.2">
      <c r="A5" s="4"/>
      <c r="B5" s="591" t="s">
        <v>10</v>
      </c>
      <c r="C5" s="534"/>
      <c r="D5" s="534"/>
      <c r="E5" s="534"/>
      <c r="F5" s="534"/>
      <c r="G5" s="534"/>
      <c r="H5" s="534"/>
      <c r="I5" s="534"/>
      <c r="J5" s="534"/>
      <c r="K5" s="592"/>
      <c r="L5" s="555"/>
      <c r="M5" s="556"/>
      <c r="N5" s="555"/>
      <c r="O5" s="587"/>
      <c r="P5" s="556"/>
      <c r="Q5" s="557"/>
      <c r="R5" s="588"/>
      <c r="S5" s="588"/>
      <c r="T5" s="558"/>
      <c r="U5" s="555"/>
      <c r="V5" s="556"/>
      <c r="W5" s="555"/>
      <c r="X5" s="556"/>
      <c r="Y5" s="555"/>
      <c r="Z5" s="556"/>
      <c r="AA5" s="552"/>
      <c r="AB5" s="107"/>
      <c r="AC5" s="107"/>
      <c r="AD5" s="107"/>
      <c r="AE5" s="107"/>
      <c r="AF5" s="107"/>
      <c r="AG5" s="107"/>
      <c r="AH5" s="107"/>
      <c r="AI5" s="4"/>
    </row>
    <row r="6" spans="1:35" x14ac:dyDescent="0.2">
      <c r="A6" s="4"/>
      <c r="B6" s="593"/>
      <c r="C6" s="547"/>
      <c r="D6" s="547"/>
      <c r="E6" s="547"/>
      <c r="F6" s="547"/>
      <c r="G6" s="547"/>
      <c r="H6" s="547"/>
      <c r="I6" s="547"/>
      <c r="J6" s="547"/>
      <c r="K6" s="594"/>
      <c r="L6" s="555"/>
      <c r="M6" s="556"/>
      <c r="N6" s="555"/>
      <c r="O6" s="587"/>
      <c r="P6" s="556"/>
      <c r="Q6" s="589" t="s">
        <v>16</v>
      </c>
      <c r="R6" s="437"/>
      <c r="S6" s="590" t="s">
        <v>17</v>
      </c>
      <c r="T6" s="437"/>
      <c r="U6" s="555"/>
      <c r="V6" s="556"/>
      <c r="W6" s="555"/>
      <c r="X6" s="556"/>
      <c r="Y6" s="555"/>
      <c r="Z6" s="556"/>
      <c r="AA6" s="552"/>
      <c r="AB6" s="522" t="s">
        <v>416</v>
      </c>
      <c r="AC6" s="583"/>
      <c r="AD6" s="583"/>
      <c r="AE6" s="583"/>
      <c r="AF6" s="583"/>
      <c r="AG6" s="583"/>
      <c r="AH6" s="583"/>
      <c r="AI6" s="4"/>
    </row>
    <row r="7" spans="1:35" ht="15.95" customHeight="1" x14ac:dyDescent="0.2">
      <c r="A7" s="4"/>
      <c r="B7" s="595"/>
      <c r="C7" s="596"/>
      <c r="D7" s="596"/>
      <c r="E7" s="596"/>
      <c r="F7" s="596"/>
      <c r="G7" s="596"/>
      <c r="H7" s="596"/>
      <c r="I7" s="596"/>
      <c r="J7" s="596"/>
      <c r="K7" s="597"/>
      <c r="L7" s="557"/>
      <c r="M7" s="558"/>
      <c r="N7" s="557"/>
      <c r="O7" s="588"/>
      <c r="P7" s="558"/>
      <c r="Q7" s="437"/>
      <c r="R7" s="437"/>
      <c r="S7" s="437"/>
      <c r="T7" s="437"/>
      <c r="U7" s="557"/>
      <c r="V7" s="558"/>
      <c r="W7" s="557"/>
      <c r="X7" s="558"/>
      <c r="Y7" s="557"/>
      <c r="Z7" s="558"/>
      <c r="AA7" s="553"/>
      <c r="AB7" s="583"/>
      <c r="AC7" s="583"/>
      <c r="AD7" s="583"/>
      <c r="AE7" s="583"/>
      <c r="AF7" s="583"/>
      <c r="AG7" s="583"/>
      <c r="AH7" s="583"/>
      <c r="AI7" s="4"/>
    </row>
    <row r="8" spans="1:35" ht="12.75" customHeight="1" x14ac:dyDescent="0.2">
      <c r="A8" s="111" t="b">
        <f t="shared" ref="A8:A39" si="0">IF(C8&gt;0,TRUE,FALSE)</f>
        <v>0</v>
      </c>
      <c r="B8" s="311" t="str">
        <f>IF('Form VI'!$A$8=TRUE,"A",IF('Form VI'!$A$8=FALSE," "))</f>
        <v xml:space="preserve"> </v>
      </c>
      <c r="C8" s="573"/>
      <c r="D8" s="573"/>
      <c r="E8" s="573"/>
      <c r="F8" s="573"/>
      <c r="G8" s="573"/>
      <c r="H8" s="573"/>
      <c r="I8" s="573"/>
      <c r="J8" s="573"/>
      <c r="K8" s="573"/>
      <c r="L8" s="549"/>
      <c r="M8" s="550"/>
      <c r="N8" s="549"/>
      <c r="O8" s="562"/>
      <c r="P8" s="550"/>
      <c r="Q8" s="549"/>
      <c r="R8" s="550"/>
      <c r="S8" s="549"/>
      <c r="T8" s="550"/>
      <c r="U8" s="549"/>
      <c r="V8" s="550"/>
      <c r="W8" s="549"/>
      <c r="X8" s="550"/>
      <c r="Y8" s="549"/>
      <c r="Z8" s="550"/>
      <c r="AA8" s="188"/>
      <c r="AB8" s="583"/>
      <c r="AC8" s="583"/>
      <c r="AD8" s="583"/>
      <c r="AE8" s="583"/>
      <c r="AF8" s="583"/>
      <c r="AG8" s="583"/>
      <c r="AH8" s="583"/>
      <c r="AI8" s="15"/>
    </row>
    <row r="9" spans="1:35" x14ac:dyDescent="0.2">
      <c r="A9" s="111" t="b">
        <f t="shared" si="0"/>
        <v>0</v>
      </c>
      <c r="B9" s="312" t="str">
        <f>IF('Form VI'!$A$9=TRUE,"B",IF('Form VI'!$A$9=FALSE," "))</f>
        <v xml:space="preserve"> </v>
      </c>
      <c r="C9" s="573"/>
      <c r="D9" s="573"/>
      <c r="E9" s="573"/>
      <c r="F9" s="573"/>
      <c r="G9" s="573"/>
      <c r="H9" s="573"/>
      <c r="I9" s="573"/>
      <c r="J9" s="573"/>
      <c r="K9" s="573"/>
      <c r="L9" s="549"/>
      <c r="M9" s="550"/>
      <c r="N9" s="549"/>
      <c r="O9" s="562"/>
      <c r="P9" s="550"/>
      <c r="Q9" s="549"/>
      <c r="R9" s="550"/>
      <c r="S9" s="549"/>
      <c r="T9" s="550"/>
      <c r="U9" s="549"/>
      <c r="V9" s="550"/>
      <c r="W9" s="549"/>
      <c r="X9" s="550"/>
      <c r="Y9" s="549"/>
      <c r="Z9" s="550"/>
      <c r="AA9" s="175"/>
      <c r="AB9" s="20"/>
      <c r="AC9" s="20"/>
      <c r="AD9" s="20"/>
      <c r="AE9" s="20"/>
      <c r="AF9" s="20"/>
      <c r="AG9" s="20"/>
      <c r="AH9" s="20"/>
      <c r="AI9" s="4"/>
    </row>
    <row r="10" spans="1:35" x14ac:dyDescent="0.2">
      <c r="A10" s="111" t="b">
        <f t="shared" si="0"/>
        <v>0</v>
      </c>
      <c r="B10" s="312" t="str">
        <f>IF('Form VI'!$A$10=TRUE,"C",IF('Form VI'!$A$10=FALSE," "))</f>
        <v xml:space="preserve"> </v>
      </c>
      <c r="C10" s="573"/>
      <c r="D10" s="573"/>
      <c r="E10" s="573"/>
      <c r="F10" s="573"/>
      <c r="G10" s="573"/>
      <c r="H10" s="573"/>
      <c r="I10" s="573"/>
      <c r="J10" s="573"/>
      <c r="K10" s="573"/>
      <c r="L10" s="549"/>
      <c r="M10" s="550"/>
      <c r="N10" s="549"/>
      <c r="O10" s="562"/>
      <c r="P10" s="550"/>
      <c r="Q10" s="549"/>
      <c r="R10" s="550"/>
      <c r="S10" s="549"/>
      <c r="T10" s="550"/>
      <c r="U10" s="549"/>
      <c r="V10" s="550"/>
      <c r="W10" s="549"/>
      <c r="X10" s="550"/>
      <c r="Y10" s="549"/>
      <c r="Z10" s="550"/>
      <c r="AA10" s="188"/>
      <c r="AB10" s="522" t="s">
        <v>380</v>
      </c>
      <c r="AC10" s="522"/>
      <c r="AD10" s="522"/>
      <c r="AE10" s="522"/>
      <c r="AF10" s="522"/>
      <c r="AG10" s="522"/>
      <c r="AH10" s="522"/>
      <c r="AI10" s="15"/>
    </row>
    <row r="11" spans="1:35" x14ac:dyDescent="0.2">
      <c r="A11" s="111" t="b">
        <f t="shared" si="0"/>
        <v>0</v>
      </c>
      <c r="B11" s="313" t="str">
        <f>IF('Form VI'!$A$11=TRUE,"D",IF('Form VI'!$A$11=FALSE," "))</f>
        <v xml:space="preserve"> </v>
      </c>
      <c r="C11" s="573"/>
      <c r="D11" s="573"/>
      <c r="E11" s="573"/>
      <c r="F11" s="573"/>
      <c r="G11" s="573"/>
      <c r="H11" s="573"/>
      <c r="I11" s="573"/>
      <c r="J11" s="573"/>
      <c r="K11" s="573"/>
      <c r="L11" s="549"/>
      <c r="M11" s="550"/>
      <c r="N11" s="549"/>
      <c r="O11" s="562"/>
      <c r="P11" s="550"/>
      <c r="Q11" s="549"/>
      <c r="R11" s="550"/>
      <c r="S11" s="549"/>
      <c r="T11" s="550"/>
      <c r="U11" s="549"/>
      <c r="V11" s="550"/>
      <c r="W11" s="549"/>
      <c r="X11" s="550"/>
      <c r="Y11" s="549"/>
      <c r="Z11" s="550"/>
      <c r="AA11" s="188"/>
      <c r="AB11" s="565" t="s">
        <v>652</v>
      </c>
      <c r="AC11" s="569"/>
      <c r="AD11" s="569"/>
      <c r="AE11" s="569"/>
      <c r="AF11" s="569"/>
      <c r="AG11" s="569"/>
      <c r="AH11" s="569"/>
      <c r="AI11" s="15"/>
    </row>
    <row r="12" spans="1:35" x14ac:dyDescent="0.2">
      <c r="A12" s="111" t="b">
        <f t="shared" si="0"/>
        <v>0</v>
      </c>
      <c r="B12" s="313" t="str">
        <f>IF('Form VI'!$A$12=TRUE,"E",IF('Form VI'!$A$12=FALSE," "))</f>
        <v xml:space="preserve"> </v>
      </c>
      <c r="C12" s="573"/>
      <c r="D12" s="573"/>
      <c r="E12" s="573"/>
      <c r="F12" s="573"/>
      <c r="G12" s="573"/>
      <c r="H12" s="573"/>
      <c r="I12" s="573"/>
      <c r="J12" s="573"/>
      <c r="K12" s="573"/>
      <c r="L12" s="549"/>
      <c r="M12" s="550"/>
      <c r="N12" s="549"/>
      <c r="O12" s="562"/>
      <c r="P12" s="550"/>
      <c r="Q12" s="549"/>
      <c r="R12" s="550"/>
      <c r="S12" s="549"/>
      <c r="T12" s="550"/>
      <c r="U12" s="549"/>
      <c r="V12" s="550"/>
      <c r="W12" s="549"/>
      <c r="X12" s="550"/>
      <c r="Y12" s="549"/>
      <c r="Z12" s="550"/>
      <c r="AA12" s="175"/>
      <c r="AB12" s="569"/>
      <c r="AC12" s="569"/>
      <c r="AD12" s="569"/>
      <c r="AE12" s="569"/>
      <c r="AF12" s="569"/>
      <c r="AG12" s="569"/>
      <c r="AH12" s="569"/>
      <c r="AI12" s="4"/>
    </row>
    <row r="13" spans="1:35" x14ac:dyDescent="0.2">
      <c r="A13" s="111" t="b">
        <f t="shared" si="0"/>
        <v>0</v>
      </c>
      <c r="B13" s="313" t="str">
        <f>IF('Form VI'!$A$13=TRUE,"F",IF('Form VI'!$A$13=FALSE," "))</f>
        <v xml:space="preserve"> </v>
      </c>
      <c r="C13" s="573"/>
      <c r="D13" s="573"/>
      <c r="E13" s="573"/>
      <c r="F13" s="573"/>
      <c r="G13" s="573"/>
      <c r="H13" s="573"/>
      <c r="I13" s="573"/>
      <c r="J13" s="573"/>
      <c r="K13" s="573"/>
      <c r="L13" s="549"/>
      <c r="M13" s="550"/>
      <c r="N13" s="549"/>
      <c r="O13" s="562"/>
      <c r="P13" s="550"/>
      <c r="Q13" s="549"/>
      <c r="R13" s="550"/>
      <c r="S13" s="549"/>
      <c r="T13" s="550"/>
      <c r="U13" s="549"/>
      <c r="V13" s="550"/>
      <c r="W13" s="549"/>
      <c r="X13" s="550"/>
      <c r="Y13" s="549"/>
      <c r="Z13" s="550"/>
      <c r="AA13" s="188"/>
      <c r="AB13" s="569"/>
      <c r="AC13" s="569"/>
      <c r="AD13" s="569"/>
      <c r="AE13" s="569"/>
      <c r="AF13" s="569"/>
      <c r="AG13" s="569"/>
      <c r="AH13" s="569"/>
      <c r="AI13" s="15"/>
    </row>
    <row r="14" spans="1:35" x14ac:dyDescent="0.2">
      <c r="A14" s="111" t="b">
        <f t="shared" si="0"/>
        <v>0</v>
      </c>
      <c r="B14" s="313" t="str">
        <f>IF('Form VI'!$A$14=TRUE,"G",IF('Form VI'!$A$14=FALSE," "))</f>
        <v xml:space="preserve"> </v>
      </c>
      <c r="C14" s="573"/>
      <c r="D14" s="573"/>
      <c r="E14" s="573"/>
      <c r="F14" s="573"/>
      <c r="G14" s="573"/>
      <c r="H14" s="573"/>
      <c r="I14" s="573"/>
      <c r="J14" s="573"/>
      <c r="K14" s="573"/>
      <c r="L14" s="549"/>
      <c r="M14" s="550"/>
      <c r="N14" s="549"/>
      <c r="O14" s="562"/>
      <c r="P14" s="550"/>
      <c r="Q14" s="549"/>
      <c r="R14" s="550"/>
      <c r="S14" s="549"/>
      <c r="T14" s="550"/>
      <c r="U14" s="549"/>
      <c r="V14" s="550"/>
      <c r="W14" s="549"/>
      <c r="X14" s="550"/>
      <c r="Y14" s="549"/>
      <c r="Z14" s="550"/>
      <c r="AA14" s="188"/>
      <c r="AB14" s="353"/>
      <c r="AC14" s="353"/>
      <c r="AD14" s="353"/>
      <c r="AE14" s="353"/>
      <c r="AF14" s="353"/>
      <c r="AG14" s="353"/>
      <c r="AH14" s="353"/>
      <c r="AI14" s="15"/>
    </row>
    <row r="15" spans="1:35" x14ac:dyDescent="0.2">
      <c r="A15" s="111" t="b">
        <f t="shared" si="0"/>
        <v>0</v>
      </c>
      <c r="B15" s="313" t="str">
        <f>IF('Form VI'!$A$15=TRUE,"H",IF('Form VI'!$A$15=FALSE," "))</f>
        <v xml:space="preserve"> </v>
      </c>
      <c r="C15" s="559"/>
      <c r="D15" s="560"/>
      <c r="E15" s="560"/>
      <c r="F15" s="560"/>
      <c r="G15" s="560"/>
      <c r="H15" s="560"/>
      <c r="I15" s="560"/>
      <c r="J15" s="560"/>
      <c r="K15" s="561"/>
      <c r="L15" s="549"/>
      <c r="M15" s="550"/>
      <c r="N15" s="549"/>
      <c r="O15" s="562"/>
      <c r="P15" s="550"/>
      <c r="Q15" s="549"/>
      <c r="R15" s="550"/>
      <c r="S15" s="549"/>
      <c r="T15" s="550"/>
      <c r="U15" s="549"/>
      <c r="V15" s="550"/>
      <c r="W15" s="549"/>
      <c r="X15" s="550"/>
      <c r="Y15" s="549"/>
      <c r="Z15" s="550"/>
      <c r="AA15" s="188"/>
      <c r="AB15" s="15"/>
      <c r="AC15" s="15"/>
      <c r="AD15" s="15"/>
      <c r="AE15" s="15"/>
      <c r="AF15" s="15"/>
      <c r="AG15" s="15"/>
      <c r="AH15" s="15"/>
      <c r="AI15" s="15"/>
    </row>
    <row r="16" spans="1:35" x14ac:dyDescent="0.2">
      <c r="A16" s="111" t="b">
        <f t="shared" si="0"/>
        <v>0</v>
      </c>
      <c r="B16" s="313" t="str">
        <f>IF('Form VI'!$A$16=TRUE,"I",IF('Form VI'!$A$16=FALSE," "))</f>
        <v xml:space="preserve"> </v>
      </c>
      <c r="C16" s="559"/>
      <c r="D16" s="560"/>
      <c r="E16" s="560"/>
      <c r="F16" s="560"/>
      <c r="G16" s="560"/>
      <c r="H16" s="560"/>
      <c r="I16" s="560"/>
      <c r="J16" s="560"/>
      <c r="K16" s="561"/>
      <c r="L16" s="549"/>
      <c r="M16" s="550"/>
      <c r="N16" s="549"/>
      <c r="O16" s="562"/>
      <c r="P16" s="550"/>
      <c r="Q16" s="549"/>
      <c r="R16" s="550"/>
      <c r="S16" s="549"/>
      <c r="T16" s="550"/>
      <c r="U16" s="549"/>
      <c r="V16" s="550"/>
      <c r="W16" s="549"/>
      <c r="X16" s="550"/>
      <c r="Y16" s="549"/>
      <c r="Z16" s="550"/>
      <c r="AA16" s="188"/>
      <c r="AB16" s="564" t="s">
        <v>381</v>
      </c>
      <c r="AC16" s="564"/>
      <c r="AD16" s="564"/>
      <c r="AE16" s="564"/>
      <c r="AF16" s="564"/>
      <c r="AG16" s="564"/>
      <c r="AH16" s="564"/>
      <c r="AI16" s="15"/>
    </row>
    <row r="17" spans="1:36" x14ac:dyDescent="0.2">
      <c r="A17" s="111" t="b">
        <f t="shared" si="0"/>
        <v>0</v>
      </c>
      <c r="B17" s="313" t="str">
        <f>IF('Form VI'!$A$17=TRUE,"J",IF('Form VI'!$A$17=FALSE," "))</f>
        <v xml:space="preserve"> </v>
      </c>
      <c r="C17" s="559"/>
      <c r="D17" s="560"/>
      <c r="E17" s="560"/>
      <c r="F17" s="560"/>
      <c r="G17" s="560"/>
      <c r="H17" s="560"/>
      <c r="I17" s="560"/>
      <c r="J17" s="560"/>
      <c r="K17" s="561"/>
      <c r="L17" s="549"/>
      <c r="M17" s="550"/>
      <c r="N17" s="549"/>
      <c r="O17" s="562"/>
      <c r="P17" s="550"/>
      <c r="Q17" s="549"/>
      <c r="R17" s="550"/>
      <c r="S17" s="549"/>
      <c r="T17" s="550"/>
      <c r="U17" s="549"/>
      <c r="V17" s="550"/>
      <c r="W17" s="549"/>
      <c r="X17" s="550"/>
      <c r="Y17" s="549"/>
      <c r="Z17" s="550"/>
      <c r="AA17" s="188"/>
      <c r="AB17" s="565" t="s">
        <v>382</v>
      </c>
      <c r="AC17" s="566"/>
      <c r="AD17" s="566"/>
      <c r="AE17" s="566"/>
      <c r="AF17" s="566"/>
      <c r="AG17" s="566"/>
      <c r="AH17" s="566"/>
      <c r="AI17" s="15"/>
      <c r="AJ17" s="140"/>
    </row>
    <row r="18" spans="1:36" x14ac:dyDescent="0.2">
      <c r="A18" s="111" t="b">
        <f t="shared" si="0"/>
        <v>0</v>
      </c>
      <c r="B18" s="313" t="str">
        <f>IF('Form VI'!$A$18=TRUE,"K",IF('Form VI'!$A$18=FALSE," "))</f>
        <v xml:space="preserve"> </v>
      </c>
      <c r="C18" s="559"/>
      <c r="D18" s="560"/>
      <c r="E18" s="560"/>
      <c r="F18" s="560"/>
      <c r="G18" s="560"/>
      <c r="H18" s="560"/>
      <c r="I18" s="560"/>
      <c r="J18" s="560"/>
      <c r="K18" s="561"/>
      <c r="L18" s="549"/>
      <c r="M18" s="550"/>
      <c r="N18" s="549"/>
      <c r="O18" s="562"/>
      <c r="P18" s="550"/>
      <c r="Q18" s="549"/>
      <c r="R18" s="550"/>
      <c r="S18" s="549"/>
      <c r="T18" s="550"/>
      <c r="U18" s="549"/>
      <c r="V18" s="550"/>
      <c r="W18" s="549"/>
      <c r="X18" s="550"/>
      <c r="Y18" s="549"/>
      <c r="Z18" s="550"/>
      <c r="AA18" s="188"/>
      <c r="AB18" s="566"/>
      <c r="AC18" s="566"/>
      <c r="AD18" s="566"/>
      <c r="AE18" s="566"/>
      <c r="AF18" s="566"/>
      <c r="AG18" s="566"/>
      <c r="AH18" s="566"/>
      <c r="AI18" s="112"/>
      <c r="AJ18" s="140"/>
    </row>
    <row r="19" spans="1:36" x14ac:dyDescent="0.2">
      <c r="A19" s="111" t="b">
        <f t="shared" si="0"/>
        <v>0</v>
      </c>
      <c r="B19" s="313" t="str">
        <f>IF('Form VI'!$A$19=TRUE,"L",IF('Form VI'!$A$19=FALSE," "))</f>
        <v xml:space="preserve"> </v>
      </c>
      <c r="C19" s="559"/>
      <c r="D19" s="560"/>
      <c r="E19" s="560"/>
      <c r="F19" s="560"/>
      <c r="G19" s="560"/>
      <c r="H19" s="560"/>
      <c r="I19" s="560"/>
      <c r="J19" s="560"/>
      <c r="K19" s="561"/>
      <c r="L19" s="549"/>
      <c r="M19" s="550"/>
      <c r="N19" s="549"/>
      <c r="O19" s="562"/>
      <c r="P19" s="550"/>
      <c r="Q19" s="549"/>
      <c r="R19" s="550"/>
      <c r="S19" s="549"/>
      <c r="T19" s="550"/>
      <c r="U19" s="549"/>
      <c r="V19" s="550"/>
      <c r="W19" s="549"/>
      <c r="X19" s="550"/>
      <c r="Y19" s="549"/>
      <c r="Z19" s="550"/>
      <c r="AA19" s="188"/>
      <c r="AB19" s="566"/>
      <c r="AC19" s="566"/>
      <c r="AD19" s="566"/>
      <c r="AE19" s="566"/>
      <c r="AF19" s="566"/>
      <c r="AG19" s="566"/>
      <c r="AH19" s="566"/>
      <c r="AI19" s="110"/>
      <c r="AJ19" s="140"/>
    </row>
    <row r="20" spans="1:36" x14ac:dyDescent="0.2">
      <c r="A20" s="111" t="b">
        <f t="shared" si="0"/>
        <v>0</v>
      </c>
      <c r="B20" s="313" t="str">
        <f>IF('Form VI'!$A$20=TRUE,"M",IF('Form VI'!$A$20=FALSE," "))</f>
        <v xml:space="preserve"> </v>
      </c>
      <c r="C20" s="559"/>
      <c r="D20" s="560"/>
      <c r="E20" s="560"/>
      <c r="F20" s="560"/>
      <c r="G20" s="560"/>
      <c r="H20" s="560"/>
      <c r="I20" s="560"/>
      <c r="J20" s="560"/>
      <c r="K20" s="561"/>
      <c r="L20" s="549"/>
      <c r="M20" s="550"/>
      <c r="N20" s="549"/>
      <c r="O20" s="562"/>
      <c r="P20" s="550"/>
      <c r="Q20" s="549"/>
      <c r="R20" s="550"/>
      <c r="S20" s="549"/>
      <c r="T20" s="550"/>
      <c r="U20" s="549"/>
      <c r="V20" s="550"/>
      <c r="W20" s="549"/>
      <c r="X20" s="550"/>
      <c r="Y20" s="549"/>
      <c r="Z20" s="550"/>
      <c r="AA20" s="188"/>
      <c r="AB20" s="566"/>
      <c r="AC20" s="566"/>
      <c r="AD20" s="566"/>
      <c r="AE20" s="566"/>
      <c r="AF20" s="566"/>
      <c r="AG20" s="566"/>
      <c r="AH20" s="566"/>
      <c r="AI20" s="114"/>
    </row>
    <row r="21" spans="1:36" x14ac:dyDescent="0.2">
      <c r="A21" s="111" t="b">
        <f t="shared" si="0"/>
        <v>0</v>
      </c>
      <c r="B21" s="313" t="str">
        <f>IF('Form VI'!$A$21=TRUE,"N",IF('Form VI'!$A$21=FALSE," "))</f>
        <v xml:space="preserve"> </v>
      </c>
      <c r="C21" s="559"/>
      <c r="D21" s="560"/>
      <c r="E21" s="560"/>
      <c r="F21" s="560"/>
      <c r="G21" s="560"/>
      <c r="H21" s="560"/>
      <c r="I21" s="560"/>
      <c r="J21" s="560"/>
      <c r="K21" s="561"/>
      <c r="L21" s="549"/>
      <c r="M21" s="550"/>
      <c r="N21" s="549"/>
      <c r="O21" s="562"/>
      <c r="P21" s="550"/>
      <c r="Q21" s="549"/>
      <c r="R21" s="550"/>
      <c r="S21" s="549"/>
      <c r="T21" s="550"/>
      <c r="U21" s="549"/>
      <c r="V21" s="550"/>
      <c r="W21" s="549"/>
      <c r="X21" s="550"/>
      <c r="Y21" s="549"/>
      <c r="Z21" s="550"/>
      <c r="AA21" s="188"/>
      <c r="AB21" s="113"/>
      <c r="AC21" s="113"/>
      <c r="AD21" s="113"/>
      <c r="AE21" s="113"/>
      <c r="AF21" s="113"/>
      <c r="AG21" s="113"/>
      <c r="AH21" s="113"/>
      <c r="AI21" s="114"/>
    </row>
    <row r="22" spans="1:36" x14ac:dyDescent="0.2">
      <c r="A22" s="111" t="b">
        <f t="shared" si="0"/>
        <v>0</v>
      </c>
      <c r="B22" s="313" t="str">
        <f>IF('Form VI'!$A$22=TRUE,"O",IF('Form VI'!$A$22=FALSE," "))</f>
        <v xml:space="preserve"> </v>
      </c>
      <c r="C22" s="559"/>
      <c r="D22" s="560"/>
      <c r="E22" s="560"/>
      <c r="F22" s="560"/>
      <c r="G22" s="560"/>
      <c r="H22" s="560"/>
      <c r="I22" s="560"/>
      <c r="J22" s="560"/>
      <c r="K22" s="561"/>
      <c r="L22" s="549"/>
      <c r="M22" s="550"/>
      <c r="N22" s="549"/>
      <c r="O22" s="562"/>
      <c r="P22" s="550"/>
      <c r="Q22" s="549"/>
      <c r="R22" s="550"/>
      <c r="S22" s="549"/>
      <c r="T22" s="550"/>
      <c r="U22" s="549"/>
      <c r="V22" s="550"/>
      <c r="W22" s="549"/>
      <c r="X22" s="550"/>
      <c r="Y22" s="549"/>
      <c r="Z22" s="550"/>
      <c r="AA22" s="188"/>
      <c r="AB22" s="567" t="s">
        <v>383</v>
      </c>
      <c r="AC22" s="568"/>
      <c r="AD22" s="568"/>
      <c r="AE22" s="568"/>
      <c r="AF22" s="568"/>
      <c r="AG22" s="568"/>
      <c r="AH22" s="568"/>
      <c r="AI22" s="114"/>
    </row>
    <row r="23" spans="1:36" x14ac:dyDescent="0.2">
      <c r="A23" s="111" t="b">
        <f t="shared" si="0"/>
        <v>0</v>
      </c>
      <c r="B23" s="313" t="str">
        <f>IF('Form VI'!$A$23=TRUE,"P",IF('Form VI'!$A$23=FALSE," "))</f>
        <v xml:space="preserve"> </v>
      </c>
      <c r="C23" s="559"/>
      <c r="D23" s="560"/>
      <c r="E23" s="560"/>
      <c r="F23" s="560"/>
      <c r="G23" s="560"/>
      <c r="H23" s="560"/>
      <c r="I23" s="560"/>
      <c r="J23" s="560"/>
      <c r="K23" s="561"/>
      <c r="L23" s="549"/>
      <c r="M23" s="550"/>
      <c r="N23" s="549"/>
      <c r="O23" s="562"/>
      <c r="P23" s="550"/>
      <c r="Q23" s="549"/>
      <c r="R23" s="550"/>
      <c r="S23" s="549"/>
      <c r="T23" s="550"/>
      <c r="U23" s="549"/>
      <c r="V23" s="550"/>
      <c r="W23" s="549"/>
      <c r="X23" s="550"/>
      <c r="Y23" s="549"/>
      <c r="Z23" s="550"/>
      <c r="AA23" s="190"/>
      <c r="AB23" s="565" t="s">
        <v>384</v>
      </c>
      <c r="AC23" s="563"/>
      <c r="AD23" s="563"/>
      <c r="AE23" s="563"/>
      <c r="AF23" s="563"/>
      <c r="AG23" s="563"/>
      <c r="AH23" s="563"/>
      <c r="AI23" s="15"/>
    </row>
    <row r="24" spans="1:36" x14ac:dyDescent="0.2">
      <c r="A24" s="111" t="b">
        <f t="shared" si="0"/>
        <v>0</v>
      </c>
      <c r="B24" s="313" t="str">
        <f>IF('Form VI'!$A$24=TRUE,"Q",IF('Form VI'!$A$24=FALSE," "))</f>
        <v xml:space="preserve"> </v>
      </c>
      <c r="C24" s="559"/>
      <c r="D24" s="560"/>
      <c r="E24" s="560"/>
      <c r="F24" s="560"/>
      <c r="G24" s="560"/>
      <c r="H24" s="560"/>
      <c r="I24" s="560"/>
      <c r="J24" s="560"/>
      <c r="K24" s="561"/>
      <c r="L24" s="549"/>
      <c r="M24" s="550"/>
      <c r="N24" s="549"/>
      <c r="O24" s="562"/>
      <c r="P24" s="550"/>
      <c r="Q24" s="549"/>
      <c r="R24" s="550"/>
      <c r="S24" s="549"/>
      <c r="T24" s="550"/>
      <c r="U24" s="549"/>
      <c r="V24" s="550"/>
      <c r="W24" s="549"/>
      <c r="X24" s="550"/>
      <c r="Y24" s="549"/>
      <c r="Z24" s="550"/>
      <c r="AA24" s="190"/>
      <c r="AB24" s="563"/>
      <c r="AC24" s="563"/>
      <c r="AD24" s="563"/>
      <c r="AE24" s="563"/>
      <c r="AF24" s="563"/>
      <c r="AG24" s="563"/>
      <c r="AH24" s="563"/>
      <c r="AI24" s="15"/>
    </row>
    <row r="25" spans="1:36" x14ac:dyDescent="0.2">
      <c r="A25" s="111" t="b">
        <f t="shared" si="0"/>
        <v>0</v>
      </c>
      <c r="B25" s="313" t="str">
        <f>IF('Form VI'!$A$25=TRUE,"R",IF('Form VI'!$A$25=FALSE," "))</f>
        <v xml:space="preserve"> </v>
      </c>
      <c r="C25" s="559"/>
      <c r="D25" s="560"/>
      <c r="E25" s="560"/>
      <c r="F25" s="560"/>
      <c r="G25" s="560"/>
      <c r="H25" s="560"/>
      <c r="I25" s="560"/>
      <c r="J25" s="560"/>
      <c r="K25" s="561"/>
      <c r="L25" s="549"/>
      <c r="M25" s="550"/>
      <c r="N25" s="549"/>
      <c r="O25" s="562"/>
      <c r="P25" s="550"/>
      <c r="Q25" s="549"/>
      <c r="R25" s="550"/>
      <c r="S25" s="549"/>
      <c r="T25" s="550"/>
      <c r="U25" s="549"/>
      <c r="V25" s="550"/>
      <c r="W25" s="549"/>
      <c r="X25" s="550"/>
      <c r="Y25" s="549"/>
      <c r="Z25" s="550"/>
      <c r="AA25" s="190"/>
      <c r="AB25" s="563"/>
      <c r="AC25" s="563"/>
      <c r="AD25" s="563"/>
      <c r="AE25" s="563"/>
      <c r="AF25" s="563"/>
      <c r="AG25" s="563"/>
      <c r="AH25" s="563"/>
      <c r="AI25" s="4"/>
    </row>
    <row r="26" spans="1:36" x14ac:dyDescent="0.2">
      <c r="A26" s="111" t="b">
        <f t="shared" si="0"/>
        <v>0</v>
      </c>
      <c r="B26" s="313" t="str">
        <f>IF('Form VI'!$A$26=TRUE,"S",IF('Form VI'!$A$26=FALSE," "))</f>
        <v xml:space="preserve"> </v>
      </c>
      <c r="C26" s="559"/>
      <c r="D26" s="560"/>
      <c r="E26" s="560"/>
      <c r="F26" s="560"/>
      <c r="G26" s="560"/>
      <c r="H26" s="560"/>
      <c r="I26" s="560"/>
      <c r="J26" s="560"/>
      <c r="K26" s="561"/>
      <c r="L26" s="549"/>
      <c r="M26" s="550"/>
      <c r="N26" s="549"/>
      <c r="O26" s="562"/>
      <c r="P26" s="550"/>
      <c r="Q26" s="549"/>
      <c r="R26" s="550"/>
      <c r="S26" s="549"/>
      <c r="T26" s="550"/>
      <c r="U26" s="549"/>
      <c r="V26" s="550"/>
      <c r="W26" s="549"/>
      <c r="X26" s="550"/>
      <c r="Y26" s="549"/>
      <c r="Z26" s="550"/>
      <c r="AA26" s="190"/>
      <c r="AB26" s="563"/>
      <c r="AC26" s="563"/>
      <c r="AD26" s="563"/>
      <c r="AE26" s="563"/>
      <c r="AF26" s="563"/>
      <c r="AG26" s="563"/>
      <c r="AH26" s="563"/>
      <c r="AI26" s="4"/>
    </row>
    <row r="27" spans="1:36" x14ac:dyDescent="0.2">
      <c r="A27" s="111" t="b">
        <f t="shared" si="0"/>
        <v>0</v>
      </c>
      <c r="B27" s="313" t="str">
        <f>IF('Form VI'!$A$27=TRUE,"T",IF('Form VI'!$A$27=FALSE," "))</f>
        <v xml:space="preserve"> </v>
      </c>
      <c r="C27" s="559"/>
      <c r="D27" s="560"/>
      <c r="E27" s="560"/>
      <c r="F27" s="560"/>
      <c r="G27" s="560"/>
      <c r="H27" s="560"/>
      <c r="I27" s="560"/>
      <c r="J27" s="560"/>
      <c r="K27" s="561"/>
      <c r="L27" s="549"/>
      <c r="M27" s="550"/>
      <c r="N27" s="549"/>
      <c r="O27" s="562"/>
      <c r="P27" s="550"/>
      <c r="Q27" s="549"/>
      <c r="R27" s="550"/>
      <c r="S27" s="549"/>
      <c r="T27" s="550"/>
      <c r="U27" s="549"/>
      <c r="V27" s="550"/>
      <c r="W27" s="549"/>
      <c r="X27" s="550"/>
      <c r="Y27" s="549"/>
      <c r="Z27" s="550"/>
      <c r="AA27" s="190"/>
      <c r="AB27" s="4"/>
      <c r="AC27" s="4"/>
      <c r="AD27" s="4"/>
      <c r="AE27" s="4"/>
      <c r="AF27" s="4"/>
      <c r="AG27" s="4"/>
      <c r="AH27" s="4"/>
      <c r="AI27" s="4"/>
    </row>
    <row r="28" spans="1:36" x14ac:dyDescent="0.2">
      <c r="A28" s="111" t="b">
        <f t="shared" si="0"/>
        <v>0</v>
      </c>
      <c r="B28" s="313" t="str">
        <f>IF('Form VI'!$A$28=TRUE,"U",IF('Form VI'!$A$28=FALSE," "))</f>
        <v xml:space="preserve"> </v>
      </c>
      <c r="C28" s="559"/>
      <c r="D28" s="560"/>
      <c r="E28" s="560"/>
      <c r="F28" s="560"/>
      <c r="G28" s="560"/>
      <c r="H28" s="560"/>
      <c r="I28" s="560"/>
      <c r="J28" s="560"/>
      <c r="K28" s="561"/>
      <c r="L28" s="549"/>
      <c r="M28" s="550"/>
      <c r="N28" s="549"/>
      <c r="O28" s="562"/>
      <c r="P28" s="550"/>
      <c r="Q28" s="549"/>
      <c r="R28" s="550"/>
      <c r="S28" s="549"/>
      <c r="T28" s="550"/>
      <c r="U28" s="549"/>
      <c r="V28" s="550"/>
      <c r="W28" s="549"/>
      <c r="X28" s="550"/>
      <c r="Y28" s="549"/>
      <c r="Z28" s="550"/>
      <c r="AA28" s="190"/>
      <c r="AB28" s="2" t="s">
        <v>386</v>
      </c>
      <c r="AC28" s="4"/>
      <c r="AD28" s="4"/>
      <c r="AE28" s="4"/>
      <c r="AF28" s="4"/>
      <c r="AG28" s="4"/>
      <c r="AH28" s="4"/>
      <c r="AI28" s="4"/>
    </row>
    <row r="29" spans="1:36" ht="13.5" x14ac:dyDescent="0.2">
      <c r="A29" s="111" t="b">
        <f t="shared" si="0"/>
        <v>0</v>
      </c>
      <c r="B29" s="313" t="str">
        <f>IF('Form VI'!$A$29=TRUE,"V",IF('Form VI'!$A$29=FALSE," "))</f>
        <v xml:space="preserve"> </v>
      </c>
      <c r="C29" s="559"/>
      <c r="D29" s="560"/>
      <c r="E29" s="560"/>
      <c r="F29" s="560"/>
      <c r="G29" s="560"/>
      <c r="H29" s="560"/>
      <c r="I29" s="560"/>
      <c r="J29" s="560"/>
      <c r="K29" s="561"/>
      <c r="L29" s="549"/>
      <c r="M29" s="550"/>
      <c r="N29" s="549"/>
      <c r="O29" s="562"/>
      <c r="P29" s="550"/>
      <c r="Q29" s="549"/>
      <c r="R29" s="550"/>
      <c r="S29" s="549"/>
      <c r="T29" s="550"/>
      <c r="U29" s="549"/>
      <c r="V29" s="550"/>
      <c r="W29" s="549"/>
      <c r="X29" s="550"/>
      <c r="Y29" s="549"/>
      <c r="Z29" s="550"/>
      <c r="AA29" s="190"/>
      <c r="AB29" s="563" t="s">
        <v>385</v>
      </c>
      <c r="AC29" s="563"/>
      <c r="AD29" s="563"/>
      <c r="AE29" s="563"/>
      <c r="AF29" s="563"/>
      <c r="AG29" s="563"/>
      <c r="AH29" s="563"/>
      <c r="AI29" s="4"/>
    </row>
    <row r="30" spans="1:36" x14ac:dyDescent="0.2">
      <c r="A30" s="111" t="b">
        <f t="shared" si="0"/>
        <v>0</v>
      </c>
      <c r="B30" s="313" t="str">
        <f>IF('Form VI'!$A$30=TRUE,"W",IF('Form VI'!$A$30=FALSE," "))</f>
        <v xml:space="preserve"> </v>
      </c>
      <c r="C30" s="559"/>
      <c r="D30" s="560"/>
      <c r="E30" s="560"/>
      <c r="F30" s="560"/>
      <c r="G30" s="560"/>
      <c r="H30" s="560"/>
      <c r="I30" s="560"/>
      <c r="J30" s="560"/>
      <c r="K30" s="561"/>
      <c r="L30" s="549"/>
      <c r="M30" s="550"/>
      <c r="N30" s="549"/>
      <c r="O30" s="562"/>
      <c r="P30" s="550"/>
      <c r="Q30" s="549"/>
      <c r="R30" s="550"/>
      <c r="S30" s="549"/>
      <c r="T30" s="550"/>
      <c r="U30" s="549"/>
      <c r="V30" s="550"/>
      <c r="W30" s="549"/>
      <c r="X30" s="550"/>
      <c r="Y30" s="549"/>
      <c r="Z30" s="550"/>
      <c r="AA30" s="175"/>
      <c r="AB30" s="570" t="s">
        <v>390</v>
      </c>
      <c r="AC30" s="570"/>
      <c r="AD30" s="570"/>
      <c r="AE30" s="570"/>
      <c r="AF30" s="570"/>
      <c r="AG30" s="570"/>
      <c r="AH30" s="570"/>
      <c r="AI30" s="4"/>
    </row>
    <row r="31" spans="1:36" x14ac:dyDescent="0.2">
      <c r="A31" s="111" t="b">
        <f t="shared" si="0"/>
        <v>0</v>
      </c>
      <c r="B31" s="313" t="str">
        <f>IF('Form VI'!$A$31=TRUE,"X",IF('Form VI'!$A$31=FALSE," "))</f>
        <v xml:space="preserve"> </v>
      </c>
      <c r="C31" s="559"/>
      <c r="D31" s="560"/>
      <c r="E31" s="560"/>
      <c r="F31" s="560"/>
      <c r="G31" s="560"/>
      <c r="H31" s="560"/>
      <c r="I31" s="560"/>
      <c r="J31" s="560"/>
      <c r="K31" s="561"/>
      <c r="L31" s="549"/>
      <c r="M31" s="550"/>
      <c r="N31" s="549"/>
      <c r="O31" s="562"/>
      <c r="P31" s="550"/>
      <c r="Q31" s="549"/>
      <c r="R31" s="550"/>
      <c r="S31" s="549"/>
      <c r="T31" s="550"/>
      <c r="U31" s="549"/>
      <c r="V31" s="550"/>
      <c r="W31" s="549"/>
      <c r="X31" s="550"/>
      <c r="Y31" s="549"/>
      <c r="Z31" s="550"/>
      <c r="AA31" s="175"/>
      <c r="AB31" s="571"/>
      <c r="AC31" s="571"/>
      <c r="AD31" s="571"/>
      <c r="AE31" s="571"/>
      <c r="AF31" s="571"/>
      <c r="AG31" s="571"/>
      <c r="AH31" s="571"/>
      <c r="AI31" s="4"/>
    </row>
    <row r="32" spans="1:36" x14ac:dyDescent="0.2">
      <c r="A32" s="111" t="b">
        <f t="shared" si="0"/>
        <v>0</v>
      </c>
      <c r="B32" s="313" t="str">
        <f>IF('Form VI'!$A$32=TRUE,"Y",IF('Form VI'!$A$32=FALSE," "))</f>
        <v xml:space="preserve"> </v>
      </c>
      <c r="C32" s="559"/>
      <c r="D32" s="560"/>
      <c r="E32" s="560"/>
      <c r="F32" s="560"/>
      <c r="G32" s="560"/>
      <c r="H32" s="560"/>
      <c r="I32" s="560"/>
      <c r="J32" s="560"/>
      <c r="K32" s="561"/>
      <c r="L32" s="549"/>
      <c r="M32" s="550"/>
      <c r="N32" s="549"/>
      <c r="O32" s="562"/>
      <c r="P32" s="550"/>
      <c r="Q32" s="549"/>
      <c r="R32" s="550"/>
      <c r="S32" s="549"/>
      <c r="T32" s="550"/>
      <c r="U32" s="549"/>
      <c r="V32" s="550"/>
      <c r="W32" s="549"/>
      <c r="X32" s="550"/>
      <c r="Y32" s="549"/>
      <c r="Z32" s="550"/>
      <c r="AA32" s="175"/>
      <c r="AB32" s="133"/>
      <c r="AC32" s="133"/>
      <c r="AD32" s="133"/>
      <c r="AE32" s="133"/>
      <c r="AF32" s="133"/>
      <c r="AG32" s="133"/>
      <c r="AH32" s="133"/>
      <c r="AI32" s="4"/>
    </row>
    <row r="33" spans="1:35" x14ac:dyDescent="0.2">
      <c r="A33" s="111" t="b">
        <f t="shared" si="0"/>
        <v>0</v>
      </c>
      <c r="B33" s="313" t="str">
        <f>IF('Form VI'!$A$33=TRUE,"Z",IF('Form VI'!$A$33=FALSE," "))</f>
        <v xml:space="preserve"> </v>
      </c>
      <c r="C33" s="559"/>
      <c r="D33" s="560"/>
      <c r="E33" s="560"/>
      <c r="F33" s="560"/>
      <c r="G33" s="560"/>
      <c r="H33" s="560"/>
      <c r="I33" s="560"/>
      <c r="J33" s="560"/>
      <c r="K33" s="561"/>
      <c r="L33" s="549"/>
      <c r="M33" s="550"/>
      <c r="N33" s="549"/>
      <c r="O33" s="562"/>
      <c r="P33" s="550"/>
      <c r="Q33" s="549"/>
      <c r="R33" s="550"/>
      <c r="S33" s="549"/>
      <c r="T33" s="550"/>
      <c r="U33" s="549"/>
      <c r="V33" s="550"/>
      <c r="W33" s="549"/>
      <c r="X33" s="550"/>
      <c r="Y33" s="549"/>
      <c r="Z33" s="550"/>
      <c r="AA33" s="175"/>
      <c r="AB33" s="133"/>
      <c r="AC33" s="133"/>
      <c r="AD33" s="133"/>
      <c r="AE33" s="133"/>
      <c r="AF33" s="133"/>
      <c r="AG33" s="133"/>
      <c r="AH33" s="133"/>
      <c r="AI33" s="4"/>
    </row>
    <row r="34" spans="1:35" x14ac:dyDescent="0.2">
      <c r="A34" s="111" t="b">
        <f t="shared" si="0"/>
        <v>0</v>
      </c>
      <c r="B34" s="313" t="str">
        <f>IF('Form VI'!$A$34=TRUE,"AA",IF('Form VI'!$A$34=FALSE," "))</f>
        <v xml:space="preserve"> </v>
      </c>
      <c r="C34" s="559"/>
      <c r="D34" s="560"/>
      <c r="E34" s="560"/>
      <c r="F34" s="560"/>
      <c r="G34" s="560"/>
      <c r="H34" s="560"/>
      <c r="I34" s="560"/>
      <c r="J34" s="560"/>
      <c r="K34" s="561"/>
      <c r="L34" s="549"/>
      <c r="M34" s="550"/>
      <c r="N34" s="549"/>
      <c r="O34" s="562"/>
      <c r="P34" s="550"/>
      <c r="Q34" s="549"/>
      <c r="R34" s="550"/>
      <c r="S34" s="549"/>
      <c r="T34" s="550"/>
      <c r="U34" s="549"/>
      <c r="V34" s="550"/>
      <c r="W34" s="549"/>
      <c r="X34" s="550"/>
      <c r="Y34" s="549"/>
      <c r="Z34" s="550"/>
      <c r="AA34" s="175"/>
      <c r="AB34" s="133"/>
      <c r="AC34" s="133"/>
      <c r="AD34" s="133"/>
      <c r="AE34" s="133"/>
      <c r="AF34" s="133"/>
      <c r="AG34" s="133"/>
      <c r="AH34" s="133"/>
      <c r="AI34" s="4"/>
    </row>
    <row r="35" spans="1:35" x14ac:dyDescent="0.2">
      <c r="A35" s="111" t="b">
        <f t="shared" si="0"/>
        <v>0</v>
      </c>
      <c r="B35" s="313" t="str">
        <f>IF('Form VI'!$A$35=TRUE,"AB",IF('Form VI'!$A$35=FALSE," "))</f>
        <v xml:space="preserve"> </v>
      </c>
      <c r="C35" s="559"/>
      <c r="D35" s="560"/>
      <c r="E35" s="560"/>
      <c r="F35" s="560"/>
      <c r="G35" s="560"/>
      <c r="H35" s="560"/>
      <c r="I35" s="560"/>
      <c r="J35" s="560"/>
      <c r="K35" s="561"/>
      <c r="L35" s="549"/>
      <c r="M35" s="550"/>
      <c r="N35" s="549"/>
      <c r="O35" s="562"/>
      <c r="P35" s="550"/>
      <c r="Q35" s="549"/>
      <c r="R35" s="550"/>
      <c r="S35" s="549"/>
      <c r="T35" s="550"/>
      <c r="U35" s="549"/>
      <c r="V35" s="550"/>
      <c r="W35" s="549"/>
      <c r="X35" s="550"/>
      <c r="Y35" s="549"/>
      <c r="Z35" s="550"/>
      <c r="AA35" s="175"/>
      <c r="AB35" s="133"/>
      <c r="AC35" s="133"/>
      <c r="AD35" s="133"/>
      <c r="AE35" s="133"/>
      <c r="AF35" s="133"/>
      <c r="AG35" s="133"/>
      <c r="AH35" s="133"/>
      <c r="AI35" s="4"/>
    </row>
    <row r="36" spans="1:35" x14ac:dyDescent="0.2">
      <c r="A36" s="111" t="b">
        <f t="shared" si="0"/>
        <v>0</v>
      </c>
      <c r="B36" s="313" t="str">
        <f>IF('Form VI'!$A$36=TRUE,"AC",IF('Form VI'!$A$36=FALSE," "))</f>
        <v xml:space="preserve"> </v>
      </c>
      <c r="C36" s="559"/>
      <c r="D36" s="560"/>
      <c r="E36" s="560"/>
      <c r="F36" s="560"/>
      <c r="G36" s="560"/>
      <c r="H36" s="560"/>
      <c r="I36" s="560"/>
      <c r="J36" s="560"/>
      <c r="K36" s="561"/>
      <c r="L36" s="549"/>
      <c r="M36" s="550"/>
      <c r="N36" s="549"/>
      <c r="O36" s="562"/>
      <c r="P36" s="550"/>
      <c r="Q36" s="549"/>
      <c r="R36" s="550"/>
      <c r="S36" s="549"/>
      <c r="T36" s="550"/>
      <c r="U36" s="549"/>
      <c r="V36" s="550"/>
      <c r="W36" s="549"/>
      <c r="X36" s="550"/>
      <c r="Y36" s="549"/>
      <c r="Z36" s="550"/>
      <c r="AA36" s="175"/>
      <c r="AB36" s="133"/>
      <c r="AC36" s="133"/>
      <c r="AD36" s="133"/>
      <c r="AE36" s="133"/>
      <c r="AF36" s="133"/>
      <c r="AG36" s="133"/>
      <c r="AH36" s="133"/>
      <c r="AI36" s="4"/>
    </row>
    <row r="37" spans="1:35" x14ac:dyDescent="0.2">
      <c r="A37" s="111" t="b">
        <f t="shared" si="0"/>
        <v>0</v>
      </c>
      <c r="B37" s="313" t="str">
        <f>IF('Form VI'!$A$37=TRUE,"AD",IF('Form VI'!$A$37=FALSE," "))</f>
        <v xml:space="preserve"> </v>
      </c>
      <c r="C37" s="559"/>
      <c r="D37" s="560"/>
      <c r="E37" s="560"/>
      <c r="F37" s="560"/>
      <c r="G37" s="560"/>
      <c r="H37" s="560"/>
      <c r="I37" s="560"/>
      <c r="J37" s="560"/>
      <c r="K37" s="561"/>
      <c r="L37" s="549"/>
      <c r="M37" s="550"/>
      <c r="N37" s="549"/>
      <c r="O37" s="562"/>
      <c r="P37" s="550"/>
      <c r="Q37" s="549"/>
      <c r="R37" s="550"/>
      <c r="S37" s="549"/>
      <c r="T37" s="550"/>
      <c r="U37" s="549"/>
      <c r="V37" s="550"/>
      <c r="W37" s="549"/>
      <c r="X37" s="550"/>
      <c r="Y37" s="549"/>
      <c r="Z37" s="550"/>
      <c r="AA37" s="175"/>
      <c r="AB37" s="133"/>
      <c r="AC37" s="133"/>
      <c r="AD37" s="133"/>
      <c r="AE37" s="133"/>
      <c r="AF37" s="133"/>
      <c r="AG37" s="133"/>
      <c r="AH37" s="133"/>
      <c r="AI37" s="4"/>
    </row>
    <row r="38" spans="1:35" x14ac:dyDescent="0.2">
      <c r="A38" s="111" t="b">
        <f t="shared" si="0"/>
        <v>0</v>
      </c>
      <c r="B38" s="313" t="str">
        <f>IF('Form VI'!$A$38=TRUE,"AE",IF('Form VI'!$A$38=FALSE," "))</f>
        <v xml:space="preserve"> </v>
      </c>
      <c r="C38" s="559"/>
      <c r="D38" s="560"/>
      <c r="E38" s="560"/>
      <c r="F38" s="560"/>
      <c r="G38" s="560"/>
      <c r="H38" s="560"/>
      <c r="I38" s="560"/>
      <c r="J38" s="560"/>
      <c r="K38" s="561"/>
      <c r="L38" s="549"/>
      <c r="M38" s="550"/>
      <c r="N38" s="549"/>
      <c r="O38" s="562"/>
      <c r="P38" s="550"/>
      <c r="Q38" s="549"/>
      <c r="R38" s="550"/>
      <c r="S38" s="549"/>
      <c r="T38" s="550"/>
      <c r="U38" s="549"/>
      <c r="V38" s="550"/>
      <c r="W38" s="549"/>
      <c r="X38" s="550"/>
      <c r="Y38" s="549"/>
      <c r="Z38" s="550"/>
      <c r="AA38" s="175"/>
      <c r="AB38" s="133"/>
      <c r="AC38" s="133"/>
      <c r="AD38" s="133"/>
      <c r="AE38" s="133"/>
      <c r="AF38" s="133"/>
      <c r="AG38" s="133"/>
      <c r="AH38" s="133"/>
      <c r="AI38" s="4"/>
    </row>
    <row r="39" spans="1:35" x14ac:dyDescent="0.2">
      <c r="A39" s="111" t="b">
        <f t="shared" si="0"/>
        <v>0</v>
      </c>
      <c r="B39" s="313" t="str">
        <f>IF('Form VI'!$A$39=TRUE,"AF",IF('Form VI'!$A$39=FALSE," "))</f>
        <v xml:space="preserve"> </v>
      </c>
      <c r="C39" s="559"/>
      <c r="D39" s="560"/>
      <c r="E39" s="560"/>
      <c r="F39" s="560"/>
      <c r="G39" s="560"/>
      <c r="H39" s="560"/>
      <c r="I39" s="560"/>
      <c r="J39" s="560"/>
      <c r="K39" s="561"/>
      <c r="L39" s="549"/>
      <c r="M39" s="550"/>
      <c r="N39" s="549"/>
      <c r="O39" s="562"/>
      <c r="P39" s="550"/>
      <c r="Q39" s="549"/>
      <c r="R39" s="550"/>
      <c r="S39" s="549"/>
      <c r="T39" s="550"/>
      <c r="U39" s="549"/>
      <c r="V39" s="550"/>
      <c r="W39" s="549"/>
      <c r="X39" s="550"/>
      <c r="Y39" s="549"/>
      <c r="Z39" s="550"/>
      <c r="AA39" s="175"/>
      <c r="AB39" s="133"/>
      <c r="AC39" s="133"/>
      <c r="AD39" s="133"/>
      <c r="AE39" s="133"/>
      <c r="AF39" s="133"/>
      <c r="AG39" s="133"/>
      <c r="AH39" s="133"/>
      <c r="AI39" s="4"/>
    </row>
    <row r="40" spans="1:35" ht="12.75" customHeight="1" x14ac:dyDescent="0.2">
      <c r="A40" s="4"/>
      <c r="B40" s="87"/>
      <c r="C40" s="4"/>
      <c r="D40" s="38"/>
      <c r="E40" s="15"/>
      <c r="F40" s="15"/>
      <c r="G40" s="15"/>
      <c r="H40" s="15"/>
      <c r="I40" s="15"/>
      <c r="J40" s="15"/>
      <c r="K40" s="15"/>
      <c r="L40" s="15"/>
      <c r="M40" s="15"/>
      <c r="N40" s="52"/>
      <c r="O40" s="15"/>
      <c r="P40" s="15"/>
      <c r="Q40" s="15"/>
      <c r="R40" s="15"/>
      <c r="S40" s="15"/>
      <c r="T40" s="15"/>
      <c r="U40" s="15"/>
      <c r="V40" s="15"/>
      <c r="W40" s="15"/>
      <c r="X40" s="103"/>
      <c r="Y40" s="15"/>
      <c r="Z40" s="15"/>
      <c r="AA40" s="15"/>
      <c r="AB40" s="15"/>
      <c r="AC40" s="15"/>
      <c r="AD40" s="15"/>
      <c r="AE40" s="15"/>
      <c r="AF40" s="15"/>
      <c r="AG40" s="15"/>
      <c r="AH40" s="15"/>
      <c r="AI40" s="4"/>
    </row>
    <row r="41" spans="1:35" x14ac:dyDescent="0.2">
      <c r="A41" s="4"/>
      <c r="B41" s="574" t="s">
        <v>112</v>
      </c>
      <c r="C41" s="575"/>
      <c r="D41" s="576"/>
      <c r="E41" s="577"/>
      <c r="F41" s="578"/>
      <c r="G41" s="578"/>
      <c r="H41" s="578"/>
      <c r="I41" s="578"/>
      <c r="J41" s="578"/>
      <c r="K41" s="578"/>
      <c r="L41" s="578"/>
      <c r="M41" s="578"/>
      <c r="N41" s="578"/>
      <c r="O41" s="578"/>
      <c r="P41" s="578"/>
      <c r="Q41" s="578"/>
      <c r="R41" s="578"/>
      <c r="S41" s="578"/>
      <c r="T41" s="578"/>
      <c r="U41" s="578"/>
      <c r="V41" s="578"/>
      <c r="W41" s="578"/>
      <c r="X41" s="578"/>
      <c r="Y41" s="578"/>
      <c r="Z41" s="578"/>
      <c r="AA41" s="578"/>
      <c r="AB41" s="578"/>
      <c r="AC41" s="578"/>
      <c r="AD41" s="578"/>
      <c r="AE41" s="578"/>
      <c r="AF41" s="578"/>
      <c r="AG41" s="578"/>
      <c r="AH41" s="579"/>
      <c r="AI41" s="4"/>
    </row>
    <row r="42" spans="1:35" x14ac:dyDescent="0.2">
      <c r="A42" s="7"/>
      <c r="B42" s="22"/>
      <c r="C42" s="23"/>
      <c r="D42" s="23"/>
      <c r="E42" s="580"/>
      <c r="F42" s="581"/>
      <c r="G42" s="581"/>
      <c r="H42" s="581"/>
      <c r="I42" s="581"/>
      <c r="J42" s="581"/>
      <c r="K42" s="581"/>
      <c r="L42" s="581"/>
      <c r="M42" s="581"/>
      <c r="N42" s="581"/>
      <c r="O42" s="581"/>
      <c r="P42" s="581"/>
      <c r="Q42" s="581"/>
      <c r="R42" s="581"/>
      <c r="S42" s="581"/>
      <c r="T42" s="581"/>
      <c r="U42" s="581"/>
      <c r="V42" s="581"/>
      <c r="W42" s="581"/>
      <c r="X42" s="581"/>
      <c r="Y42" s="581"/>
      <c r="Z42" s="581"/>
      <c r="AA42" s="581"/>
      <c r="AB42" s="581"/>
      <c r="AC42" s="581"/>
      <c r="AD42" s="581"/>
      <c r="AE42" s="581"/>
      <c r="AF42" s="581"/>
      <c r="AG42" s="581"/>
      <c r="AH42" s="582"/>
      <c r="AI42" s="4"/>
    </row>
    <row r="43" spans="1:35" x14ac:dyDescent="0.2">
      <c r="A43" s="2"/>
      <c r="B43" s="2"/>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4"/>
    </row>
    <row r="44" spans="1:35" s="1" customFormat="1" x14ac:dyDescent="0.2">
      <c r="A44" s="397" t="s">
        <v>359</v>
      </c>
      <c r="B44" s="397"/>
      <c r="C44" s="397"/>
      <c r="D44" s="445">
        <f>'Form I'!$D$34</f>
        <v>0</v>
      </c>
      <c r="E44" s="446"/>
      <c r="F44" s="446"/>
      <c r="G44" s="447"/>
      <c r="H44" s="401" t="s">
        <v>356</v>
      </c>
      <c r="I44" s="353"/>
      <c r="J44" s="353"/>
      <c r="K44" s="353"/>
      <c r="L44" s="388"/>
      <c r="M44" s="448">
        <f>'Form I'!$M$34</f>
        <v>0</v>
      </c>
      <c r="N44" s="446"/>
      <c r="O44" s="446"/>
      <c r="P44" s="447"/>
      <c r="Q44" s="384" t="s">
        <v>4</v>
      </c>
      <c r="R44" s="384"/>
      <c r="S44" s="384"/>
      <c r="T44" s="385"/>
      <c r="U44" s="386"/>
      <c r="V44" s="387" t="s">
        <v>358</v>
      </c>
      <c r="W44" s="353"/>
      <c r="X44" s="353"/>
      <c r="Y44" s="388"/>
      <c r="Z44" s="385"/>
      <c r="AA44" s="389"/>
      <c r="AB44" s="384" t="s">
        <v>1</v>
      </c>
      <c r="AC44" s="384"/>
      <c r="AD44" s="381"/>
      <c r="AE44" s="382"/>
      <c r="AF44" s="382"/>
      <c r="AG44" s="382"/>
      <c r="AH44" s="383"/>
      <c r="AI44" s="100" t="e" vm="1">
        <v>#VALUE!</v>
      </c>
    </row>
  </sheetData>
  <sheetProtection sheet="1" selectLockedCells="1"/>
  <mergeCells count="289">
    <mergeCell ref="C25:K25"/>
    <mergeCell ref="C26:K26"/>
    <mergeCell ref="C27:K27"/>
    <mergeCell ref="C28:K28"/>
    <mergeCell ref="AB4:AH4"/>
    <mergeCell ref="AB6:AH8"/>
    <mergeCell ref="L22:M22"/>
    <mergeCell ref="C11:K11"/>
    <mergeCell ref="L12:M12"/>
    <mergeCell ref="C16:K16"/>
    <mergeCell ref="L20:M20"/>
    <mergeCell ref="L21:M21"/>
    <mergeCell ref="W10:X10"/>
    <mergeCell ref="S8:T8"/>
    <mergeCell ref="U8:V8"/>
    <mergeCell ref="Q9:R9"/>
    <mergeCell ref="S9:T9"/>
    <mergeCell ref="B4:K4"/>
    <mergeCell ref="L4:M7"/>
    <mergeCell ref="N4:P7"/>
    <mergeCell ref="Q4:T5"/>
    <mergeCell ref="Q6:R7"/>
    <mergeCell ref="S6:T7"/>
    <mergeCell ref="B5:K7"/>
    <mergeCell ref="A44:C44"/>
    <mergeCell ref="D44:G44"/>
    <mergeCell ref="M44:P44"/>
    <mergeCell ref="H44:L44"/>
    <mergeCell ref="Q44:S44"/>
    <mergeCell ref="T44:U44"/>
    <mergeCell ref="V44:Y44"/>
    <mergeCell ref="C15:K15"/>
    <mergeCell ref="L9:M9"/>
    <mergeCell ref="C17:K17"/>
    <mergeCell ref="C18:K18"/>
    <mergeCell ref="N18:P18"/>
    <mergeCell ref="N16:P16"/>
    <mergeCell ref="L16:M16"/>
    <mergeCell ref="L17:M17"/>
    <mergeCell ref="N17:P17"/>
    <mergeCell ref="L18:M18"/>
    <mergeCell ref="B41:D41"/>
    <mergeCell ref="E41:AH42"/>
    <mergeCell ref="S12:T12"/>
    <mergeCell ref="U12:V12"/>
    <mergeCell ref="C29:K29"/>
    <mergeCell ref="C30:K30"/>
    <mergeCell ref="C9:K9"/>
    <mergeCell ref="C31:K31"/>
    <mergeCell ref="C24:K24"/>
    <mergeCell ref="W4:X7"/>
    <mergeCell ref="L11:M11"/>
    <mergeCell ref="N8:P8"/>
    <mergeCell ref="N9:P9"/>
    <mergeCell ref="N10:P10"/>
    <mergeCell ref="Q10:R10"/>
    <mergeCell ref="C12:K12"/>
    <mergeCell ref="C13:K13"/>
    <mergeCell ref="C14:K14"/>
    <mergeCell ref="L23:M23"/>
    <mergeCell ref="C19:K19"/>
    <mergeCell ref="L19:M19"/>
    <mergeCell ref="C20:K20"/>
    <mergeCell ref="C21:K21"/>
    <mergeCell ref="C22:K22"/>
    <mergeCell ref="C23:K23"/>
    <mergeCell ref="W9:X9"/>
    <mergeCell ref="W8:X8"/>
    <mergeCell ref="C8:K8"/>
    <mergeCell ref="C10:K10"/>
    <mergeCell ref="S10:T10"/>
    <mergeCell ref="U10:V10"/>
    <mergeCell ref="N31:P31"/>
    <mergeCell ref="U4:V7"/>
    <mergeCell ref="L8:M8"/>
    <mergeCell ref="N19:P19"/>
    <mergeCell ref="N20:P20"/>
    <mergeCell ref="N12:P12"/>
    <mergeCell ref="N13:P13"/>
    <mergeCell ref="N14:P14"/>
    <mergeCell ref="N15:P15"/>
    <mergeCell ref="U11:V11"/>
    <mergeCell ref="Q16:R16"/>
    <mergeCell ref="U9:V9"/>
    <mergeCell ref="L31:M31"/>
    <mergeCell ref="L26:M26"/>
    <mergeCell ref="L27:M27"/>
    <mergeCell ref="L28:M28"/>
    <mergeCell ref="L29:M29"/>
    <mergeCell ref="L13:M13"/>
    <mergeCell ref="L14:M14"/>
    <mergeCell ref="L15:M15"/>
    <mergeCell ref="L24:M24"/>
    <mergeCell ref="N11:P11"/>
    <mergeCell ref="L10:M10"/>
    <mergeCell ref="Q8:R8"/>
    <mergeCell ref="N24:P24"/>
    <mergeCell ref="N25:P25"/>
    <mergeCell ref="N26:P26"/>
    <mergeCell ref="N27:P27"/>
    <mergeCell ref="N21:P21"/>
    <mergeCell ref="N22:P22"/>
    <mergeCell ref="N23:P23"/>
    <mergeCell ref="L25:M25"/>
    <mergeCell ref="L30:M30"/>
    <mergeCell ref="N28:P28"/>
    <mergeCell ref="N29:P29"/>
    <mergeCell ref="N30:P30"/>
    <mergeCell ref="Q11:R11"/>
    <mergeCell ref="S11:T11"/>
    <mergeCell ref="S13:T13"/>
    <mergeCell ref="Q12:R12"/>
    <mergeCell ref="Q13:R13"/>
    <mergeCell ref="Q14:R14"/>
    <mergeCell ref="W11:X11"/>
    <mergeCell ref="U15:V15"/>
    <mergeCell ref="W12:X12"/>
    <mergeCell ref="W15:X15"/>
    <mergeCell ref="U13:V13"/>
    <mergeCell ref="W13:X13"/>
    <mergeCell ref="Q15:R15"/>
    <mergeCell ref="S16:T16"/>
    <mergeCell ref="U16:V16"/>
    <mergeCell ref="W16:X16"/>
    <mergeCell ref="W17:X17"/>
    <mergeCell ref="Q17:R17"/>
    <mergeCell ref="S17:T17"/>
    <mergeCell ref="S14:T14"/>
    <mergeCell ref="U14:V14"/>
    <mergeCell ref="W14:X14"/>
    <mergeCell ref="S15:T15"/>
    <mergeCell ref="W20:X20"/>
    <mergeCell ref="S19:T19"/>
    <mergeCell ref="U19:V19"/>
    <mergeCell ref="W19:X19"/>
    <mergeCell ref="Q18:R18"/>
    <mergeCell ref="S18:T18"/>
    <mergeCell ref="U18:V18"/>
    <mergeCell ref="W18:X18"/>
    <mergeCell ref="U17:V17"/>
    <mergeCell ref="W22:X22"/>
    <mergeCell ref="W23:X23"/>
    <mergeCell ref="W24:X24"/>
    <mergeCell ref="W25:X25"/>
    <mergeCell ref="Q26:R26"/>
    <mergeCell ref="Q27:R27"/>
    <mergeCell ref="Q28:R28"/>
    <mergeCell ref="Q21:R21"/>
    <mergeCell ref="S21:T21"/>
    <mergeCell ref="U21:V21"/>
    <mergeCell ref="W21:X21"/>
    <mergeCell ref="Q29:R29"/>
    <mergeCell ref="Q22:R22"/>
    <mergeCell ref="Q23:R23"/>
    <mergeCell ref="Q24:R24"/>
    <mergeCell ref="Q25:R25"/>
    <mergeCell ref="Q19:R19"/>
    <mergeCell ref="U22:V22"/>
    <mergeCell ref="U23:V23"/>
    <mergeCell ref="U24:V24"/>
    <mergeCell ref="U25:V25"/>
    <mergeCell ref="U26:V26"/>
    <mergeCell ref="U27:V27"/>
    <mergeCell ref="S27:T27"/>
    <mergeCell ref="S28:T28"/>
    <mergeCell ref="Q20:R20"/>
    <mergeCell ref="S20:T20"/>
    <mergeCell ref="U20:V20"/>
    <mergeCell ref="AD44:AH44"/>
    <mergeCell ref="AB44:AC44"/>
    <mergeCell ref="U30:V30"/>
    <mergeCell ref="U31:V31"/>
    <mergeCell ref="Z44:AA44"/>
    <mergeCell ref="U37:V37"/>
    <mergeCell ref="W37:X37"/>
    <mergeCell ref="Y37:Z37"/>
    <mergeCell ref="W33:X33"/>
    <mergeCell ref="Y33:Z33"/>
    <mergeCell ref="AB30:AH31"/>
    <mergeCell ref="Y31:Z31"/>
    <mergeCell ref="W30:X30"/>
    <mergeCell ref="W31:X31"/>
    <mergeCell ref="AB16:AH16"/>
    <mergeCell ref="AB17:AH20"/>
    <mergeCell ref="AB22:AH22"/>
    <mergeCell ref="AB23:AH26"/>
    <mergeCell ref="AB10:AH10"/>
    <mergeCell ref="AB11:AH14"/>
    <mergeCell ref="Y28:Z28"/>
    <mergeCell ref="Y20:Z20"/>
    <mergeCell ref="Y21:Z21"/>
    <mergeCell ref="Y22:Z22"/>
    <mergeCell ref="Y23:Z23"/>
    <mergeCell ref="Y16:Z16"/>
    <mergeCell ref="Y17:Z17"/>
    <mergeCell ref="Y24:Z24"/>
    <mergeCell ref="Y10:Z10"/>
    <mergeCell ref="Y11:Z11"/>
    <mergeCell ref="Y12:Z12"/>
    <mergeCell ref="Y13:Z13"/>
    <mergeCell ref="Y14:Z14"/>
    <mergeCell ref="S30:T30"/>
    <mergeCell ref="S29:T29"/>
    <mergeCell ref="Y29:Z29"/>
    <mergeCell ref="Y30:Z30"/>
    <mergeCell ref="Y25:Z25"/>
    <mergeCell ref="Y26:Z26"/>
    <mergeCell ref="Y27:Z27"/>
    <mergeCell ref="AB29:AH29"/>
    <mergeCell ref="U28:V28"/>
    <mergeCell ref="U29:V29"/>
    <mergeCell ref="W26:X26"/>
    <mergeCell ref="W27:X27"/>
    <mergeCell ref="W28:X28"/>
    <mergeCell ref="W29:X29"/>
    <mergeCell ref="C34:K34"/>
    <mergeCell ref="L34:M34"/>
    <mergeCell ref="N34:P34"/>
    <mergeCell ref="Q34:R34"/>
    <mergeCell ref="C35:K35"/>
    <mergeCell ref="L35:M35"/>
    <mergeCell ref="N35:P35"/>
    <mergeCell ref="Q35:R35"/>
    <mergeCell ref="Y18:Z18"/>
    <mergeCell ref="C33:K33"/>
    <mergeCell ref="L33:M33"/>
    <mergeCell ref="N33:P33"/>
    <mergeCell ref="Q33:R33"/>
    <mergeCell ref="S31:T31"/>
    <mergeCell ref="Q30:R30"/>
    <mergeCell ref="Q31:R31"/>
    <mergeCell ref="C32:K32"/>
    <mergeCell ref="L32:M32"/>
    <mergeCell ref="N32:P32"/>
    <mergeCell ref="Q32:R32"/>
    <mergeCell ref="S22:T22"/>
    <mergeCell ref="S23:T23"/>
    <mergeCell ref="S24:T24"/>
    <mergeCell ref="S25:T25"/>
    <mergeCell ref="C39:K39"/>
    <mergeCell ref="L39:M39"/>
    <mergeCell ref="N39:P39"/>
    <mergeCell ref="Q39:R39"/>
    <mergeCell ref="C38:K38"/>
    <mergeCell ref="L38:M38"/>
    <mergeCell ref="N38:P38"/>
    <mergeCell ref="Q38:R38"/>
    <mergeCell ref="C36:K36"/>
    <mergeCell ref="L36:M36"/>
    <mergeCell ref="N36:P36"/>
    <mergeCell ref="Q36:R36"/>
    <mergeCell ref="C37:K37"/>
    <mergeCell ref="L37:M37"/>
    <mergeCell ref="N37:P37"/>
    <mergeCell ref="Q37:R37"/>
    <mergeCell ref="S36:T36"/>
    <mergeCell ref="U36:V36"/>
    <mergeCell ref="W36:X36"/>
    <mergeCell ref="Y36:Z36"/>
    <mergeCell ref="Y38:Z38"/>
    <mergeCell ref="S37:T37"/>
    <mergeCell ref="AA4:AA7"/>
    <mergeCell ref="S39:T39"/>
    <mergeCell ref="U39:V39"/>
    <mergeCell ref="W39:X39"/>
    <mergeCell ref="Y39:Z39"/>
    <mergeCell ref="S38:T38"/>
    <mergeCell ref="W35:X35"/>
    <mergeCell ref="Y35:Z35"/>
    <mergeCell ref="U38:V38"/>
    <mergeCell ref="W38:X38"/>
    <mergeCell ref="S35:T35"/>
    <mergeCell ref="U35:V35"/>
    <mergeCell ref="S26:T26"/>
    <mergeCell ref="Y19:Z19"/>
    <mergeCell ref="Y15:Z15"/>
    <mergeCell ref="Y4:Z7"/>
    <mergeCell ref="Y8:Z8"/>
    <mergeCell ref="Y9:Z9"/>
    <mergeCell ref="S34:T34"/>
    <mergeCell ref="U34:V34"/>
    <mergeCell ref="W34:X34"/>
    <mergeCell ref="Y34:Z34"/>
    <mergeCell ref="S32:T32"/>
    <mergeCell ref="U32:V32"/>
    <mergeCell ref="W32:X32"/>
    <mergeCell ref="Y32:Z32"/>
    <mergeCell ref="S33:T33"/>
    <mergeCell ref="U33:V33"/>
  </mergeCells>
  <phoneticPr fontId="5" type="noConversion"/>
  <conditionalFormatting sqref="D44:G44 M44:P44">
    <cfRule type="cellIs" dxfId="3972" priority="1" stopIfTrue="1" operator="equal">
      <formula>0</formula>
    </cfRule>
  </conditionalFormatting>
  <hyperlinks>
    <hyperlink ref="AI44" location="'Form II'!AC17" display="i" xr:uid="{00000000-0004-0000-0B00-000000000000}"/>
  </hyperlinks>
  <pageMargins left="0.74803149606299213" right="0.74803149606299213" top="0.98425196850393704" bottom="0.98425196850393704" header="0.51181102362204722" footer="0.51181102362204722"/>
  <pageSetup paperSize="9" scale="80" orientation="landscape" r:id="rId1"/>
  <headerFooter alignWithMargins="0">
    <oddHeader>&amp;LITS1827E&amp;CTRAFFIC SIGNAL CONTROLLER, WORK SPECIFICATION and CONFIGURATION FORMS&amp;R&amp;G</oddHeader>
    <oddFooter>&amp;LIntersection Phase Data&amp;CPage &amp;P of &amp;N&amp;RForm VI</oddFooter>
  </headerFooter>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50"/>
    <pageSetUpPr fitToPage="1"/>
  </sheetPr>
  <dimension ref="A1:BP44"/>
  <sheetViews>
    <sheetView view="pageBreakPreview" zoomScaleNormal="100" zoomScaleSheetLayoutView="100" workbookViewId="0">
      <selection activeCell="D5" sqref="D5"/>
    </sheetView>
  </sheetViews>
  <sheetFormatPr defaultRowHeight="12.75" x14ac:dyDescent="0.2"/>
  <cols>
    <col min="1" max="35" width="3.5703125" customWidth="1"/>
    <col min="37" max="68" width="4.5703125" customWidth="1"/>
  </cols>
  <sheetData>
    <row r="1" spans="1:6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68" ht="15.75" x14ac:dyDescent="0.25">
      <c r="A2" s="5" t="s">
        <v>534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6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68" ht="12.75" customHeight="1" x14ac:dyDescent="0.2">
      <c r="A4" s="8"/>
      <c r="B4" s="29" t="s">
        <v>30</v>
      </c>
      <c r="C4" s="311" t="str">
        <f>IF('Form VI'!$A$8=TRUE,"A",IF('Form VI'!$A$8=FALSE," "))</f>
        <v xml:space="preserve"> </v>
      </c>
      <c r="D4" s="311" t="str">
        <f>IF('Form VI'!$A$9=TRUE,"B",IF('Form VI'!$A$9=FALSE," "))</f>
        <v xml:space="preserve"> </v>
      </c>
      <c r="E4" s="311" t="str">
        <f>IF('Form VI'!$A$10=TRUE,"C",IF('Form VI'!$A$10=FALSE," "))</f>
        <v xml:space="preserve"> </v>
      </c>
      <c r="F4" s="311" t="str">
        <f>IF('Form VI'!$A$11=TRUE,"D",IF('Form VI'!$A$11=FALSE," "))</f>
        <v xml:space="preserve"> </v>
      </c>
      <c r="G4" s="311" t="str">
        <f>IF('Form VI'!$A$12=TRUE,"E",IF('Form VI'!$A$12=FALSE," "))</f>
        <v xml:space="preserve"> </v>
      </c>
      <c r="H4" s="311" t="str">
        <f>IF('Form VI'!$A$13=TRUE,"F",IF('Form VI'!$A$13=FALSE," "))</f>
        <v xml:space="preserve"> </v>
      </c>
      <c r="I4" s="311" t="str">
        <f>IF('Form VI'!$A$14=TRUE,"G",IF('Form VI'!$A$14=FALSE," "))</f>
        <v xml:space="preserve"> </v>
      </c>
      <c r="J4" s="311" t="str">
        <f>IF('Form VI'!$A$15=TRUE,"H",IF('Form VI'!$A$15=FALSE," "))</f>
        <v xml:space="preserve"> </v>
      </c>
      <c r="K4" s="311" t="str">
        <f>IF('Form VI'!$A$16=TRUE,"I",IF('Form VI'!$A$16=FALSE," "))</f>
        <v xml:space="preserve"> </v>
      </c>
      <c r="L4" s="311" t="str">
        <f>IF('Form VI'!$A$17=TRUE,"J",IF('Form VI'!$A$17=FALSE," "))</f>
        <v xml:space="preserve"> </v>
      </c>
      <c r="M4" s="311" t="str">
        <f>IF('Form VI'!$A$18=TRUE,"K",IF('Form VI'!$A$18=FALSE," "))</f>
        <v xml:space="preserve"> </v>
      </c>
      <c r="N4" s="311" t="str">
        <f>IF('Form VI'!$A$19=TRUE,"L",IF('Form VI'!$A$19=FALSE," "))</f>
        <v xml:space="preserve"> </v>
      </c>
      <c r="O4" s="311" t="str">
        <f>IF('Form VI'!$A$20=TRUE,"M",IF('Form VI'!$A$20=FALSE," "))</f>
        <v xml:space="preserve"> </v>
      </c>
      <c r="P4" s="311" t="str">
        <f>IF('Form VI'!$A$21=TRUE,"N",IF('Form VI'!$A$21=FALSE," "))</f>
        <v xml:space="preserve"> </v>
      </c>
      <c r="Q4" s="311" t="str">
        <f>IF('Form VI'!$A$22=TRUE,"O",IF('Form VI'!$A$22=FALSE," "))</f>
        <v xml:space="preserve"> </v>
      </c>
      <c r="R4" s="311" t="str">
        <f>IF('Form VI'!$A$23=TRUE,"P",IF('Form VI'!$A$23=FALSE," "))</f>
        <v xml:space="preserve"> </v>
      </c>
      <c r="S4" s="311" t="str">
        <f>IF('Form VI'!$A$24=TRUE,"Q",IF('Form VI'!$A$24=FALSE," "))</f>
        <v xml:space="preserve"> </v>
      </c>
      <c r="T4" s="311" t="str">
        <f>IF('Form VI'!$A$25=TRUE,"R",IF('Form VI'!$A$25=FALSE," "))</f>
        <v xml:space="preserve"> </v>
      </c>
      <c r="U4" s="311" t="str">
        <f>IF('Form VI'!$A$26=TRUE,"S",IF('Form VI'!$A$26=FALSE," "))</f>
        <v xml:space="preserve"> </v>
      </c>
      <c r="V4" s="311" t="str">
        <f>IF('Form VI'!$A$27=TRUE,"T",IF('Form VI'!$A$27=FALSE," "))</f>
        <v xml:space="preserve"> </v>
      </c>
      <c r="W4" s="311" t="str">
        <f>IF('Form VI'!$A$28=TRUE,"U",IF('Form VI'!$A$28=FALSE," "))</f>
        <v xml:space="preserve"> </v>
      </c>
      <c r="X4" s="311" t="str">
        <f>IF('Form VI'!$A$29=TRUE,"V",IF('Form VI'!$A$29=FALSE," "))</f>
        <v xml:space="preserve"> </v>
      </c>
      <c r="Y4" s="311" t="str">
        <f>IF('Form VI'!$A$30=TRUE,"W",IF('Form VI'!$A$30=FALSE," "))</f>
        <v xml:space="preserve"> </v>
      </c>
      <c r="Z4" s="311" t="str">
        <f>IF('Form VI'!$A$31=TRUE,"X",IF('Form VI'!$A$31=FALSE," "))</f>
        <v xml:space="preserve"> </v>
      </c>
      <c r="AA4" s="311" t="str">
        <f>IF('Form VI'!$A$32=TRUE,"Y",IF('Form VI'!$A$32=FALSE," "))</f>
        <v xml:space="preserve"> </v>
      </c>
      <c r="AB4" s="311" t="str">
        <f>IF('Form VI'!$A$33=TRUE,"Z",IF('Form VI'!$A$33=FALSE," "))</f>
        <v xml:space="preserve"> </v>
      </c>
      <c r="AC4" s="311" t="str">
        <f>IF('Form VI'!$A$34=TRUE,"AA",IF('Form VI'!$A$34=FALSE," "))</f>
        <v xml:space="preserve"> </v>
      </c>
      <c r="AD4" s="311" t="str">
        <f>IF('Form VI'!$A$35=TRUE,"AB",IF('Form VI'!$A$35=FALSE," "))</f>
        <v xml:space="preserve"> </v>
      </c>
      <c r="AE4" s="311" t="str">
        <f>IF('Form VI'!$A$36=TRUE,"AC",IF('Form VI'!$A$36=FALSE," "))</f>
        <v xml:space="preserve"> </v>
      </c>
      <c r="AF4" s="311" t="str">
        <f>IF('Form VI'!$A$37=TRUE,"AD",IF('Form VI'!$A$37=FALSE," "))</f>
        <v xml:space="preserve"> </v>
      </c>
      <c r="AG4" s="311" t="str">
        <f>IF('Form VI'!$A$38=TRUE,"AE",IF('Form VI'!$A$38=FALSE," "))</f>
        <v xml:space="preserve"> </v>
      </c>
      <c r="AH4" s="311" t="str">
        <f>IF('Form VI'!$A$39=TRUE,"AF",IF('Form VI'!$A$39=FALSE," "))</f>
        <v xml:space="preserve"> </v>
      </c>
      <c r="AI4" s="4"/>
    </row>
    <row r="5" spans="1:68" ht="12.75" customHeight="1" x14ac:dyDescent="0.2">
      <c r="A5" s="4"/>
      <c r="B5" s="311" t="str">
        <f>IF('Form VI'!$A$8=TRUE,"A",IF('Form VI'!$A$8=FALSE," "))</f>
        <v xml:space="preserve"> </v>
      </c>
      <c r="C5" s="57"/>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4"/>
      <c r="AK5" s="185"/>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row>
    <row r="6" spans="1:68" x14ac:dyDescent="0.2">
      <c r="A6" s="4"/>
      <c r="B6" s="311" t="str">
        <f>IF('Form VI'!$A$9=TRUE,"B",IF('Form VI'!$A$9=FALSE," "))</f>
        <v xml:space="preserve"> </v>
      </c>
      <c r="C6" s="58"/>
      <c r="D6" s="57"/>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4"/>
      <c r="AK6" s="186"/>
      <c r="AL6" s="185"/>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row>
    <row r="7" spans="1:68" ht="12.75" customHeight="1" x14ac:dyDescent="0.2">
      <c r="A7" s="4"/>
      <c r="B7" s="311" t="str">
        <f>IF('Form VI'!$A$10=TRUE,"C",IF('Form VI'!$A$10=FALSE," "))</f>
        <v xml:space="preserve"> </v>
      </c>
      <c r="C7" s="58"/>
      <c r="D7" s="58"/>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4"/>
      <c r="AK7" s="186"/>
      <c r="AL7" s="186"/>
      <c r="AM7" s="185"/>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row>
    <row r="8" spans="1:68" x14ac:dyDescent="0.2">
      <c r="A8" s="4"/>
      <c r="B8" s="311" t="str">
        <f>IF('Form VI'!$A$11=TRUE,"D",IF('Form VI'!$A$11=FALSE," "))</f>
        <v xml:space="preserve"> </v>
      </c>
      <c r="C8" s="58"/>
      <c r="D8" s="58"/>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4"/>
      <c r="AK8" s="186"/>
      <c r="AL8" s="186"/>
      <c r="AM8" s="186"/>
      <c r="AN8" s="185"/>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row>
    <row r="9" spans="1:68" x14ac:dyDescent="0.2">
      <c r="A9" s="4"/>
      <c r="B9" s="311" t="str">
        <f>IF('Form VI'!$A$12=TRUE,"E",IF('Form VI'!$A$12=FALSE," "))</f>
        <v xml:space="preserve"> </v>
      </c>
      <c r="C9" s="58"/>
      <c r="D9" s="58"/>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4"/>
      <c r="AK9" s="186"/>
      <c r="AL9" s="186"/>
      <c r="AM9" s="186"/>
      <c r="AN9" s="186"/>
      <c r="AO9" s="185"/>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row>
    <row r="10" spans="1:68" x14ac:dyDescent="0.2">
      <c r="A10" s="4"/>
      <c r="B10" s="311" t="str">
        <f>IF('Form VI'!$A$13=TRUE,"F",IF('Form VI'!$A$13=FALSE," "))</f>
        <v xml:space="preserve"> </v>
      </c>
      <c r="C10" s="58"/>
      <c r="D10" s="58"/>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4"/>
      <c r="AK10" s="186"/>
      <c r="AL10" s="186"/>
      <c r="AM10" s="186"/>
      <c r="AN10" s="186"/>
      <c r="AO10" s="186"/>
      <c r="AP10" s="185"/>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row>
    <row r="11" spans="1:68" x14ac:dyDescent="0.2">
      <c r="A11" s="4"/>
      <c r="B11" s="311" t="str">
        <f>IF('Form VI'!$A$14=TRUE,"G",IF('Form VI'!$A$14=FALSE," "))</f>
        <v xml:space="preserve"> </v>
      </c>
      <c r="C11" s="58"/>
      <c r="D11" s="58"/>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4"/>
      <c r="AK11" s="186"/>
      <c r="AL11" s="186"/>
      <c r="AM11" s="186"/>
      <c r="AN11" s="186"/>
      <c r="AO11" s="186"/>
      <c r="AP11" s="186"/>
      <c r="AQ11" s="185"/>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row>
    <row r="12" spans="1:68" x14ac:dyDescent="0.2">
      <c r="A12" s="4"/>
      <c r="B12" s="311" t="str">
        <f>IF('Form VI'!$A$15=TRUE,"H",IF('Form VI'!$A$15=FALSE," "))</f>
        <v xml:space="preserve"> </v>
      </c>
      <c r="C12" s="58"/>
      <c r="D12" s="58"/>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4"/>
      <c r="AK12" s="186"/>
      <c r="AL12" s="186"/>
      <c r="AM12" s="186"/>
      <c r="AN12" s="186"/>
      <c r="AO12" s="186"/>
      <c r="AP12" s="186"/>
      <c r="AQ12" s="186"/>
      <c r="AR12" s="185"/>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row>
    <row r="13" spans="1:68" x14ac:dyDescent="0.2">
      <c r="A13" s="4"/>
      <c r="B13" s="311" t="str">
        <f>IF('Form VI'!$A$16=TRUE,"I",IF('Form VI'!$A$16=FALSE," "))</f>
        <v xml:space="preserve"> </v>
      </c>
      <c r="C13" s="58"/>
      <c r="D13" s="58"/>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4"/>
      <c r="AK13" s="186"/>
      <c r="AL13" s="186"/>
      <c r="AM13" s="186"/>
      <c r="AN13" s="186"/>
      <c r="AO13" s="186"/>
      <c r="AP13" s="186"/>
      <c r="AQ13" s="186"/>
      <c r="AR13" s="186"/>
      <c r="AS13" s="185"/>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row>
    <row r="14" spans="1:68" x14ac:dyDescent="0.2">
      <c r="A14" s="4"/>
      <c r="B14" s="311" t="str">
        <f>IF('Form VI'!$A$17=TRUE,"J",IF('Form VI'!$A$17=FALSE," "))</f>
        <v xml:space="preserve"> </v>
      </c>
      <c r="C14" s="58"/>
      <c r="D14" s="58"/>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4"/>
      <c r="AK14" s="186"/>
      <c r="AL14" s="186"/>
      <c r="AM14" s="186"/>
      <c r="AN14" s="186"/>
      <c r="AO14" s="186"/>
      <c r="AP14" s="186"/>
      <c r="AQ14" s="186"/>
      <c r="AR14" s="186"/>
      <c r="AS14" s="186"/>
      <c r="AT14" s="185"/>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row>
    <row r="15" spans="1:68" x14ac:dyDescent="0.2">
      <c r="A15" s="4"/>
      <c r="B15" s="311" t="str">
        <f>IF('Form VI'!$A$18=TRUE,"K",IF('Form VI'!$A$18=FALSE," "))</f>
        <v xml:space="preserve"> </v>
      </c>
      <c r="C15" s="58"/>
      <c r="D15" s="58"/>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4"/>
      <c r="AK15" s="186"/>
      <c r="AL15" s="186"/>
      <c r="AM15" s="186"/>
      <c r="AN15" s="186"/>
      <c r="AO15" s="186"/>
      <c r="AP15" s="186"/>
      <c r="AQ15" s="186"/>
      <c r="AR15" s="186"/>
      <c r="AS15" s="186"/>
      <c r="AT15" s="186"/>
      <c r="AU15" s="185"/>
      <c r="AV15" s="186"/>
      <c r="AW15" s="186"/>
      <c r="AX15" s="186"/>
      <c r="AY15" s="186"/>
      <c r="AZ15" s="186"/>
      <c r="BA15" s="186"/>
      <c r="BB15" s="186"/>
      <c r="BC15" s="186"/>
      <c r="BD15" s="186"/>
      <c r="BE15" s="186"/>
      <c r="BF15" s="186"/>
      <c r="BG15" s="186"/>
      <c r="BH15" s="186"/>
      <c r="BI15" s="186"/>
      <c r="BJ15" s="186"/>
      <c r="BK15" s="186"/>
      <c r="BL15" s="186"/>
      <c r="BM15" s="186"/>
      <c r="BN15" s="186"/>
      <c r="BO15" s="186"/>
      <c r="BP15" s="186"/>
    </row>
    <row r="16" spans="1:68" x14ac:dyDescent="0.2">
      <c r="A16" s="4"/>
      <c r="B16" s="311" t="str">
        <f>IF('Form VI'!$A$19=TRUE,"L",IF('Form VI'!$A$19=FALSE," "))</f>
        <v xml:space="preserve"> </v>
      </c>
      <c r="C16" s="58"/>
      <c r="D16" s="58"/>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4"/>
      <c r="AK16" s="186"/>
      <c r="AL16" s="186"/>
      <c r="AM16" s="186"/>
      <c r="AN16" s="186"/>
      <c r="AO16" s="186"/>
      <c r="AP16" s="186"/>
      <c r="AQ16" s="186"/>
      <c r="AR16" s="186"/>
      <c r="AS16" s="186"/>
      <c r="AT16" s="186"/>
      <c r="AU16" s="186"/>
      <c r="AV16" s="185"/>
      <c r="AW16" s="186"/>
      <c r="AX16" s="186"/>
      <c r="AY16" s="186"/>
      <c r="AZ16" s="186"/>
      <c r="BA16" s="186"/>
      <c r="BB16" s="186"/>
      <c r="BC16" s="186"/>
      <c r="BD16" s="186"/>
      <c r="BE16" s="186"/>
      <c r="BF16" s="186"/>
      <c r="BG16" s="186"/>
      <c r="BH16" s="186"/>
      <c r="BI16" s="186"/>
      <c r="BJ16" s="186"/>
      <c r="BK16" s="186"/>
      <c r="BL16" s="186"/>
      <c r="BM16" s="186"/>
      <c r="BN16" s="186"/>
      <c r="BO16" s="186"/>
      <c r="BP16" s="186"/>
    </row>
    <row r="17" spans="1:68" x14ac:dyDescent="0.2">
      <c r="A17" s="4"/>
      <c r="B17" s="311" t="str">
        <f>IF('Form VI'!$A$20=TRUE,"M",IF('Form VI'!$A$20=FALSE," "))</f>
        <v xml:space="preserve"> </v>
      </c>
      <c r="C17" s="58"/>
      <c r="D17" s="58"/>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4"/>
      <c r="AK17" s="186"/>
      <c r="AL17" s="186"/>
      <c r="AM17" s="186"/>
      <c r="AN17" s="186"/>
      <c r="AO17" s="186"/>
      <c r="AP17" s="186"/>
      <c r="AQ17" s="186"/>
      <c r="AR17" s="186"/>
      <c r="AS17" s="186"/>
      <c r="AT17" s="186"/>
      <c r="AU17" s="186"/>
      <c r="AV17" s="186"/>
      <c r="AW17" s="185"/>
      <c r="AX17" s="186"/>
      <c r="AY17" s="186"/>
      <c r="AZ17" s="186"/>
      <c r="BA17" s="186"/>
      <c r="BB17" s="186"/>
      <c r="BC17" s="186"/>
      <c r="BD17" s="186"/>
      <c r="BE17" s="186"/>
      <c r="BF17" s="186"/>
      <c r="BG17" s="186"/>
      <c r="BH17" s="186"/>
      <c r="BI17" s="186"/>
      <c r="BJ17" s="186"/>
      <c r="BK17" s="186"/>
      <c r="BL17" s="186"/>
      <c r="BM17" s="186"/>
      <c r="BN17" s="186"/>
      <c r="BO17" s="186"/>
      <c r="BP17" s="186"/>
    </row>
    <row r="18" spans="1:68" x14ac:dyDescent="0.2">
      <c r="A18" s="4"/>
      <c r="B18" s="311" t="str">
        <f>IF('Form VI'!$A$21=TRUE,"N",IF('Form VI'!$A$21=FALSE," "))</f>
        <v xml:space="preserve"> </v>
      </c>
      <c r="C18" s="58"/>
      <c r="D18" s="58"/>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4"/>
      <c r="AK18" s="186"/>
      <c r="AL18" s="186"/>
      <c r="AM18" s="186"/>
      <c r="AN18" s="186"/>
      <c r="AO18" s="186"/>
      <c r="AP18" s="186"/>
      <c r="AQ18" s="186"/>
      <c r="AR18" s="186"/>
      <c r="AS18" s="186"/>
      <c r="AT18" s="186"/>
      <c r="AU18" s="186"/>
      <c r="AV18" s="186"/>
      <c r="AW18" s="186"/>
      <c r="AX18" s="185"/>
      <c r="AY18" s="186"/>
      <c r="AZ18" s="186"/>
      <c r="BA18" s="186"/>
      <c r="BB18" s="186"/>
      <c r="BC18" s="186"/>
      <c r="BD18" s="186"/>
      <c r="BE18" s="186"/>
      <c r="BF18" s="186"/>
      <c r="BG18" s="186"/>
      <c r="BH18" s="186"/>
      <c r="BI18" s="186"/>
      <c r="BJ18" s="186"/>
      <c r="BK18" s="186"/>
      <c r="BL18" s="186"/>
      <c r="BM18" s="186"/>
      <c r="BN18" s="186"/>
      <c r="BO18" s="186"/>
      <c r="BP18" s="186"/>
    </row>
    <row r="19" spans="1:68" x14ac:dyDescent="0.2">
      <c r="A19" s="4"/>
      <c r="B19" s="311" t="str">
        <f>IF('Form VI'!$A$22=TRUE,"O",IF('Form VI'!$A$22=FALSE," "))</f>
        <v xml:space="preserve"> </v>
      </c>
      <c r="C19" s="58"/>
      <c r="D19" s="58"/>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4"/>
      <c r="AK19" s="186"/>
      <c r="AL19" s="186"/>
      <c r="AM19" s="186"/>
      <c r="AN19" s="186"/>
      <c r="AO19" s="186"/>
      <c r="AP19" s="186"/>
      <c r="AQ19" s="186"/>
      <c r="AR19" s="186"/>
      <c r="AS19" s="186"/>
      <c r="AT19" s="186"/>
      <c r="AU19" s="186"/>
      <c r="AV19" s="186"/>
      <c r="AW19" s="186"/>
      <c r="AX19" s="186"/>
      <c r="AY19" s="185"/>
      <c r="AZ19" s="186"/>
      <c r="BA19" s="186"/>
      <c r="BB19" s="186"/>
      <c r="BC19" s="186"/>
      <c r="BD19" s="186"/>
      <c r="BE19" s="186"/>
      <c r="BF19" s="186"/>
      <c r="BG19" s="186"/>
      <c r="BH19" s="186"/>
      <c r="BI19" s="186"/>
      <c r="BJ19" s="186"/>
      <c r="BK19" s="186"/>
      <c r="BL19" s="186"/>
      <c r="BM19" s="186"/>
      <c r="BN19" s="186"/>
      <c r="BO19" s="186"/>
      <c r="BP19" s="186"/>
    </row>
    <row r="20" spans="1:68" x14ac:dyDescent="0.2">
      <c r="A20" s="4"/>
      <c r="B20" s="311" t="str">
        <f>IF('Form VI'!$A$23=TRUE,"P",IF('Form VI'!$A$23=FALSE," "))</f>
        <v xml:space="preserve"> </v>
      </c>
      <c r="C20" s="58"/>
      <c r="D20" s="58"/>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4"/>
      <c r="AK20" s="186"/>
      <c r="AL20" s="186"/>
      <c r="AM20" s="186"/>
      <c r="AN20" s="186"/>
      <c r="AO20" s="186"/>
      <c r="AP20" s="186"/>
      <c r="AQ20" s="186"/>
      <c r="AR20" s="186"/>
      <c r="AS20" s="186"/>
      <c r="AT20" s="186"/>
      <c r="AU20" s="186"/>
      <c r="AV20" s="186"/>
      <c r="AW20" s="186"/>
      <c r="AX20" s="186"/>
      <c r="AY20" s="186"/>
      <c r="AZ20" s="185"/>
      <c r="BA20" s="186"/>
      <c r="BB20" s="186"/>
      <c r="BC20" s="186"/>
      <c r="BD20" s="186"/>
      <c r="BE20" s="186"/>
      <c r="BF20" s="186"/>
      <c r="BG20" s="186"/>
      <c r="BH20" s="186"/>
      <c r="BI20" s="186"/>
      <c r="BJ20" s="186"/>
      <c r="BK20" s="186"/>
      <c r="BL20" s="186"/>
      <c r="BM20" s="186"/>
      <c r="BN20" s="186"/>
      <c r="BO20" s="186"/>
      <c r="BP20" s="186"/>
    </row>
    <row r="21" spans="1:68" x14ac:dyDescent="0.2">
      <c r="A21" s="4"/>
      <c r="B21" s="311" t="str">
        <f>IF('Form VI'!$A$24=TRUE,"Q",IF('Form VI'!$A$24=FALSE," "))</f>
        <v xml:space="preserve"> </v>
      </c>
      <c r="C21" s="58"/>
      <c r="D21" s="58"/>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4"/>
      <c r="AK21" s="186"/>
      <c r="AL21" s="186"/>
      <c r="AM21" s="186"/>
      <c r="AN21" s="186"/>
      <c r="AO21" s="186"/>
      <c r="AP21" s="186"/>
      <c r="AQ21" s="186"/>
      <c r="AR21" s="186"/>
      <c r="AS21" s="186"/>
      <c r="AT21" s="186"/>
      <c r="AU21" s="186"/>
      <c r="AV21" s="186"/>
      <c r="AW21" s="186"/>
      <c r="AX21" s="186"/>
      <c r="AY21" s="186"/>
      <c r="AZ21" s="186"/>
      <c r="BA21" s="185"/>
      <c r="BB21" s="186"/>
      <c r="BC21" s="186"/>
      <c r="BD21" s="186"/>
      <c r="BE21" s="186"/>
      <c r="BF21" s="186"/>
      <c r="BG21" s="186"/>
      <c r="BH21" s="186"/>
      <c r="BI21" s="186"/>
      <c r="BJ21" s="186"/>
      <c r="BK21" s="186"/>
      <c r="BL21" s="186"/>
      <c r="BM21" s="186"/>
      <c r="BN21" s="186"/>
      <c r="BO21" s="186"/>
      <c r="BP21" s="186"/>
    </row>
    <row r="22" spans="1:68" x14ac:dyDescent="0.2">
      <c r="A22" s="4"/>
      <c r="B22" s="311" t="str">
        <f>IF('Form VI'!$A$25=TRUE,"R",IF('Form VI'!$A$25=FALSE," "))</f>
        <v xml:space="preserve"> </v>
      </c>
      <c r="C22" s="58"/>
      <c r="D22" s="58"/>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4"/>
      <c r="AK22" s="186"/>
      <c r="AL22" s="186"/>
      <c r="AM22" s="186"/>
      <c r="AN22" s="186"/>
      <c r="AO22" s="186"/>
      <c r="AP22" s="186"/>
      <c r="AQ22" s="186"/>
      <c r="AR22" s="186"/>
      <c r="AS22" s="186"/>
      <c r="AT22" s="186"/>
      <c r="AU22" s="186"/>
      <c r="AV22" s="186"/>
      <c r="AW22" s="186"/>
      <c r="AX22" s="186"/>
      <c r="AY22" s="186"/>
      <c r="AZ22" s="186"/>
      <c r="BA22" s="186"/>
      <c r="BB22" s="185"/>
      <c r="BC22" s="186"/>
      <c r="BD22" s="186"/>
      <c r="BE22" s="186"/>
      <c r="BF22" s="186"/>
      <c r="BG22" s="186"/>
      <c r="BH22" s="186"/>
      <c r="BI22" s="186"/>
      <c r="BJ22" s="186"/>
      <c r="BK22" s="186"/>
      <c r="BL22" s="186"/>
      <c r="BM22" s="186"/>
      <c r="BN22" s="186"/>
      <c r="BO22" s="186"/>
      <c r="BP22" s="186"/>
    </row>
    <row r="23" spans="1:68" x14ac:dyDescent="0.2">
      <c r="A23" s="4"/>
      <c r="B23" s="311" t="str">
        <f>IF('Form VI'!$A$26=TRUE,"S",IF('Form VI'!$A$26=FALSE," "))</f>
        <v xml:space="preserve"> </v>
      </c>
      <c r="C23" s="58"/>
      <c r="D23" s="58"/>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4"/>
      <c r="AK23" s="186"/>
      <c r="AL23" s="186"/>
      <c r="AM23" s="186"/>
      <c r="AN23" s="186"/>
      <c r="AO23" s="186"/>
      <c r="AP23" s="186"/>
      <c r="AQ23" s="186"/>
      <c r="AR23" s="186"/>
      <c r="AS23" s="186"/>
      <c r="AT23" s="186"/>
      <c r="AU23" s="186"/>
      <c r="AV23" s="186"/>
      <c r="AW23" s="186"/>
      <c r="AX23" s="186"/>
      <c r="AY23" s="186"/>
      <c r="AZ23" s="186"/>
      <c r="BA23" s="186"/>
      <c r="BB23" s="186"/>
      <c r="BC23" s="185"/>
      <c r="BD23" s="186"/>
      <c r="BE23" s="186"/>
      <c r="BF23" s="186"/>
      <c r="BG23" s="186"/>
      <c r="BH23" s="186"/>
      <c r="BI23" s="186"/>
      <c r="BJ23" s="186"/>
      <c r="BK23" s="186"/>
      <c r="BL23" s="186"/>
      <c r="BM23" s="186"/>
      <c r="BN23" s="186"/>
      <c r="BO23" s="186"/>
      <c r="BP23" s="186"/>
    </row>
    <row r="24" spans="1:68" x14ac:dyDescent="0.2">
      <c r="A24" s="4"/>
      <c r="B24" s="311" t="str">
        <f>IF('Form VI'!$A$27=TRUE,"T",IF('Form VI'!$A$27=FALSE," "))</f>
        <v xml:space="preserve"> </v>
      </c>
      <c r="C24" s="58"/>
      <c r="D24" s="58"/>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4"/>
      <c r="AK24" s="186"/>
      <c r="AL24" s="186"/>
      <c r="AM24" s="186"/>
      <c r="AN24" s="186"/>
      <c r="AO24" s="186"/>
      <c r="AP24" s="186"/>
      <c r="AQ24" s="186"/>
      <c r="AR24" s="186"/>
      <c r="AS24" s="186"/>
      <c r="AT24" s="186"/>
      <c r="AU24" s="186"/>
      <c r="AV24" s="186"/>
      <c r="AW24" s="186"/>
      <c r="AX24" s="186"/>
      <c r="AY24" s="186"/>
      <c r="AZ24" s="186"/>
      <c r="BA24" s="186"/>
      <c r="BB24" s="186"/>
      <c r="BC24" s="186"/>
      <c r="BD24" s="185"/>
      <c r="BE24" s="186"/>
      <c r="BF24" s="186"/>
      <c r="BG24" s="186"/>
      <c r="BH24" s="186"/>
      <c r="BI24" s="186"/>
      <c r="BJ24" s="186"/>
      <c r="BK24" s="186"/>
      <c r="BL24" s="186"/>
      <c r="BM24" s="186"/>
      <c r="BN24" s="186"/>
      <c r="BO24" s="186"/>
      <c r="BP24" s="186"/>
    </row>
    <row r="25" spans="1:68" x14ac:dyDescent="0.2">
      <c r="A25" s="4"/>
      <c r="B25" s="311" t="str">
        <f>IF('Form VI'!$A$28=TRUE,"U",IF('Form VI'!$A$28=FALSE," "))</f>
        <v xml:space="preserve"> </v>
      </c>
      <c r="C25" s="58"/>
      <c r="D25" s="58"/>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4"/>
      <c r="AK25" s="186"/>
      <c r="AL25" s="186"/>
      <c r="AM25" s="186"/>
      <c r="AN25" s="186"/>
      <c r="AO25" s="186"/>
      <c r="AP25" s="186"/>
      <c r="AQ25" s="186"/>
      <c r="AR25" s="186"/>
      <c r="AS25" s="186"/>
      <c r="AT25" s="186"/>
      <c r="AU25" s="186"/>
      <c r="AV25" s="186"/>
      <c r="AW25" s="186"/>
      <c r="AX25" s="186"/>
      <c r="AY25" s="186"/>
      <c r="AZ25" s="186"/>
      <c r="BA25" s="186"/>
      <c r="BB25" s="186"/>
      <c r="BC25" s="186"/>
      <c r="BD25" s="186"/>
      <c r="BE25" s="185"/>
      <c r="BF25" s="186"/>
      <c r="BG25" s="186"/>
      <c r="BH25" s="186"/>
      <c r="BI25" s="186"/>
      <c r="BJ25" s="186"/>
      <c r="BK25" s="186"/>
      <c r="BL25" s="186"/>
      <c r="BM25" s="186"/>
      <c r="BN25" s="186"/>
      <c r="BO25" s="186"/>
      <c r="BP25" s="186"/>
    </row>
    <row r="26" spans="1:68" x14ac:dyDescent="0.2">
      <c r="A26" s="4"/>
      <c r="B26" s="311" t="str">
        <f>IF('Form VI'!$A$29=TRUE,"V",IF('Form VI'!$A$29=FALSE," "))</f>
        <v xml:space="preserve"> </v>
      </c>
      <c r="C26" s="58"/>
      <c r="D26" s="58"/>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4"/>
      <c r="AK26" s="186"/>
      <c r="AL26" s="186"/>
      <c r="AM26" s="186"/>
      <c r="AN26" s="186"/>
      <c r="AO26" s="186"/>
      <c r="AP26" s="186"/>
      <c r="AQ26" s="186"/>
      <c r="AR26" s="186"/>
      <c r="AS26" s="186"/>
      <c r="AT26" s="186"/>
      <c r="AU26" s="186"/>
      <c r="AV26" s="186"/>
      <c r="AW26" s="186"/>
      <c r="AX26" s="186"/>
      <c r="AY26" s="186"/>
      <c r="AZ26" s="186"/>
      <c r="BA26" s="186"/>
      <c r="BB26" s="186"/>
      <c r="BC26" s="186"/>
      <c r="BD26" s="186"/>
      <c r="BE26" s="186"/>
      <c r="BF26" s="185"/>
      <c r="BG26" s="186"/>
      <c r="BH26" s="186"/>
      <c r="BI26" s="186"/>
      <c r="BJ26" s="186"/>
      <c r="BK26" s="186"/>
      <c r="BL26" s="186"/>
      <c r="BM26" s="186"/>
      <c r="BN26" s="186"/>
      <c r="BO26" s="186"/>
      <c r="BP26" s="186"/>
    </row>
    <row r="27" spans="1:68" x14ac:dyDescent="0.2">
      <c r="A27" s="4"/>
      <c r="B27" s="311" t="str">
        <f>IF('Form VI'!$A$30=TRUE,"W",IF('Form VI'!$A$30=FALSE," "))</f>
        <v xml:space="preserve"> </v>
      </c>
      <c r="C27" s="58"/>
      <c r="D27" s="58"/>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4"/>
      <c r="AK27" s="186"/>
      <c r="AL27" s="186"/>
      <c r="AM27" s="186"/>
      <c r="AN27" s="186"/>
      <c r="AO27" s="186"/>
      <c r="AP27" s="186"/>
      <c r="AQ27" s="186"/>
      <c r="AR27" s="186"/>
      <c r="AS27" s="186"/>
      <c r="AT27" s="186"/>
      <c r="AU27" s="186"/>
      <c r="AV27" s="186"/>
      <c r="AW27" s="186"/>
      <c r="AX27" s="186"/>
      <c r="AY27" s="186"/>
      <c r="AZ27" s="186"/>
      <c r="BA27" s="186"/>
      <c r="BB27" s="186"/>
      <c r="BC27" s="186"/>
      <c r="BD27" s="186"/>
      <c r="BE27" s="186"/>
      <c r="BF27" s="186"/>
      <c r="BG27" s="185"/>
      <c r="BH27" s="186"/>
      <c r="BI27" s="186"/>
      <c r="BJ27" s="186"/>
      <c r="BK27" s="186"/>
      <c r="BL27" s="186"/>
      <c r="BM27" s="186"/>
      <c r="BN27" s="186"/>
      <c r="BO27" s="186"/>
      <c r="BP27" s="186"/>
    </row>
    <row r="28" spans="1:68" x14ac:dyDescent="0.2">
      <c r="A28" s="4"/>
      <c r="B28" s="311" t="str">
        <f>IF('Form VI'!$A$31=TRUE,"X",IF('Form VI'!$A$31=FALSE," "))</f>
        <v xml:space="preserve"> </v>
      </c>
      <c r="C28" s="58"/>
      <c r="D28" s="58"/>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4"/>
      <c r="AK28" s="186"/>
      <c r="AL28" s="186"/>
      <c r="AM28" s="186"/>
      <c r="AN28" s="186"/>
      <c r="AO28" s="186"/>
      <c r="AP28" s="186"/>
      <c r="AQ28" s="186"/>
      <c r="AR28" s="186"/>
      <c r="AS28" s="186"/>
      <c r="AT28" s="186"/>
      <c r="AU28" s="186"/>
      <c r="AV28" s="186"/>
      <c r="AW28" s="186"/>
      <c r="AX28" s="186"/>
      <c r="AY28" s="186"/>
      <c r="AZ28" s="186"/>
      <c r="BA28" s="186"/>
      <c r="BB28" s="186"/>
      <c r="BC28" s="186"/>
      <c r="BD28" s="186"/>
      <c r="BE28" s="186"/>
      <c r="BF28" s="186"/>
      <c r="BG28" s="186"/>
      <c r="BH28" s="185"/>
      <c r="BI28" s="186"/>
      <c r="BJ28" s="186"/>
      <c r="BK28" s="186"/>
      <c r="BL28" s="186"/>
      <c r="BM28" s="186"/>
      <c r="BN28" s="186"/>
      <c r="BO28" s="186"/>
      <c r="BP28" s="186"/>
    </row>
    <row r="29" spans="1:68" x14ac:dyDescent="0.2">
      <c r="A29" s="4"/>
      <c r="B29" s="311" t="str">
        <f>IF('Form VI'!$A$32=TRUE,"Y",IF('Form VI'!$A$32=FALSE," "))</f>
        <v xml:space="preserve"> </v>
      </c>
      <c r="C29" s="58"/>
      <c r="D29" s="58"/>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4"/>
      <c r="AK29" s="186"/>
      <c r="AL29" s="186"/>
      <c r="AM29" s="186"/>
      <c r="AN29" s="186"/>
      <c r="AO29" s="186"/>
      <c r="AP29" s="186"/>
      <c r="AQ29" s="186"/>
      <c r="AR29" s="186"/>
      <c r="AS29" s="186"/>
      <c r="AT29" s="186"/>
      <c r="AU29" s="186"/>
      <c r="AV29" s="186"/>
      <c r="AW29" s="186"/>
      <c r="AX29" s="186"/>
      <c r="AY29" s="186"/>
      <c r="AZ29" s="186"/>
      <c r="BA29" s="186"/>
      <c r="BB29" s="186"/>
      <c r="BC29" s="186"/>
      <c r="BD29" s="186"/>
      <c r="BE29" s="186"/>
      <c r="BF29" s="186"/>
      <c r="BG29" s="186"/>
      <c r="BH29" s="186"/>
      <c r="BI29" s="185"/>
      <c r="BJ29" s="186"/>
      <c r="BK29" s="186"/>
      <c r="BL29" s="186"/>
      <c r="BM29" s="186"/>
      <c r="BN29" s="186"/>
      <c r="BO29" s="186"/>
      <c r="BP29" s="186"/>
    </row>
    <row r="30" spans="1:68" x14ac:dyDescent="0.2">
      <c r="A30" s="4"/>
      <c r="B30" s="311" t="str">
        <f>IF('Form VI'!$A$33=TRUE,"Z",IF('Form VI'!$A$33=FALSE," "))</f>
        <v xml:space="preserve"> </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4"/>
      <c r="AK30" s="186"/>
      <c r="AL30" s="186"/>
      <c r="AM30" s="186"/>
      <c r="AN30" s="186"/>
      <c r="AO30" s="186"/>
      <c r="AP30" s="186"/>
      <c r="AQ30" s="186"/>
      <c r="AR30" s="186"/>
      <c r="AS30" s="186"/>
      <c r="AT30" s="186"/>
      <c r="AU30" s="186"/>
      <c r="AV30" s="186"/>
      <c r="AW30" s="186"/>
      <c r="AX30" s="186"/>
      <c r="AY30" s="186"/>
      <c r="AZ30" s="186"/>
      <c r="BA30" s="186"/>
      <c r="BB30" s="186"/>
      <c r="BC30" s="186"/>
      <c r="BD30" s="186"/>
      <c r="BE30" s="186"/>
      <c r="BF30" s="186"/>
      <c r="BG30" s="186"/>
      <c r="BH30" s="186"/>
      <c r="BI30" s="186"/>
      <c r="BJ30" s="185"/>
      <c r="BK30" s="186"/>
      <c r="BL30" s="186"/>
      <c r="BM30" s="186"/>
      <c r="BN30" s="186"/>
      <c r="BO30" s="186"/>
      <c r="BP30" s="186"/>
    </row>
    <row r="31" spans="1:68" x14ac:dyDescent="0.2">
      <c r="A31" s="4"/>
      <c r="B31" s="311" t="str">
        <f>IF('Form VI'!$A$34=TRUE,"AA",IF('Form VI'!$A$34=FALSE," "))</f>
        <v xml:space="preserve"> </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4"/>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5"/>
      <c r="BL31" s="186"/>
      <c r="BM31" s="186"/>
      <c r="BN31" s="186"/>
      <c r="BO31" s="186"/>
      <c r="BP31" s="186"/>
    </row>
    <row r="32" spans="1:68" x14ac:dyDescent="0.2">
      <c r="A32" s="4"/>
      <c r="B32" s="311" t="str">
        <f>IF('Form VI'!$A$35=TRUE,"AB",IF('Form VI'!$A$35=FALSE," "))</f>
        <v xml:space="preserve"> </v>
      </c>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4"/>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5"/>
      <c r="BM32" s="186"/>
      <c r="BN32" s="186"/>
      <c r="BO32" s="186"/>
      <c r="BP32" s="186"/>
    </row>
    <row r="33" spans="1:68" x14ac:dyDescent="0.2">
      <c r="A33" s="4"/>
      <c r="B33" s="311" t="str">
        <f>IF('Form VI'!$A$36=TRUE,"AC",IF('Form VI'!$A$36=FALSE," "))</f>
        <v xml:space="preserve"> </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4"/>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5"/>
      <c r="BN33" s="186"/>
      <c r="BO33" s="186"/>
      <c r="BP33" s="186"/>
    </row>
    <row r="34" spans="1:68" x14ac:dyDescent="0.2">
      <c r="A34" s="4"/>
      <c r="B34" s="311" t="str">
        <f>IF('Form VI'!$A$37=TRUE,"AD",IF('Form VI'!$A$37=FALSE," "))</f>
        <v xml:space="preserve"> </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4"/>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5"/>
      <c r="BO34" s="186"/>
      <c r="BP34" s="186"/>
    </row>
    <row r="35" spans="1:68" x14ac:dyDescent="0.2">
      <c r="A35" s="4"/>
      <c r="B35" s="311" t="str">
        <f>IF('Form VI'!$A$38=TRUE,"AE",IF('Form VI'!$A$38=FALSE," "))</f>
        <v xml:space="preserve"> </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4"/>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5"/>
      <c r="BP35" s="186"/>
    </row>
    <row r="36" spans="1:68" x14ac:dyDescent="0.2">
      <c r="A36" s="4"/>
      <c r="B36" s="311" t="str">
        <f>IF('Form VI'!$A$39=TRUE,"AF",IF('Form VI'!$A$39=FALSE," "))</f>
        <v xml:space="preserve"> </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4"/>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c r="BO36" s="186"/>
      <c r="BP36" s="185"/>
    </row>
    <row r="37" spans="1:68" x14ac:dyDescent="0.2">
      <c r="A37" s="4"/>
      <c r="B37" s="22"/>
      <c r="C37" s="23"/>
      <c r="D37" s="23"/>
      <c r="E37" s="23"/>
      <c r="F37" s="23"/>
      <c r="G37" s="23"/>
      <c r="H37" s="23"/>
      <c r="I37" s="23"/>
      <c r="J37" s="23"/>
      <c r="K37" s="23"/>
      <c r="L37" s="20"/>
      <c r="M37" s="20"/>
      <c r="N37" s="20"/>
      <c r="O37" s="20"/>
      <c r="P37" s="20"/>
      <c r="Q37" s="20"/>
      <c r="R37" s="20"/>
      <c r="S37" s="20"/>
      <c r="T37" s="20"/>
      <c r="U37" s="20"/>
      <c r="V37" s="20"/>
      <c r="W37" s="20"/>
      <c r="X37" s="20"/>
      <c r="Y37" s="20"/>
      <c r="Z37" s="20"/>
      <c r="AA37" s="20"/>
      <c r="AB37" s="20"/>
      <c r="AC37" s="20"/>
      <c r="AD37" s="20"/>
      <c r="AE37" s="20"/>
      <c r="AF37" s="20"/>
      <c r="AG37" s="20"/>
      <c r="AH37" s="20"/>
      <c r="AI37" s="4"/>
    </row>
    <row r="38" spans="1:68" x14ac:dyDescent="0.2">
      <c r="A38" s="4"/>
      <c r="B38" s="574" t="s">
        <v>112</v>
      </c>
      <c r="C38" s="575"/>
      <c r="D38" s="576"/>
      <c r="E38" s="577"/>
      <c r="F38" s="578"/>
      <c r="G38" s="578"/>
      <c r="H38" s="578"/>
      <c r="I38" s="578"/>
      <c r="J38" s="578"/>
      <c r="K38" s="578"/>
      <c r="L38" s="578"/>
      <c r="M38" s="578"/>
      <c r="N38" s="578"/>
      <c r="O38" s="578"/>
      <c r="P38" s="578"/>
      <c r="Q38" s="578"/>
      <c r="R38" s="578"/>
      <c r="S38" s="578"/>
      <c r="T38" s="578"/>
      <c r="U38" s="578"/>
      <c r="V38" s="578"/>
      <c r="W38" s="578"/>
      <c r="X38" s="578"/>
      <c r="Y38" s="578"/>
      <c r="Z38" s="578"/>
      <c r="AA38" s="578"/>
      <c r="AB38" s="578"/>
      <c r="AC38" s="578"/>
      <c r="AD38" s="578"/>
      <c r="AE38" s="578"/>
      <c r="AF38" s="578"/>
      <c r="AG38" s="578"/>
      <c r="AH38" s="579"/>
      <c r="AI38" s="4"/>
    </row>
    <row r="39" spans="1:68" x14ac:dyDescent="0.2">
      <c r="A39" s="4"/>
      <c r="B39" s="22"/>
      <c r="C39" s="23"/>
      <c r="D39" s="23"/>
      <c r="E39" s="580"/>
      <c r="F39" s="581"/>
      <c r="G39" s="581"/>
      <c r="H39" s="581"/>
      <c r="I39" s="581"/>
      <c r="J39" s="581"/>
      <c r="K39" s="581"/>
      <c r="L39" s="581"/>
      <c r="M39" s="581"/>
      <c r="N39" s="581"/>
      <c r="O39" s="581"/>
      <c r="P39" s="581"/>
      <c r="Q39" s="581"/>
      <c r="R39" s="581"/>
      <c r="S39" s="581"/>
      <c r="T39" s="581"/>
      <c r="U39" s="581"/>
      <c r="V39" s="581"/>
      <c r="W39" s="581"/>
      <c r="X39" s="581"/>
      <c r="Y39" s="581"/>
      <c r="Z39" s="581"/>
      <c r="AA39" s="581"/>
      <c r="AB39" s="581"/>
      <c r="AC39" s="581"/>
      <c r="AD39" s="581"/>
      <c r="AE39" s="581"/>
      <c r="AF39" s="581"/>
      <c r="AG39" s="581"/>
      <c r="AH39" s="582"/>
      <c r="AI39" s="4"/>
    </row>
    <row r="40" spans="1:68" ht="12.75" customHeight="1" x14ac:dyDescent="0.2">
      <c r="A40" s="4"/>
      <c r="B40" s="600" t="s">
        <v>27</v>
      </c>
      <c r="C40" s="532"/>
      <c r="D40" s="522" t="s">
        <v>29</v>
      </c>
      <c r="E40" s="547"/>
      <c r="F40" s="547"/>
      <c r="G40" s="547"/>
      <c r="H40" s="547"/>
      <c r="I40" s="547"/>
      <c r="J40" s="547"/>
      <c r="K40" s="547"/>
      <c r="L40" s="547"/>
      <c r="M40" s="547"/>
      <c r="N40" s="602" t="s">
        <v>481</v>
      </c>
      <c r="O40" s="534"/>
      <c r="P40" s="534"/>
      <c r="Q40" s="534"/>
      <c r="R40" s="534"/>
      <c r="S40" s="534"/>
      <c r="T40" s="534"/>
      <c r="U40" s="534"/>
      <c r="V40" s="534"/>
      <c r="W40" s="534"/>
      <c r="X40" s="599"/>
      <c r="Y40" s="547"/>
      <c r="Z40" s="547"/>
      <c r="AA40" s="547"/>
      <c r="AB40" s="547"/>
      <c r="AC40" s="547"/>
      <c r="AD40" s="547"/>
      <c r="AE40" s="547"/>
      <c r="AF40" s="547"/>
      <c r="AG40" s="547"/>
      <c r="AH40" s="547"/>
      <c r="AI40" s="4"/>
    </row>
    <row r="41" spans="1:68" x14ac:dyDescent="0.2">
      <c r="A41" s="4"/>
      <c r="B41" s="531"/>
      <c r="C41" s="532"/>
      <c r="D41" s="598" t="s">
        <v>483</v>
      </c>
      <c r="E41" s="601"/>
      <c r="F41" s="601"/>
      <c r="G41" s="601"/>
      <c r="H41" s="601"/>
      <c r="I41" s="601"/>
      <c r="J41" s="601"/>
      <c r="K41" s="601"/>
      <c r="L41" s="601"/>
      <c r="M41" s="601"/>
      <c r="N41" s="603" t="s">
        <v>482</v>
      </c>
      <c r="O41" s="546"/>
      <c r="P41" s="546"/>
      <c r="Q41" s="546"/>
      <c r="R41" s="546"/>
      <c r="S41" s="546"/>
      <c r="T41" s="546"/>
      <c r="U41" s="546"/>
      <c r="V41" s="546"/>
      <c r="W41" s="546"/>
      <c r="X41" s="598"/>
      <c r="Y41" s="547"/>
      <c r="Z41" s="547"/>
      <c r="AA41" s="547"/>
      <c r="AB41" s="547"/>
      <c r="AC41" s="547"/>
      <c r="AD41" s="547"/>
      <c r="AE41" s="547"/>
      <c r="AF41" s="547"/>
      <c r="AG41" s="547"/>
      <c r="AH41" s="547"/>
      <c r="AI41" s="4"/>
    </row>
    <row r="42" spans="1:68" x14ac:dyDescent="0.2">
      <c r="A42" s="7"/>
      <c r="B42" s="531"/>
      <c r="C42" s="532"/>
      <c r="D42" s="601"/>
      <c r="E42" s="601"/>
      <c r="F42" s="601"/>
      <c r="G42" s="601"/>
      <c r="H42" s="601"/>
      <c r="I42" s="601"/>
      <c r="J42" s="601"/>
      <c r="K42" s="601"/>
      <c r="L42" s="601"/>
      <c r="M42" s="601"/>
      <c r="N42" s="546"/>
      <c r="O42" s="546"/>
      <c r="P42" s="546"/>
      <c r="Q42" s="546"/>
      <c r="R42" s="546"/>
      <c r="S42" s="546"/>
      <c r="T42" s="546"/>
      <c r="U42" s="546"/>
      <c r="V42" s="546"/>
      <c r="W42" s="546"/>
      <c r="X42" s="547"/>
      <c r="Y42" s="547"/>
      <c r="Z42" s="547"/>
      <c r="AA42" s="547"/>
      <c r="AB42" s="547"/>
      <c r="AC42" s="547"/>
      <c r="AD42" s="547"/>
      <c r="AE42" s="547"/>
      <c r="AF42" s="547"/>
      <c r="AG42" s="547"/>
      <c r="AH42" s="547"/>
      <c r="AI42" s="4"/>
    </row>
    <row r="43" spans="1:68" x14ac:dyDescent="0.2">
      <c r="A43" s="2"/>
      <c r="B43" s="548"/>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4"/>
    </row>
    <row r="44" spans="1:68" s="1" customFormat="1" x14ac:dyDescent="0.2">
      <c r="A44" s="397" t="s">
        <v>359</v>
      </c>
      <c r="B44" s="397"/>
      <c r="C44" s="397"/>
      <c r="D44" s="445">
        <f>'Form I'!$D$34</f>
        <v>0</v>
      </c>
      <c r="E44" s="446"/>
      <c r="F44" s="446"/>
      <c r="G44" s="447"/>
      <c r="H44" s="401" t="s">
        <v>356</v>
      </c>
      <c r="I44" s="353"/>
      <c r="J44" s="353"/>
      <c r="K44" s="353"/>
      <c r="L44" s="388"/>
      <c r="M44" s="448">
        <f>'Form I'!$M$34</f>
        <v>0</v>
      </c>
      <c r="N44" s="446"/>
      <c r="O44" s="446"/>
      <c r="P44" s="447"/>
      <c r="Q44" s="384" t="s">
        <v>4</v>
      </c>
      <c r="R44" s="384"/>
      <c r="S44" s="384"/>
      <c r="T44" s="385"/>
      <c r="U44" s="386"/>
      <c r="V44" s="387" t="s">
        <v>358</v>
      </c>
      <c r="W44" s="353"/>
      <c r="X44" s="353"/>
      <c r="Y44" s="388"/>
      <c r="Z44" s="385"/>
      <c r="AA44" s="389"/>
      <c r="AB44" s="384" t="s">
        <v>1</v>
      </c>
      <c r="AC44" s="384"/>
      <c r="AD44" s="381"/>
      <c r="AE44" s="382"/>
      <c r="AF44" s="382"/>
      <c r="AG44" s="382"/>
      <c r="AH44" s="383"/>
      <c r="AI44" s="100" t="e" vm="1">
        <v>#VALUE!</v>
      </c>
    </row>
  </sheetData>
  <sheetProtection sheet="1" selectLockedCells="1"/>
  <mergeCells count="20">
    <mergeCell ref="AD44:AH44"/>
    <mergeCell ref="B40:C42"/>
    <mergeCell ref="D41:M42"/>
    <mergeCell ref="D40:M40"/>
    <mergeCell ref="N40:W40"/>
    <mergeCell ref="N41:W42"/>
    <mergeCell ref="AB44:AC44"/>
    <mergeCell ref="A44:C44"/>
    <mergeCell ref="D44:G44"/>
    <mergeCell ref="M44:P44"/>
    <mergeCell ref="H44:L44"/>
    <mergeCell ref="Q44:S44"/>
    <mergeCell ref="T44:U44"/>
    <mergeCell ref="V44:Y44"/>
    <mergeCell ref="Z44:AA44"/>
    <mergeCell ref="B38:D38"/>
    <mergeCell ref="E38:AH39"/>
    <mergeCell ref="X41:AH42"/>
    <mergeCell ref="X40:AH40"/>
    <mergeCell ref="B43:AH43"/>
  </mergeCells>
  <phoneticPr fontId="5" type="noConversion"/>
  <conditionalFormatting sqref="C6">
    <cfRule type="expression" dxfId="3971" priority="64" stopIfTrue="1">
      <formula>IF($D$5="c",TRUE)</formula>
    </cfRule>
    <cfRule type="expression" dxfId="3970" priority="65" stopIfTrue="1">
      <formula>IF(($C$4="A")*AND($B$6="B"),TRUE)</formula>
    </cfRule>
  </conditionalFormatting>
  <conditionalFormatting sqref="C7">
    <cfRule type="expression" dxfId="3969" priority="126" stopIfTrue="1">
      <formula>IF($E$5="c",TRUE)</formula>
    </cfRule>
    <cfRule type="expression" dxfId="3968" priority="127" stopIfTrue="1">
      <formula>IF(($C$4="A")*AND($B$7="C"),TRUE)</formula>
    </cfRule>
  </conditionalFormatting>
  <conditionalFormatting sqref="C8">
    <cfRule type="expression" dxfId="3967" priority="996" stopIfTrue="1">
      <formula>IF($F$5="c",TRUE)</formula>
    </cfRule>
    <cfRule type="expression" dxfId="3966" priority="997" stopIfTrue="1">
      <formula>IF(($C$4="A")*AND($B$8="D"),TRUE)</formula>
    </cfRule>
  </conditionalFormatting>
  <conditionalFormatting sqref="C9">
    <cfRule type="expression" dxfId="3965" priority="998" stopIfTrue="1">
      <formula>IF($G$5="c",TRUE)</formula>
    </cfRule>
    <cfRule type="expression" dxfId="3964" priority="999" stopIfTrue="1">
      <formula>IF(($C$4="A")*AND($B$9="E"),TRUE)</formula>
    </cfRule>
  </conditionalFormatting>
  <conditionalFormatting sqref="C10">
    <cfRule type="expression" dxfId="3963" priority="1001" stopIfTrue="1">
      <formula>IF(($C$4="A")*AND($B$10="F"),TRUE)</formula>
    </cfRule>
    <cfRule type="expression" dxfId="3962" priority="1000" stopIfTrue="1">
      <formula>IF($H$5="c",TRUE)</formula>
    </cfRule>
  </conditionalFormatting>
  <conditionalFormatting sqref="C11">
    <cfRule type="expression" dxfId="3961" priority="1002" stopIfTrue="1">
      <formula>IF($I$5="c",TRUE)</formula>
    </cfRule>
    <cfRule type="expression" dxfId="3960" priority="1003" stopIfTrue="1">
      <formula>IF(($C$4="A")*AND($B$11="G"),TRUE)</formula>
    </cfRule>
  </conditionalFormatting>
  <conditionalFormatting sqref="C12">
    <cfRule type="expression" dxfId="3959" priority="1005" stopIfTrue="1">
      <formula>IF(($C$4="A")*AND($B$12="H"),TRUE)</formula>
    </cfRule>
    <cfRule type="expression" dxfId="3958" priority="1004" stopIfTrue="1">
      <formula>IF($J$5="c",TRUE)</formula>
    </cfRule>
  </conditionalFormatting>
  <conditionalFormatting sqref="C13">
    <cfRule type="expression" dxfId="3957" priority="1006" stopIfTrue="1">
      <formula>IF($K$5="c",TRUE)</formula>
    </cfRule>
    <cfRule type="expression" dxfId="3956" priority="1007" stopIfTrue="1">
      <formula>IF(($C$4="A")*AND($B$13="I"),TRUE)</formula>
    </cfRule>
  </conditionalFormatting>
  <conditionalFormatting sqref="C14">
    <cfRule type="expression" dxfId="3955" priority="1009" stopIfTrue="1">
      <formula>IF(($C$4="A")*AND($B$14="J"),TRUE)</formula>
    </cfRule>
    <cfRule type="expression" dxfId="3954" priority="1008" stopIfTrue="1">
      <formula>IF($L$5="c",TRUE)</formula>
    </cfRule>
  </conditionalFormatting>
  <conditionalFormatting sqref="C15">
    <cfRule type="expression" dxfId="3953" priority="1011" stopIfTrue="1">
      <formula>IF(($C$4="A")*AND($B$15="K"),TRUE)</formula>
    </cfRule>
    <cfRule type="expression" dxfId="3952" priority="1010" stopIfTrue="1">
      <formula>IF($M$5="c",TRUE)</formula>
    </cfRule>
  </conditionalFormatting>
  <conditionalFormatting sqref="C16">
    <cfRule type="expression" dxfId="3951" priority="1012" stopIfTrue="1">
      <formula>IF($N$5="c",TRUE)</formula>
    </cfRule>
    <cfRule type="expression" dxfId="3950" priority="1013" stopIfTrue="1">
      <formula>IF(($C$4="A")*AND($B$16="L"),TRUE)</formula>
    </cfRule>
  </conditionalFormatting>
  <conditionalFormatting sqref="C17">
    <cfRule type="expression" dxfId="3949" priority="1015" stopIfTrue="1">
      <formula>IF(($C$4="A")*AND($B$17="M"),TRUE)</formula>
    </cfRule>
    <cfRule type="expression" dxfId="3948" priority="1014" stopIfTrue="1">
      <formula>IF($O$5="c",TRUE)</formula>
    </cfRule>
  </conditionalFormatting>
  <conditionalFormatting sqref="C18">
    <cfRule type="expression" dxfId="3947" priority="1016" stopIfTrue="1">
      <formula>IF($P$5="c",TRUE)</formula>
    </cfRule>
    <cfRule type="expression" dxfId="3946" priority="1017" stopIfTrue="1">
      <formula>IF(($C$4="A")*AND($B$18="N"),TRUE)</formula>
    </cfRule>
  </conditionalFormatting>
  <conditionalFormatting sqref="C19">
    <cfRule type="expression" dxfId="3945" priority="1018" stopIfTrue="1">
      <formula>IF($Q$5="c",TRUE)</formula>
    </cfRule>
    <cfRule type="expression" dxfId="3944" priority="1019" stopIfTrue="1">
      <formula>IF(($C$4="A")*AND($B$19="O"),TRUE)</formula>
    </cfRule>
  </conditionalFormatting>
  <conditionalFormatting sqref="C20">
    <cfRule type="expression" dxfId="3943" priority="1021" stopIfTrue="1">
      <formula>IF(($C$4="A")*AND($B$20="P"),TRUE)</formula>
    </cfRule>
    <cfRule type="expression" dxfId="3942" priority="1020" stopIfTrue="1">
      <formula>IF($R$5="c",TRUE)</formula>
    </cfRule>
  </conditionalFormatting>
  <conditionalFormatting sqref="C21">
    <cfRule type="expression" dxfId="3941" priority="1022" stopIfTrue="1">
      <formula>IF($S$5="c",TRUE)</formula>
    </cfRule>
    <cfRule type="expression" dxfId="3940" priority="1023" stopIfTrue="1">
      <formula>IF(($C$4="A")*AND($B$21="Q"),TRUE)</formula>
    </cfRule>
  </conditionalFormatting>
  <conditionalFormatting sqref="C22">
    <cfRule type="expression" dxfId="3939" priority="1025" stopIfTrue="1">
      <formula>IF(($C$4="A")*AND($B$22="R"),TRUE)</formula>
    </cfRule>
    <cfRule type="expression" dxfId="3938" priority="1024" stopIfTrue="1">
      <formula>IF($T$5="c",TRUE)</formula>
    </cfRule>
  </conditionalFormatting>
  <conditionalFormatting sqref="C23">
    <cfRule type="expression" dxfId="3937" priority="1026" stopIfTrue="1">
      <formula>IF($U$5="c",TRUE)</formula>
    </cfRule>
    <cfRule type="expression" dxfId="3936" priority="1027" stopIfTrue="1">
      <formula>IF(($C$4="A")*AND($B$23="S"),TRUE)</formula>
    </cfRule>
  </conditionalFormatting>
  <conditionalFormatting sqref="C24">
    <cfRule type="expression" dxfId="3935" priority="1029" stopIfTrue="1">
      <formula>IF(($C$4="A")*AND($B$24="T"),TRUE)</formula>
    </cfRule>
    <cfRule type="expression" dxfId="3934" priority="1028" stopIfTrue="1">
      <formula>IF($V$5="c",TRUE)</formula>
    </cfRule>
  </conditionalFormatting>
  <conditionalFormatting sqref="C25">
    <cfRule type="expression" dxfId="3933" priority="1030" stopIfTrue="1">
      <formula>IF($W$5="c",TRUE)</formula>
    </cfRule>
    <cfRule type="expression" dxfId="3932" priority="1031" stopIfTrue="1">
      <formula>IF(($C$4="A")*AND($B$25="U"),TRUE)</formula>
    </cfRule>
  </conditionalFormatting>
  <conditionalFormatting sqref="C26">
    <cfRule type="expression" dxfId="3931" priority="1033" stopIfTrue="1">
      <formula>IF(($C$4="A")*AND($B$26="V"),TRUE)</formula>
    </cfRule>
    <cfRule type="expression" dxfId="3930" priority="1032" stopIfTrue="1">
      <formula>IF($X$5="c",TRUE)</formula>
    </cfRule>
  </conditionalFormatting>
  <conditionalFormatting sqref="C27">
    <cfRule type="expression" dxfId="3929" priority="1035" stopIfTrue="1">
      <formula>IF(($C$4="A")*AND($B$27="W"),TRUE)</formula>
    </cfRule>
    <cfRule type="expression" dxfId="3928" priority="1034" stopIfTrue="1">
      <formula>IF($Y$5="c",TRUE)</formula>
    </cfRule>
  </conditionalFormatting>
  <conditionalFormatting sqref="C28">
    <cfRule type="expression" dxfId="3927" priority="1037" stopIfTrue="1">
      <formula>IF(($C$4="A")*AND($B$28="X"),TRUE)</formula>
    </cfRule>
    <cfRule type="expression" dxfId="3926" priority="1036" stopIfTrue="1">
      <formula>IF($Z$5="c",TRUE)</formula>
    </cfRule>
  </conditionalFormatting>
  <conditionalFormatting sqref="C29">
    <cfRule type="expression" dxfId="3925" priority="1039" stopIfTrue="1">
      <formula>IF(($C$4="A")*AND($B$29="Y"),TRUE)</formula>
    </cfRule>
    <cfRule type="expression" dxfId="3924" priority="1038" stopIfTrue="1">
      <formula>IF($AA$5="c",TRUE)</formula>
    </cfRule>
  </conditionalFormatting>
  <conditionalFormatting sqref="C30">
    <cfRule type="expression" dxfId="3923" priority="1041" stopIfTrue="1">
      <formula>IF(($C$4="A")*AND($B$30="Z"),TRUE)</formula>
    </cfRule>
    <cfRule type="expression" dxfId="3922" priority="1040" stopIfTrue="1">
      <formula>IF($AB$5="c",TRUE)</formula>
    </cfRule>
  </conditionalFormatting>
  <conditionalFormatting sqref="C31">
    <cfRule type="expression" dxfId="3921" priority="1042" stopIfTrue="1">
      <formula>IF($AC$5="c",TRUE)</formula>
    </cfRule>
    <cfRule type="expression" dxfId="3920" priority="1043" stopIfTrue="1">
      <formula>IF(($C$4="A")*AND($B$31="AA"),TRUE)</formula>
    </cfRule>
  </conditionalFormatting>
  <conditionalFormatting sqref="C32">
    <cfRule type="expression" dxfId="3919" priority="1044" stopIfTrue="1">
      <formula>IF($AD$5="c",TRUE)</formula>
    </cfRule>
    <cfRule type="expression" dxfId="3918" priority="1045" stopIfTrue="1">
      <formula>IF(($C$4="A")*AND($B$32="AB"),TRUE)</formula>
    </cfRule>
  </conditionalFormatting>
  <conditionalFormatting sqref="C33">
    <cfRule type="expression" dxfId="3917" priority="1046" stopIfTrue="1">
      <formula>IF($AE$5="c",TRUE)</formula>
    </cfRule>
    <cfRule type="expression" dxfId="3916" priority="1047" stopIfTrue="1">
      <formula>IF(($C$4="A")*AND($B$33="AC"),TRUE)</formula>
    </cfRule>
  </conditionalFormatting>
  <conditionalFormatting sqref="C34">
    <cfRule type="expression" dxfId="3915" priority="1049" stopIfTrue="1">
      <formula>IF(($C$4="A")*AND($B$34="AD"),TRUE)</formula>
    </cfRule>
    <cfRule type="expression" dxfId="3914" priority="1048" stopIfTrue="1">
      <formula>IF($AF$5="c",TRUE)</formula>
    </cfRule>
  </conditionalFormatting>
  <conditionalFormatting sqref="C35">
    <cfRule type="expression" dxfId="3913" priority="1050" stopIfTrue="1">
      <formula>IF($AG$5="c",TRUE)</formula>
    </cfRule>
    <cfRule type="expression" dxfId="3912" priority="1051" stopIfTrue="1">
      <formula>IF(($C$4="A")*AND($B$35="AE"),TRUE)</formula>
    </cfRule>
  </conditionalFormatting>
  <conditionalFormatting sqref="C36">
    <cfRule type="expression" dxfId="3911" priority="1052" stopIfTrue="1">
      <formula>IF($AH$5="c",TRUE)</formula>
    </cfRule>
    <cfRule type="expression" dxfId="3910" priority="1053" stopIfTrue="1">
      <formula>IF(($C$4="A")*AND($B$36="AF"),TRUE)</formula>
    </cfRule>
  </conditionalFormatting>
  <conditionalFormatting sqref="D5">
    <cfRule type="expression" dxfId="3909" priority="3" stopIfTrue="1">
      <formula>IF(($D$4="B")*AND($B$5="A"),TRUE)</formula>
    </cfRule>
    <cfRule type="expression" dxfId="3908" priority="2" stopIfTrue="1">
      <formula>IF($C$6="c",TRUE)</formula>
    </cfRule>
  </conditionalFormatting>
  <conditionalFormatting sqref="D7">
    <cfRule type="expression" dxfId="3907" priority="1117" stopIfTrue="1">
      <formula>IF(($D$4="B")*AND($B$7="C"),TRUE)</formula>
    </cfRule>
    <cfRule type="expression" dxfId="3906" priority="1116" stopIfTrue="1">
      <formula>IF($E$6="c",TRUE)</formula>
    </cfRule>
  </conditionalFormatting>
  <conditionalFormatting sqref="D8">
    <cfRule type="expression" dxfId="3905" priority="1055" stopIfTrue="1">
      <formula>IF(($D$4="B")*AND($B$8="D"),TRUE)</formula>
    </cfRule>
    <cfRule type="expression" dxfId="3904" priority="1054" stopIfTrue="1">
      <formula>IF($F$6="c",TRUE)</formula>
    </cfRule>
  </conditionalFormatting>
  <conditionalFormatting sqref="D9">
    <cfRule type="expression" dxfId="3903" priority="1984" stopIfTrue="1">
      <formula>IF($G$6="c",TRUE)</formula>
    </cfRule>
    <cfRule type="expression" dxfId="3902" priority="1985" stopIfTrue="1">
      <formula>IF(($D$4="B")*AND($B$9="E"),TRUE)</formula>
    </cfRule>
  </conditionalFormatting>
  <conditionalFormatting sqref="D10">
    <cfRule type="expression" dxfId="3901" priority="1056" stopIfTrue="1">
      <formula>IF($H$6="c",TRUE)</formula>
    </cfRule>
    <cfRule type="expression" dxfId="3900" priority="1057" stopIfTrue="1">
      <formula>IF(($D$4="B")*AND($B$10="F"),TRUE)</formula>
    </cfRule>
  </conditionalFormatting>
  <conditionalFormatting sqref="D11">
    <cfRule type="expression" dxfId="3899" priority="1058" stopIfTrue="1">
      <formula>IF($I$6="c",TRUE)</formula>
    </cfRule>
    <cfRule type="expression" dxfId="3898" priority="1059" stopIfTrue="1">
      <formula>IF(($D$4="B")*AND($B$11="G"),TRUE)</formula>
    </cfRule>
  </conditionalFormatting>
  <conditionalFormatting sqref="D12">
    <cfRule type="expression" dxfId="3897" priority="1060" stopIfTrue="1">
      <formula>IF($J$6="c",TRUE)</formula>
    </cfRule>
    <cfRule type="expression" dxfId="3896" priority="1061" stopIfTrue="1">
      <formula>IF(($D$4="B")*AND($B$12="H"),TRUE)</formula>
    </cfRule>
  </conditionalFormatting>
  <conditionalFormatting sqref="D13">
    <cfRule type="expression" dxfId="3895" priority="1062" stopIfTrue="1">
      <formula>IF($K$6="c",TRUE)</formula>
    </cfRule>
    <cfRule type="expression" dxfId="3894" priority="1063" stopIfTrue="1">
      <formula>IF(($D$4="B")*AND($B$13="I"),TRUE)</formula>
    </cfRule>
  </conditionalFormatting>
  <conditionalFormatting sqref="D14">
    <cfRule type="expression" dxfId="3893" priority="1065" stopIfTrue="1">
      <formula>IF(($D$4="B")*AND($B$14="J"),TRUE)</formula>
    </cfRule>
    <cfRule type="expression" dxfId="3892" priority="1064" stopIfTrue="1">
      <formula>IF($L$6="c",TRUE)</formula>
    </cfRule>
  </conditionalFormatting>
  <conditionalFormatting sqref="D15">
    <cfRule type="expression" dxfId="3891" priority="1066" stopIfTrue="1">
      <formula>IF($M$6="c",TRUE)</formula>
    </cfRule>
    <cfRule type="expression" dxfId="3890" priority="1067" stopIfTrue="1">
      <formula>IF(($D$4="B")*AND($B$15="K"),TRUE)</formula>
    </cfRule>
  </conditionalFormatting>
  <conditionalFormatting sqref="D16">
    <cfRule type="expression" dxfId="3889" priority="1068" stopIfTrue="1">
      <formula>IF($N$6="c",TRUE)</formula>
    </cfRule>
    <cfRule type="expression" dxfId="3888" priority="1069" stopIfTrue="1">
      <formula>IF(($D$4="B")*AND($B$16="L"),TRUE)</formula>
    </cfRule>
  </conditionalFormatting>
  <conditionalFormatting sqref="D17">
    <cfRule type="expression" dxfId="3887" priority="1071" stopIfTrue="1">
      <formula>IF(($D$4="B")*AND($B$17="M"),TRUE)</formula>
    </cfRule>
    <cfRule type="expression" dxfId="3886" priority="1070" stopIfTrue="1">
      <formula>IF($O$6="c",TRUE)</formula>
    </cfRule>
  </conditionalFormatting>
  <conditionalFormatting sqref="D18">
    <cfRule type="expression" dxfId="3885" priority="1072" stopIfTrue="1">
      <formula>IF($P$6="c",TRUE)</formula>
    </cfRule>
    <cfRule type="expression" dxfId="3884" priority="1073" stopIfTrue="1">
      <formula>IF(($D$4="B")*AND($B$18="N"),TRUE)</formula>
    </cfRule>
  </conditionalFormatting>
  <conditionalFormatting sqref="D19">
    <cfRule type="expression" dxfId="3883" priority="1074" stopIfTrue="1">
      <formula>IF($Q$6="c",TRUE)</formula>
    </cfRule>
    <cfRule type="expression" dxfId="3882" priority="1075" stopIfTrue="1">
      <formula>IF(($D$4="B")*AND($B$19="O"),TRUE)</formula>
    </cfRule>
  </conditionalFormatting>
  <conditionalFormatting sqref="D20">
    <cfRule type="expression" dxfId="3881" priority="1077" stopIfTrue="1">
      <formula>IF(($D$4="B")*AND($B$20="P"),TRUE)</formula>
    </cfRule>
    <cfRule type="expression" dxfId="3880" priority="1076" stopIfTrue="1">
      <formula>IF($R$6="c",TRUE)</formula>
    </cfRule>
  </conditionalFormatting>
  <conditionalFormatting sqref="D21">
    <cfRule type="expression" dxfId="3879" priority="1078" stopIfTrue="1">
      <formula>IF($S$6="c",TRUE)</formula>
    </cfRule>
    <cfRule type="expression" dxfId="3878" priority="1079" stopIfTrue="1">
      <formula>IF(($D$4="B")*AND($B$21="Q"),TRUE)</formula>
    </cfRule>
  </conditionalFormatting>
  <conditionalFormatting sqref="D22">
    <cfRule type="expression" dxfId="3877" priority="1081" stopIfTrue="1">
      <formula>IF(($D$4="B")*AND($B$22="R"),TRUE)</formula>
    </cfRule>
    <cfRule type="expression" dxfId="3876" priority="1080" stopIfTrue="1">
      <formula>IF($T$6="c",TRUE)</formula>
    </cfRule>
  </conditionalFormatting>
  <conditionalFormatting sqref="D23">
    <cfRule type="expression" dxfId="3875" priority="1083" stopIfTrue="1">
      <formula>IF(($D$4="B")*AND($B$23="S"),TRUE)</formula>
    </cfRule>
    <cfRule type="expression" dxfId="3874" priority="1082" stopIfTrue="1">
      <formula>IF($U$6="c",TRUE)</formula>
    </cfRule>
  </conditionalFormatting>
  <conditionalFormatting sqref="D24">
    <cfRule type="expression" dxfId="3873" priority="1084" stopIfTrue="1">
      <formula>IF($V$6="c",TRUE)</formula>
    </cfRule>
    <cfRule type="expression" dxfId="3872" priority="1085" stopIfTrue="1">
      <formula>IF(($D$4="B")*AND($B$24="T"),TRUE)</formula>
    </cfRule>
  </conditionalFormatting>
  <conditionalFormatting sqref="D25">
    <cfRule type="expression" dxfId="3871" priority="1087" stopIfTrue="1">
      <formula>IF(($D$4="B")*AND($B$25="U"),TRUE)</formula>
    </cfRule>
    <cfRule type="expression" dxfId="3870" priority="1086" stopIfTrue="1">
      <formula>IF($W$6="c",TRUE)</formula>
    </cfRule>
  </conditionalFormatting>
  <conditionalFormatting sqref="D26">
    <cfRule type="expression" dxfId="3869" priority="1088" stopIfTrue="1">
      <formula>IF($X$6="c",TRUE)</formula>
    </cfRule>
    <cfRule type="expression" dxfId="3868" priority="1089" stopIfTrue="1">
      <formula>IF(($D$4="B")*AND($B$26="V"),TRUE)</formula>
    </cfRule>
  </conditionalFormatting>
  <conditionalFormatting sqref="D27">
    <cfRule type="expression" dxfId="3867" priority="1091" stopIfTrue="1">
      <formula>IF(($D$4="B")*AND($B$27="W"),TRUE)</formula>
    </cfRule>
    <cfRule type="expression" dxfId="3866" priority="1090" stopIfTrue="1">
      <formula>IF($Y$6="c",TRUE)</formula>
    </cfRule>
  </conditionalFormatting>
  <conditionalFormatting sqref="D28">
    <cfRule type="expression" dxfId="3865" priority="1092" stopIfTrue="1">
      <formula>IF($Z$6="c",TRUE)</formula>
    </cfRule>
    <cfRule type="expression" dxfId="3864" priority="1093" stopIfTrue="1">
      <formula>IF(($D$4="B")*AND($B$28="X"),TRUE)</formula>
    </cfRule>
  </conditionalFormatting>
  <conditionalFormatting sqref="D29">
    <cfRule type="expression" dxfId="3863" priority="1094" stopIfTrue="1">
      <formula>IF($AA$6="c",TRUE)</formula>
    </cfRule>
    <cfRule type="expression" dxfId="3862" priority="1095" stopIfTrue="1">
      <formula>IF(($D$4="B")*AND($B$29="Y"),TRUE)</formula>
    </cfRule>
  </conditionalFormatting>
  <conditionalFormatting sqref="D30">
    <cfRule type="expression" dxfId="3861" priority="1097" stopIfTrue="1">
      <formula>IF(($D$4="B")*AND($B$30="Z"),TRUE)</formula>
    </cfRule>
    <cfRule type="expression" dxfId="3860" priority="1096" stopIfTrue="1">
      <formula>IF($AB$6="c",TRUE)</formula>
    </cfRule>
  </conditionalFormatting>
  <conditionalFormatting sqref="D31">
    <cfRule type="expression" dxfId="3859" priority="1098" stopIfTrue="1">
      <formula>IF($AC$6="c",TRUE)</formula>
    </cfRule>
    <cfRule type="expression" dxfId="3858" priority="1099" stopIfTrue="1">
      <formula>IF(($D$4="B")*AND($B$31="AA"),TRUE)</formula>
    </cfRule>
  </conditionalFormatting>
  <conditionalFormatting sqref="D32">
    <cfRule type="expression" dxfId="3857" priority="1101" stopIfTrue="1">
      <formula>IF(($D$4="B")*AND($B$32="AB"),TRUE)</formula>
    </cfRule>
    <cfRule type="expression" dxfId="3856" priority="1100" stopIfTrue="1">
      <formula>IF($AD$6="c",TRUE)</formula>
    </cfRule>
  </conditionalFormatting>
  <conditionalFormatting sqref="D33">
    <cfRule type="expression" dxfId="3855" priority="1103" stopIfTrue="1">
      <formula>IF(($D$4="B")*AND($B$33="AC"),TRUE)</formula>
    </cfRule>
    <cfRule type="expression" dxfId="3854" priority="1102" stopIfTrue="1">
      <formula>IF($AE$6="c",TRUE)</formula>
    </cfRule>
  </conditionalFormatting>
  <conditionalFormatting sqref="D34">
    <cfRule type="expression" dxfId="3853" priority="1104" stopIfTrue="1">
      <formula>IF($AF$6="c",TRUE)</formula>
    </cfRule>
    <cfRule type="expression" dxfId="3852" priority="1105" stopIfTrue="1">
      <formula>IF(($D$4="B")*AND($B$34="AD"),TRUE)</formula>
    </cfRule>
  </conditionalFormatting>
  <conditionalFormatting sqref="D35">
    <cfRule type="expression" dxfId="3851" priority="1107" stopIfTrue="1">
      <formula>IF(($D$4="B")*AND($B$35="AE"),TRUE)</formula>
    </cfRule>
    <cfRule type="expression" dxfId="3850" priority="1106" stopIfTrue="1">
      <formula>IF($AG$6="c",TRUE)</formula>
    </cfRule>
  </conditionalFormatting>
  <conditionalFormatting sqref="D36">
    <cfRule type="expression" dxfId="3849" priority="1108" stopIfTrue="1">
      <formula>IF($AH$6="c",TRUE)</formula>
    </cfRule>
    <cfRule type="expression" dxfId="3848" priority="1109" stopIfTrue="1">
      <formula>IF(($D$4="B")*AND($B$36="AF"),TRUE)</formula>
    </cfRule>
  </conditionalFormatting>
  <conditionalFormatting sqref="D44:G44 M44:P44">
    <cfRule type="cellIs" dxfId="3847" priority="1" stopIfTrue="1" operator="equal">
      <formula>0</formula>
    </cfRule>
  </conditionalFormatting>
  <conditionalFormatting sqref="E5">
    <cfRule type="expression" dxfId="3846" priority="5" stopIfTrue="1">
      <formula>IF(($E$4="C")*AND($B$5="A"),TRUE)</formula>
    </cfRule>
    <cfRule type="expression" dxfId="3845" priority="4" stopIfTrue="1">
      <formula>IF($C$7="c",TRUE)</formula>
    </cfRule>
  </conditionalFormatting>
  <conditionalFormatting sqref="E6">
    <cfRule type="expression" dxfId="3844" priority="67" stopIfTrue="1">
      <formula>IF(($E$4="C")*AND($B$6="B"),TRUE)</formula>
    </cfRule>
    <cfRule type="expression" dxfId="3843" priority="66" stopIfTrue="1">
      <formula>IF($D$7="c",TRUE)</formula>
    </cfRule>
  </conditionalFormatting>
  <conditionalFormatting sqref="E8">
    <cfRule type="expression" dxfId="3842" priority="1118" stopIfTrue="1">
      <formula>IF($F$7="c",TRUE)</formula>
    </cfRule>
    <cfRule type="expression" dxfId="3841" priority="1119" stopIfTrue="1">
      <formula>IF(($E$4="C")*AND($B$8="D"),TRUE)</formula>
    </cfRule>
  </conditionalFormatting>
  <conditionalFormatting sqref="E9">
    <cfRule type="expression" dxfId="3840" priority="1120" stopIfTrue="1">
      <formula>IF($G$7="c",TRUE)</formula>
    </cfRule>
    <cfRule type="expression" dxfId="3839" priority="1121" stopIfTrue="1">
      <formula>IF(($E$4="C")*AND($B$9="E"),TRUE)</formula>
    </cfRule>
  </conditionalFormatting>
  <conditionalFormatting sqref="E10">
    <cfRule type="expression" dxfId="3838" priority="1122" stopIfTrue="1">
      <formula>IF($H$7="c",TRUE)</formula>
    </cfRule>
    <cfRule type="expression" dxfId="3837" priority="1123" stopIfTrue="1">
      <formula>IF(($E$4="C")*AND($B$10="F"),TRUE)</formula>
    </cfRule>
  </conditionalFormatting>
  <conditionalFormatting sqref="E11">
    <cfRule type="expression" dxfId="3836" priority="1125" stopIfTrue="1">
      <formula>IF(($E$4="C")*AND($B$11="G"),TRUE)</formula>
    </cfRule>
    <cfRule type="expression" dxfId="3835" priority="1124" stopIfTrue="1">
      <formula>IF($I$7="c",TRUE)</formula>
    </cfRule>
  </conditionalFormatting>
  <conditionalFormatting sqref="E12">
    <cfRule type="expression" dxfId="3834" priority="1126" stopIfTrue="1">
      <formula>IF($J$7="c",TRUE)</formula>
    </cfRule>
    <cfRule type="expression" dxfId="3833" priority="1127" stopIfTrue="1">
      <formula>IF(($E$4="C")*AND($B$12="H"),TRUE)</formula>
    </cfRule>
  </conditionalFormatting>
  <conditionalFormatting sqref="E13">
    <cfRule type="expression" dxfId="3832" priority="1129" stopIfTrue="1">
      <formula>IF(($E$4="C")*AND($B$13="I"),TRUE)</formula>
    </cfRule>
    <cfRule type="expression" dxfId="3831" priority="1128" stopIfTrue="1">
      <formula>IF($K$7="c",TRUE)</formula>
    </cfRule>
  </conditionalFormatting>
  <conditionalFormatting sqref="E14">
    <cfRule type="expression" dxfId="3830" priority="1131" stopIfTrue="1">
      <formula>IF(($E$4="C")*AND($B$14="J"),TRUE)</formula>
    </cfRule>
    <cfRule type="expression" dxfId="3829" priority="1130" stopIfTrue="1">
      <formula>IF($L$7="c",TRUE)</formula>
    </cfRule>
  </conditionalFormatting>
  <conditionalFormatting sqref="E15">
    <cfRule type="expression" dxfId="3828" priority="1133" stopIfTrue="1">
      <formula>IF(($E$4="C")*AND($B$15="K"),TRUE)</formula>
    </cfRule>
    <cfRule type="expression" dxfId="3827" priority="1132" stopIfTrue="1">
      <formula>IF($M$7="c",TRUE)</formula>
    </cfRule>
  </conditionalFormatting>
  <conditionalFormatting sqref="E16">
    <cfRule type="expression" dxfId="3826" priority="1135" stopIfTrue="1">
      <formula>IF(($E$4="C")*AND($B$16="L"),TRUE)</formula>
    </cfRule>
    <cfRule type="expression" dxfId="3825" priority="1134" stopIfTrue="1">
      <formula>IF($N$7="c",TRUE)</formula>
    </cfRule>
  </conditionalFormatting>
  <conditionalFormatting sqref="E17">
    <cfRule type="expression" dxfId="3824" priority="1137" stopIfTrue="1">
      <formula>IF(($E$4="C")*AND($B$17="M"),TRUE)</formula>
    </cfRule>
    <cfRule type="expression" dxfId="3823" priority="1136" stopIfTrue="1">
      <formula>IF($O$7="c",TRUE)</formula>
    </cfRule>
  </conditionalFormatting>
  <conditionalFormatting sqref="E18">
    <cfRule type="expression" dxfId="3822" priority="1138" stopIfTrue="1">
      <formula>IF($P$7="c",TRUE)</formula>
    </cfRule>
    <cfRule type="expression" dxfId="3821" priority="1139" stopIfTrue="1">
      <formula>IF(($E$4="C")*AND($B$18="N"),TRUE)</formula>
    </cfRule>
  </conditionalFormatting>
  <conditionalFormatting sqref="E19">
    <cfRule type="expression" dxfId="3820" priority="1140" stopIfTrue="1">
      <formula>IF($Q$7="c",TRUE)</formula>
    </cfRule>
    <cfRule type="expression" dxfId="3819" priority="1141" stopIfTrue="1">
      <formula>IF(($E$4="C")*AND($B$19="O"),TRUE)</formula>
    </cfRule>
  </conditionalFormatting>
  <conditionalFormatting sqref="E20">
    <cfRule type="expression" dxfId="3818" priority="1143" stopIfTrue="1">
      <formula>IF(($E$4="C")*AND($B$20="P"),TRUE)</formula>
    </cfRule>
    <cfRule type="expression" dxfId="3817" priority="1142" stopIfTrue="1">
      <formula>IF($R$7="c",TRUE)</formula>
    </cfRule>
  </conditionalFormatting>
  <conditionalFormatting sqref="E21">
    <cfRule type="expression" dxfId="3816" priority="1145" stopIfTrue="1">
      <formula>IF(($E$4="C")*AND($B$21="Q"),TRUE)</formula>
    </cfRule>
    <cfRule type="expression" dxfId="3815" priority="1144" stopIfTrue="1">
      <formula>IF($S$7="c",TRUE)</formula>
    </cfRule>
  </conditionalFormatting>
  <conditionalFormatting sqref="E22">
    <cfRule type="expression" dxfId="3814" priority="1146" stopIfTrue="1">
      <formula>IF($T$7="c",TRUE)</formula>
    </cfRule>
    <cfRule type="expression" dxfId="3813" priority="1147" stopIfTrue="1">
      <formula>IF(($E$4="C")*AND($B$22="R"),TRUE)</formula>
    </cfRule>
  </conditionalFormatting>
  <conditionalFormatting sqref="E23">
    <cfRule type="expression" dxfId="3812" priority="1149" stopIfTrue="1">
      <formula>IF(($E$4="C")*AND($B$23="S"),TRUE)</formula>
    </cfRule>
    <cfRule type="expression" dxfId="3811" priority="1148" stopIfTrue="1">
      <formula>IF($U$7="c",TRUE)</formula>
    </cfRule>
  </conditionalFormatting>
  <conditionalFormatting sqref="E24">
    <cfRule type="expression" dxfId="3810" priority="1151" stopIfTrue="1">
      <formula>IF(($E$4="C")*AND($B$24="T"),TRUE)</formula>
    </cfRule>
    <cfRule type="expression" dxfId="3809" priority="1150" stopIfTrue="1">
      <formula>IF($V$7="c",TRUE)</formula>
    </cfRule>
  </conditionalFormatting>
  <conditionalFormatting sqref="E25">
    <cfRule type="expression" dxfId="3808" priority="1152" stopIfTrue="1">
      <formula>IF($W$7="c",TRUE)</formula>
    </cfRule>
    <cfRule type="expression" dxfId="3807" priority="1153" stopIfTrue="1">
      <formula>IF(($E$4="C")*AND($B$25="U"),TRUE)</formula>
    </cfRule>
  </conditionalFormatting>
  <conditionalFormatting sqref="E26">
    <cfRule type="expression" dxfId="3806" priority="1154" stopIfTrue="1">
      <formula>IF($X$7="c",TRUE)</formula>
    </cfRule>
    <cfRule type="expression" dxfId="3805" priority="1155" stopIfTrue="1">
      <formula>IF(($E$4="C")*AND($B$26="V"),TRUE)</formula>
    </cfRule>
  </conditionalFormatting>
  <conditionalFormatting sqref="E27">
    <cfRule type="expression" dxfId="3804" priority="1156" stopIfTrue="1">
      <formula>IF($Y$7="c",TRUE)</formula>
    </cfRule>
    <cfRule type="expression" dxfId="3803" priority="1157" stopIfTrue="1">
      <formula>IF(($E$4="C")*AND($B$27="W"),TRUE)</formula>
    </cfRule>
  </conditionalFormatting>
  <conditionalFormatting sqref="E28">
    <cfRule type="expression" dxfId="3802" priority="1158" stopIfTrue="1">
      <formula>IF($Z$7="c",TRUE)</formula>
    </cfRule>
    <cfRule type="expression" dxfId="3801" priority="1159" stopIfTrue="1">
      <formula>IF(($E$4="C")*AND($B$28="X"),TRUE)</formula>
    </cfRule>
  </conditionalFormatting>
  <conditionalFormatting sqref="E29">
    <cfRule type="expression" dxfId="3800" priority="1161" stopIfTrue="1">
      <formula>IF(($E$4="C")*AND($B$29="Y"),TRUE)</formula>
    </cfRule>
    <cfRule type="expression" dxfId="3799" priority="1160" stopIfTrue="1">
      <formula>IF($AA$7="c",TRUE)</formula>
    </cfRule>
  </conditionalFormatting>
  <conditionalFormatting sqref="E30">
    <cfRule type="expression" dxfId="3798" priority="1162" stopIfTrue="1">
      <formula>IF($AB$7="c",TRUE)</formula>
    </cfRule>
    <cfRule type="expression" dxfId="3797" priority="1163" stopIfTrue="1">
      <formula>IF(($E$4="C")*AND($B$30="Z"),TRUE)</formula>
    </cfRule>
  </conditionalFormatting>
  <conditionalFormatting sqref="E31">
    <cfRule type="expression" dxfId="3796" priority="1164" stopIfTrue="1">
      <formula>IF($AC$7="c",TRUE)</formula>
    </cfRule>
    <cfRule type="expression" dxfId="3795" priority="1165" stopIfTrue="1">
      <formula>IF(($E$4="C")*AND($B$31="AA"),TRUE)</formula>
    </cfRule>
  </conditionalFormatting>
  <conditionalFormatting sqref="E32">
    <cfRule type="expression" dxfId="3794" priority="1166" stopIfTrue="1">
      <formula>IF($AD$7="c",TRUE)</formula>
    </cfRule>
    <cfRule type="expression" dxfId="3793" priority="1167" stopIfTrue="1">
      <formula>IF(($E$4="C")*AND($B$32="AB"),TRUE)</formula>
    </cfRule>
  </conditionalFormatting>
  <conditionalFormatting sqref="E33">
    <cfRule type="expression" dxfId="3792" priority="1168" stopIfTrue="1">
      <formula>IF($AE$7="c",TRUE)</formula>
    </cfRule>
    <cfRule type="expression" dxfId="3791" priority="1169" stopIfTrue="1">
      <formula>IF(($E$4="C")*AND($B$33="AC"),TRUE)</formula>
    </cfRule>
  </conditionalFormatting>
  <conditionalFormatting sqref="E34">
    <cfRule type="expression" dxfId="3790" priority="1170" stopIfTrue="1">
      <formula>IF($AF$7="c",TRUE)</formula>
    </cfRule>
    <cfRule type="expression" dxfId="3789" priority="1171" stopIfTrue="1">
      <formula>IF(($E$4="C")*AND($B$34="AD"),TRUE)</formula>
    </cfRule>
  </conditionalFormatting>
  <conditionalFormatting sqref="E35">
    <cfRule type="expression" dxfId="3788" priority="1173" stopIfTrue="1">
      <formula>IF(($E$4="C")*AND($B$35="AE"),TRUE)</formula>
    </cfRule>
    <cfRule type="expression" dxfId="3787" priority="1172" stopIfTrue="1">
      <formula>IF($AG$7="c",TRUE)</formula>
    </cfRule>
  </conditionalFormatting>
  <conditionalFormatting sqref="E36">
    <cfRule type="expression" dxfId="3786" priority="1175" stopIfTrue="1">
      <formula>IF(($E$4="C")*AND($B$36="AF"),TRUE)</formula>
    </cfRule>
    <cfRule type="expression" dxfId="3785" priority="1174" stopIfTrue="1">
      <formula>IF($AH$7="c",TRUE)</formula>
    </cfRule>
  </conditionalFormatting>
  <conditionalFormatting sqref="F5">
    <cfRule type="expression" dxfId="3784" priority="7" stopIfTrue="1">
      <formula>IF(($F$4="D")*AND($B$5="A"),TRUE)</formula>
    </cfRule>
    <cfRule type="expression" dxfId="3783" priority="6" stopIfTrue="1">
      <formula>IF($C$8="c",TRUE)</formula>
    </cfRule>
  </conditionalFormatting>
  <conditionalFormatting sqref="F6">
    <cfRule type="expression" dxfId="3782" priority="68" stopIfTrue="1">
      <formula>IF($D$8="c",TRUE)</formula>
    </cfRule>
    <cfRule type="expression" dxfId="3781" priority="69" stopIfTrue="1">
      <formula>IF(($F$4="D")*AND($B$6="B"),TRUE)</formula>
    </cfRule>
  </conditionalFormatting>
  <conditionalFormatting sqref="F7">
    <cfRule type="expression" dxfId="3780" priority="1982" stopIfTrue="1">
      <formula>IF($E$8="c",TRUE)</formula>
    </cfRule>
    <cfRule type="expression" dxfId="3779" priority="1983" stopIfTrue="1">
      <formula>IF(($F$4="D")*AND($B$7="C"),TRUE)</formula>
    </cfRule>
  </conditionalFormatting>
  <conditionalFormatting sqref="F9">
    <cfRule type="expression" dxfId="3778" priority="1176" stopIfTrue="1">
      <formula>IF($G$8="c",TRUE)</formula>
    </cfRule>
    <cfRule type="expression" dxfId="3777" priority="1177" stopIfTrue="1">
      <formula>IF(($F$4="D")*AND($B$9="E"),TRUE)</formula>
    </cfRule>
  </conditionalFormatting>
  <conditionalFormatting sqref="F10">
    <cfRule type="expression" dxfId="3776" priority="1178" stopIfTrue="1">
      <formula>IF($H$8="c",TRUE)</formula>
    </cfRule>
    <cfRule type="expression" dxfId="3775" priority="1179" stopIfTrue="1">
      <formula>IF(($F$4="D")*AND($B$10="F"),TRUE)</formula>
    </cfRule>
  </conditionalFormatting>
  <conditionalFormatting sqref="F11">
    <cfRule type="expression" dxfId="3774" priority="1180" stopIfTrue="1">
      <formula>IF($I$8="c",TRUE)</formula>
    </cfRule>
    <cfRule type="expression" dxfId="3773" priority="1181" stopIfTrue="1">
      <formula>IF(($F$4="D")*AND($B$11="G"),TRUE)</formula>
    </cfRule>
  </conditionalFormatting>
  <conditionalFormatting sqref="F12">
    <cfRule type="expression" dxfId="3772" priority="1183" stopIfTrue="1">
      <formula>IF(($F$4="D")*AND($B$12="H"),TRUE)</formula>
    </cfRule>
    <cfRule type="expression" dxfId="3771" priority="1182" stopIfTrue="1">
      <formula>IF($J$8="c",TRUE)</formula>
    </cfRule>
  </conditionalFormatting>
  <conditionalFormatting sqref="F13">
    <cfRule type="expression" dxfId="3770" priority="1185" stopIfTrue="1">
      <formula>IF(($F$4="D")*AND($B$13="I"),TRUE)</formula>
    </cfRule>
    <cfRule type="expression" dxfId="3769" priority="1184" stopIfTrue="1">
      <formula>IF($K$8="c",TRUE)</formula>
    </cfRule>
  </conditionalFormatting>
  <conditionalFormatting sqref="F14">
    <cfRule type="expression" dxfId="3768" priority="1187" stopIfTrue="1">
      <formula>IF(($F$4="D")*AND($B$14="J"),TRUE)</formula>
    </cfRule>
    <cfRule type="expression" dxfId="3767" priority="1186" stopIfTrue="1">
      <formula>IF($L$8="c",TRUE)</formula>
    </cfRule>
  </conditionalFormatting>
  <conditionalFormatting sqref="F15">
    <cfRule type="expression" dxfId="3766" priority="1189" stopIfTrue="1">
      <formula>IF(($F$4="D")*AND($B$15="K"),TRUE)</formula>
    </cfRule>
    <cfRule type="expression" dxfId="3765" priority="1188" stopIfTrue="1">
      <formula>IF($M$8="c",TRUE)</formula>
    </cfRule>
  </conditionalFormatting>
  <conditionalFormatting sqref="F16">
    <cfRule type="expression" dxfId="3764" priority="1190" stopIfTrue="1">
      <formula>IF($N$8="c",TRUE)</formula>
    </cfRule>
    <cfRule type="expression" dxfId="3763" priority="1191" stopIfTrue="1">
      <formula>IF(($F$4="D")*AND($B$16="L"),TRUE)</formula>
    </cfRule>
  </conditionalFormatting>
  <conditionalFormatting sqref="F17">
    <cfRule type="expression" dxfId="3762" priority="1192" stopIfTrue="1">
      <formula>IF($O$8="c",TRUE)</formula>
    </cfRule>
    <cfRule type="expression" dxfId="3761" priority="1193" stopIfTrue="1">
      <formula>IF(($F$4="D")*AND($B$17="M"),TRUE)</formula>
    </cfRule>
  </conditionalFormatting>
  <conditionalFormatting sqref="F18">
    <cfRule type="expression" dxfId="3760" priority="1195" stopIfTrue="1">
      <formula>IF(($F$4="D")*AND($B$18="N"),TRUE)</formula>
    </cfRule>
    <cfRule type="expression" dxfId="3759" priority="1194" stopIfTrue="1">
      <formula>IF($P$8="c",TRUE)</formula>
    </cfRule>
  </conditionalFormatting>
  <conditionalFormatting sqref="F19">
    <cfRule type="expression" dxfId="3758" priority="1197" stopIfTrue="1">
      <formula>IF(($F$4="D")*AND($B$19="O"),TRUE)</formula>
    </cfRule>
    <cfRule type="expression" dxfId="3757" priority="1196" stopIfTrue="1">
      <formula>IF($Q$8="c",TRUE)</formula>
    </cfRule>
  </conditionalFormatting>
  <conditionalFormatting sqref="F20">
    <cfRule type="expression" dxfId="3756" priority="1199" stopIfTrue="1">
      <formula>IF(($F$4="D")*AND($B$20="P"),TRUE)</formula>
    </cfRule>
    <cfRule type="expression" dxfId="3755" priority="1198" stopIfTrue="1">
      <formula>IF($R$8="c",TRUE)</formula>
    </cfRule>
  </conditionalFormatting>
  <conditionalFormatting sqref="F21">
    <cfRule type="expression" dxfId="3754" priority="1201" stopIfTrue="1">
      <formula>IF(($F$4="D")*AND($B$21="Q"),TRUE)</formula>
    </cfRule>
    <cfRule type="expression" dxfId="3753" priority="1200" stopIfTrue="1">
      <formula>IF($S$8="c",TRUE)</formula>
    </cfRule>
  </conditionalFormatting>
  <conditionalFormatting sqref="F22">
    <cfRule type="expression" dxfId="3752" priority="1203" stopIfTrue="1">
      <formula>IF(($F$4="D")*AND($B$22="R"),TRUE)</formula>
    </cfRule>
    <cfRule type="expression" dxfId="3751" priority="1202" stopIfTrue="1">
      <formula>IF($T$8="c",TRUE)</formula>
    </cfRule>
  </conditionalFormatting>
  <conditionalFormatting sqref="F23">
    <cfRule type="expression" dxfId="3750" priority="1205" stopIfTrue="1">
      <formula>IF(($F$4="D")*AND($B$23="S"),TRUE)</formula>
    </cfRule>
    <cfRule type="expression" dxfId="3749" priority="1204" stopIfTrue="1">
      <formula>IF($U$8="c",TRUE)</formula>
    </cfRule>
  </conditionalFormatting>
  <conditionalFormatting sqref="F24">
    <cfRule type="expression" dxfId="3748" priority="1206" stopIfTrue="1">
      <formula>IF($V$8="c",TRUE)</formula>
    </cfRule>
    <cfRule type="expression" dxfId="3747" priority="1207" stopIfTrue="1">
      <formula>IF(($F$4="D")*AND($B$24="T"),TRUE)</formula>
    </cfRule>
  </conditionalFormatting>
  <conditionalFormatting sqref="F25">
    <cfRule type="expression" dxfId="3746" priority="1209" stopIfTrue="1">
      <formula>IF(($F$4="D")*AND($B$25="U"),TRUE)</formula>
    </cfRule>
    <cfRule type="expression" dxfId="3745" priority="1208" stopIfTrue="1">
      <formula>IF($W$8="c",TRUE)</formula>
    </cfRule>
  </conditionalFormatting>
  <conditionalFormatting sqref="F26">
    <cfRule type="expression" dxfId="3744" priority="1210" stopIfTrue="1">
      <formula>IF($X$8="c",TRUE)</formula>
    </cfRule>
    <cfRule type="expression" dxfId="3743" priority="1211" stopIfTrue="1">
      <formula>IF(($F$4="D")*AND($B$26="V"),TRUE)</formula>
    </cfRule>
  </conditionalFormatting>
  <conditionalFormatting sqref="F27">
    <cfRule type="expression" dxfId="3742" priority="1213" stopIfTrue="1">
      <formula>IF(($F$4="D")*AND($B$27="W"),TRUE)</formula>
    </cfRule>
    <cfRule type="expression" dxfId="3741" priority="1212" stopIfTrue="1">
      <formula>IF($Y$8="c",TRUE)</formula>
    </cfRule>
  </conditionalFormatting>
  <conditionalFormatting sqref="F28">
    <cfRule type="expression" dxfId="3740" priority="1214" stopIfTrue="1">
      <formula>IF($Z$8="c",TRUE)</formula>
    </cfRule>
    <cfRule type="expression" dxfId="3739" priority="1215" stopIfTrue="1">
      <formula>IF(($F$4="D")*AND($B$28="X"),TRUE)</formula>
    </cfRule>
  </conditionalFormatting>
  <conditionalFormatting sqref="F29">
    <cfRule type="expression" dxfId="3738" priority="1216" stopIfTrue="1">
      <formula>IF($AA$8="c",TRUE)</formula>
    </cfRule>
    <cfRule type="expression" dxfId="3737" priority="1217" stopIfTrue="1">
      <formula>IF(($F$4="D")*AND($B$29="Y"),TRUE)</formula>
    </cfRule>
  </conditionalFormatting>
  <conditionalFormatting sqref="F30">
    <cfRule type="expression" dxfId="3736" priority="1218" stopIfTrue="1">
      <formula>IF($AB$8="c",TRUE)</formula>
    </cfRule>
    <cfRule type="expression" dxfId="3735" priority="1219" stopIfTrue="1">
      <formula>IF(($F$4="D")*AND($B$30="Z"),TRUE)</formula>
    </cfRule>
  </conditionalFormatting>
  <conditionalFormatting sqref="F31">
    <cfRule type="expression" dxfId="3734" priority="1220" stopIfTrue="1">
      <formula>IF($AC$8="c",TRUE)</formula>
    </cfRule>
    <cfRule type="expression" dxfId="3733" priority="1221" stopIfTrue="1">
      <formula>IF(($F$4="D")*AND($B$31="AA"),TRUE)</formula>
    </cfRule>
  </conditionalFormatting>
  <conditionalFormatting sqref="F32">
    <cfRule type="expression" dxfId="3732" priority="1223" stopIfTrue="1">
      <formula>IF(($F$4="D")*AND($B$32="AB"),TRUE)</formula>
    </cfRule>
    <cfRule type="expression" dxfId="3731" priority="1222" stopIfTrue="1">
      <formula>IF($AD$8="c",TRUE)</formula>
    </cfRule>
  </conditionalFormatting>
  <conditionalFormatting sqref="F33">
    <cfRule type="expression" dxfId="3730" priority="1224" stopIfTrue="1">
      <formula>IF($AE$8="c",TRUE)</formula>
    </cfRule>
    <cfRule type="expression" dxfId="3729" priority="1225" stopIfTrue="1">
      <formula>IF(($F$4="D")*AND($B$33="AC"),TRUE)</formula>
    </cfRule>
  </conditionalFormatting>
  <conditionalFormatting sqref="F34">
    <cfRule type="expression" dxfId="3728" priority="1226" stopIfTrue="1">
      <formula>IF($AF$8="c",TRUE)</formula>
    </cfRule>
    <cfRule type="expression" dxfId="3727" priority="1227" stopIfTrue="1">
      <formula>IF(($F$4="D")*AND($B$34="AD"),TRUE)</formula>
    </cfRule>
  </conditionalFormatting>
  <conditionalFormatting sqref="F35">
    <cfRule type="expression" dxfId="3726" priority="1228" stopIfTrue="1">
      <formula>IF($AG$8="c",TRUE)</formula>
    </cfRule>
    <cfRule type="expression" dxfId="3725" priority="1229" stopIfTrue="1">
      <formula>IF(($F$4="D")*AND($B$35="AE"),TRUE)</formula>
    </cfRule>
  </conditionalFormatting>
  <conditionalFormatting sqref="F36">
    <cfRule type="expression" dxfId="3724" priority="1230" stopIfTrue="1">
      <formula>IF($AH$8="c",TRUE)</formula>
    </cfRule>
    <cfRule type="expression" dxfId="3723" priority="1231" stopIfTrue="1">
      <formula>IF(($F$4="D")*AND($B$36="AF"),TRUE)</formula>
    </cfRule>
  </conditionalFormatting>
  <conditionalFormatting sqref="G5">
    <cfRule type="expression" dxfId="3722" priority="8" stopIfTrue="1">
      <formula>IF($C$9="c",TRUE)</formula>
    </cfRule>
    <cfRule type="expression" dxfId="3721" priority="9" stopIfTrue="1">
      <formula>IF(($G$4="E")*AND($B$5="A"),TRUE)</formula>
    </cfRule>
  </conditionalFormatting>
  <conditionalFormatting sqref="G6">
    <cfRule type="expression" dxfId="3720" priority="71" stopIfTrue="1">
      <formula>IF(($G$4="E")*AND($B$6="B"),TRUE)</formula>
    </cfRule>
    <cfRule type="expression" dxfId="3719" priority="70" stopIfTrue="1">
      <formula>IF($D$9="c",TRUE)</formula>
    </cfRule>
  </conditionalFormatting>
  <conditionalFormatting sqref="G7">
    <cfRule type="expression" dxfId="3718" priority="128" stopIfTrue="1">
      <formula>IF($E$9="c",TRUE)</formula>
    </cfRule>
    <cfRule type="expression" dxfId="3717" priority="129" stopIfTrue="1">
      <formula>IF(($G$4="E")*AND($B$7="C"),TRUE)</formula>
    </cfRule>
  </conditionalFormatting>
  <conditionalFormatting sqref="G8">
    <cfRule type="expression" dxfId="3716" priority="185" stopIfTrue="1">
      <formula>IF(($G$4="E")*AND($B$8="D"),TRUE)</formula>
    </cfRule>
    <cfRule type="expression" dxfId="3715" priority="184" stopIfTrue="1">
      <formula>IF($F$9="c",TRUE)</formula>
    </cfRule>
  </conditionalFormatting>
  <conditionalFormatting sqref="G10">
    <cfRule type="expression" dxfId="3714" priority="1232" stopIfTrue="1">
      <formula>IF($H$9="c",TRUE)</formula>
    </cfRule>
    <cfRule type="expression" dxfId="3713" priority="1233" stopIfTrue="1">
      <formula>IF(($G$4="E")*AND($B$10="F"),TRUE)</formula>
    </cfRule>
  </conditionalFormatting>
  <conditionalFormatting sqref="G11">
    <cfRule type="expression" dxfId="3712" priority="1234" stopIfTrue="1">
      <formula>IF($I$9="c",TRUE)</formula>
    </cfRule>
    <cfRule type="expression" dxfId="3711" priority="1235" stopIfTrue="1">
      <formula>IF(($G$4="E")*AND($B$11="G"),TRUE)</formula>
    </cfRule>
  </conditionalFormatting>
  <conditionalFormatting sqref="G12">
    <cfRule type="expression" dxfId="3710" priority="1236" stopIfTrue="1">
      <formula>IF($J$9="c",TRUE)</formula>
    </cfRule>
    <cfRule type="expression" dxfId="3709" priority="1237" stopIfTrue="1">
      <formula>IF(($G$4="E")*AND($B$12="H"),TRUE)</formula>
    </cfRule>
  </conditionalFormatting>
  <conditionalFormatting sqref="G13">
    <cfRule type="expression" dxfId="3708" priority="1239" stopIfTrue="1">
      <formula>IF(($G$4="E")*AND($B$13="I"),TRUE)</formula>
    </cfRule>
    <cfRule type="expression" dxfId="3707" priority="1238" stopIfTrue="1">
      <formula>IF($K$9="c",TRUE)</formula>
    </cfRule>
  </conditionalFormatting>
  <conditionalFormatting sqref="G14">
    <cfRule type="expression" dxfId="3706" priority="1240" stopIfTrue="1">
      <formula>IF($L$9="c",TRUE)</formula>
    </cfRule>
    <cfRule type="expression" dxfId="3705" priority="1241" stopIfTrue="1">
      <formula>IF(($G$4="E")*AND($B$14="J"),TRUE)</formula>
    </cfRule>
  </conditionalFormatting>
  <conditionalFormatting sqref="G15">
    <cfRule type="expression" dxfId="3704" priority="1242" stopIfTrue="1">
      <formula>IF($M$9="c",TRUE)</formula>
    </cfRule>
    <cfRule type="expression" dxfId="3703" priority="1243" stopIfTrue="1">
      <formula>IF(($G$4="E")*AND($B$15="K"),TRUE)</formula>
    </cfRule>
  </conditionalFormatting>
  <conditionalFormatting sqref="G16">
    <cfRule type="expression" dxfId="3702" priority="1245" stopIfTrue="1">
      <formula>IF(($G$4="E")*AND($B$16="L"),TRUE)</formula>
    </cfRule>
    <cfRule type="expression" dxfId="3701" priority="1244" stopIfTrue="1">
      <formula>IF($N$9="c",TRUE)</formula>
    </cfRule>
  </conditionalFormatting>
  <conditionalFormatting sqref="G17">
    <cfRule type="expression" dxfId="3700" priority="1247" stopIfTrue="1">
      <formula>IF(($G$4="E")*AND($B$17="M"),TRUE)</formula>
    </cfRule>
    <cfRule type="expression" dxfId="3699" priority="1246" stopIfTrue="1">
      <formula>IF($O$9="c",TRUE)</formula>
    </cfRule>
  </conditionalFormatting>
  <conditionalFormatting sqref="G18">
    <cfRule type="expression" dxfId="3698" priority="1249" stopIfTrue="1">
      <formula>IF(($G$4="E")*AND($B$18="N"),TRUE)</formula>
    </cfRule>
    <cfRule type="expression" dxfId="3697" priority="1248" stopIfTrue="1">
      <formula>IF($P$9="c",TRUE)</formula>
    </cfRule>
  </conditionalFormatting>
  <conditionalFormatting sqref="G19">
    <cfRule type="expression" dxfId="3696" priority="1250" stopIfTrue="1">
      <formula>IF($Q$9="c",TRUE)</formula>
    </cfRule>
    <cfRule type="expression" dxfId="3695" priority="1251" stopIfTrue="1">
      <formula>IF(($G$4="E")*AND($B$19="O"),TRUE)</formula>
    </cfRule>
  </conditionalFormatting>
  <conditionalFormatting sqref="G20">
    <cfRule type="expression" dxfId="3694" priority="1252" stopIfTrue="1">
      <formula>IF($R$9="c",TRUE)</formula>
    </cfRule>
    <cfRule type="expression" dxfId="3693" priority="1253" stopIfTrue="1">
      <formula>IF(($G$4="E")*AND($B$20="P"),TRUE)</formula>
    </cfRule>
  </conditionalFormatting>
  <conditionalFormatting sqref="G21">
    <cfRule type="expression" dxfId="3692" priority="1254" stopIfTrue="1">
      <formula>IF($S$9="c",TRUE)</formula>
    </cfRule>
    <cfRule type="expression" dxfId="3691" priority="1255" stopIfTrue="1">
      <formula>IF(($G$4="E")*AND($B$21="Q"),TRUE)</formula>
    </cfRule>
  </conditionalFormatting>
  <conditionalFormatting sqref="G22">
    <cfRule type="expression" dxfId="3690" priority="1256" stopIfTrue="1">
      <formula>IF($T$9="c",TRUE)</formula>
    </cfRule>
    <cfRule type="expression" dxfId="3689" priority="1257" stopIfTrue="1">
      <formula>IF(($G$4="E")*AND($B$22="R"),TRUE)</formula>
    </cfRule>
  </conditionalFormatting>
  <conditionalFormatting sqref="G23">
    <cfRule type="expression" dxfId="3688" priority="1258" stopIfTrue="1">
      <formula>IF($U$9="c",TRUE)</formula>
    </cfRule>
    <cfRule type="expression" dxfId="3687" priority="1259" stopIfTrue="1">
      <formula>IF(($G$4="E")*AND($B$23="S"),TRUE)</formula>
    </cfRule>
  </conditionalFormatting>
  <conditionalFormatting sqref="G24">
    <cfRule type="expression" dxfId="3686" priority="1260" stopIfTrue="1">
      <formula>IF($V$9="c",TRUE)</formula>
    </cfRule>
    <cfRule type="expression" dxfId="3685" priority="1261" stopIfTrue="1">
      <formula>IF(($G$4="E")*AND($B$24="T"),TRUE)</formula>
    </cfRule>
  </conditionalFormatting>
  <conditionalFormatting sqref="G25">
    <cfRule type="expression" dxfId="3684" priority="1262" stopIfTrue="1">
      <formula>IF($W$9="c",TRUE)</formula>
    </cfRule>
    <cfRule type="expression" dxfId="3683" priority="1263" stopIfTrue="1">
      <formula>IF(($G$4="E")*AND($B$25="U"),TRUE)</formula>
    </cfRule>
  </conditionalFormatting>
  <conditionalFormatting sqref="G26">
    <cfRule type="expression" dxfId="3682" priority="1264" stopIfTrue="1">
      <formula>IF($X$9="c",TRUE)</formula>
    </cfRule>
    <cfRule type="expression" dxfId="3681" priority="1265" stopIfTrue="1">
      <formula>IF(($G$4="E")*AND($B$26="V"),TRUE)</formula>
    </cfRule>
  </conditionalFormatting>
  <conditionalFormatting sqref="G27">
    <cfRule type="expression" dxfId="3680" priority="1266" stopIfTrue="1">
      <formula>IF($Y$9="c",TRUE)</formula>
    </cfRule>
    <cfRule type="expression" dxfId="3679" priority="1267" stopIfTrue="1">
      <formula>IF(($G$4="E")*AND($B$27="W"),TRUE)</formula>
    </cfRule>
  </conditionalFormatting>
  <conditionalFormatting sqref="G28">
    <cfRule type="expression" dxfId="3678" priority="1268" stopIfTrue="1">
      <formula>IF($Z$9="c",TRUE)</formula>
    </cfRule>
    <cfRule type="expression" dxfId="3677" priority="1269" stopIfTrue="1">
      <formula>IF(($G$4="E")*AND($B$28="X"),TRUE)</formula>
    </cfRule>
  </conditionalFormatting>
  <conditionalFormatting sqref="G29">
    <cfRule type="expression" dxfId="3676" priority="1270" stopIfTrue="1">
      <formula>IF($AA$9="c",TRUE)</formula>
    </cfRule>
    <cfRule type="expression" dxfId="3675" priority="1271" stopIfTrue="1">
      <formula>IF(($G$4="E")*AND($B$29="Y"),TRUE)</formula>
    </cfRule>
  </conditionalFormatting>
  <conditionalFormatting sqref="G30">
    <cfRule type="expression" dxfId="3674" priority="1272" stopIfTrue="1">
      <formula>IF($AB$9="c",TRUE)</formula>
    </cfRule>
    <cfRule type="expression" dxfId="3673" priority="1273" stopIfTrue="1">
      <formula>IF(($G$4="E")*AND($B$30="Z"),TRUE)</formula>
    </cfRule>
  </conditionalFormatting>
  <conditionalFormatting sqref="G31">
    <cfRule type="expression" dxfId="3672" priority="1275" stopIfTrue="1">
      <formula>IF(($G$4="E")*AND($B$31="AA"),TRUE)</formula>
    </cfRule>
    <cfRule type="expression" dxfId="3671" priority="1274" stopIfTrue="1">
      <formula>IF($AC$9="c",TRUE)</formula>
    </cfRule>
  </conditionalFormatting>
  <conditionalFormatting sqref="G32">
    <cfRule type="expression" dxfId="3670" priority="1276" stopIfTrue="1">
      <formula>IF($AD$9="c",TRUE)</formula>
    </cfRule>
    <cfRule type="expression" dxfId="3669" priority="1277" stopIfTrue="1">
      <formula>IF(($G$4="E")*AND($B$32="AB"),TRUE)</formula>
    </cfRule>
  </conditionalFormatting>
  <conditionalFormatting sqref="G33">
    <cfRule type="expression" dxfId="3668" priority="1278" stopIfTrue="1">
      <formula>IF($AE$9="c",TRUE)</formula>
    </cfRule>
    <cfRule type="expression" dxfId="3667" priority="1279" stopIfTrue="1">
      <formula>IF(($G$4="E")*AND($B$33="AC"),TRUE)</formula>
    </cfRule>
  </conditionalFormatting>
  <conditionalFormatting sqref="G34">
    <cfRule type="expression" dxfId="3666" priority="1280" stopIfTrue="1">
      <formula>IF($AF$9="c",TRUE)</formula>
    </cfRule>
    <cfRule type="expression" dxfId="3665" priority="1281" stopIfTrue="1">
      <formula>IF(($G$4="E")*AND($B$34="AD"),TRUE)</formula>
    </cfRule>
  </conditionalFormatting>
  <conditionalFormatting sqref="G35">
    <cfRule type="expression" dxfId="3664" priority="1283" stopIfTrue="1">
      <formula>IF(($G$4="E")*AND($B$35="AE"),TRUE)</formula>
    </cfRule>
    <cfRule type="expression" dxfId="3663" priority="1282" stopIfTrue="1">
      <formula>IF($AG$9="c",TRUE)</formula>
    </cfRule>
  </conditionalFormatting>
  <conditionalFormatting sqref="G36">
    <cfRule type="expression" dxfId="3662" priority="1285" stopIfTrue="1">
      <formula>IF(($G$4="E")*AND($B$36="AF"),TRUE)</formula>
    </cfRule>
    <cfRule type="expression" dxfId="3661" priority="1284" stopIfTrue="1">
      <formula>IF($AH$9="c",TRUE)</formula>
    </cfRule>
  </conditionalFormatting>
  <conditionalFormatting sqref="H5">
    <cfRule type="expression" dxfId="3660" priority="11" stopIfTrue="1">
      <formula>IF(($H$4="F")*AND($B$5="A"),TRUE)</formula>
    </cfRule>
    <cfRule type="expression" dxfId="3659" priority="10" stopIfTrue="1">
      <formula>IF($C$10="c",TRUE)</formula>
    </cfRule>
  </conditionalFormatting>
  <conditionalFormatting sqref="H6">
    <cfRule type="expression" dxfId="3658" priority="73" stopIfTrue="1">
      <formula>IF(($H$4="F")*AND($B$6="B"),TRUE)</formula>
    </cfRule>
    <cfRule type="expression" dxfId="3657" priority="72" stopIfTrue="1">
      <formula>IF($D$10="c",TRUE)</formula>
    </cfRule>
  </conditionalFormatting>
  <conditionalFormatting sqref="H7">
    <cfRule type="expression" dxfId="3656" priority="130" stopIfTrue="1">
      <formula>IF($E$10="c",TRUE)</formula>
    </cfRule>
    <cfRule type="expression" dxfId="3655" priority="131" stopIfTrue="1">
      <formula>IF(($H$4="F")*AND($B$7="C"),TRUE)</formula>
    </cfRule>
  </conditionalFormatting>
  <conditionalFormatting sqref="H8">
    <cfRule type="expression" dxfId="3654" priority="187" stopIfTrue="1">
      <formula>IF(($H$4="F")*AND($B$8="D"),TRUE)</formula>
    </cfRule>
    <cfRule type="expression" dxfId="3653" priority="186" stopIfTrue="1">
      <formula>IF($F$10="c",TRUE)</formula>
    </cfRule>
  </conditionalFormatting>
  <conditionalFormatting sqref="H9">
    <cfRule type="expression" dxfId="3652" priority="239" stopIfTrue="1">
      <formula>IF(($H$4="F")*AND($B$9="E"),TRUE)</formula>
    </cfRule>
    <cfRule type="expression" dxfId="3651" priority="238" stopIfTrue="1">
      <formula>IF($G$10="c",TRUE)</formula>
    </cfRule>
  </conditionalFormatting>
  <conditionalFormatting sqref="H11">
    <cfRule type="expression" dxfId="3650" priority="1286" stopIfTrue="1">
      <formula>IF($I$10="c",TRUE)</formula>
    </cfRule>
    <cfRule type="expression" dxfId="3649" priority="1287" stopIfTrue="1">
      <formula>IF(($H$4="F")*AND($B$11="G"),TRUE)</formula>
    </cfRule>
  </conditionalFormatting>
  <conditionalFormatting sqref="H12">
    <cfRule type="expression" dxfId="3648" priority="1288" stopIfTrue="1">
      <formula>IF($J$10="c",TRUE)</formula>
    </cfRule>
    <cfRule type="expression" dxfId="3647" priority="1289" stopIfTrue="1">
      <formula>IF(($H$4="F")*AND($B$12="H"),TRUE)</formula>
    </cfRule>
  </conditionalFormatting>
  <conditionalFormatting sqref="H13">
    <cfRule type="expression" dxfId="3646" priority="1290" stopIfTrue="1">
      <formula>IF($K$10="c",TRUE)</formula>
    </cfRule>
    <cfRule type="expression" dxfId="3645" priority="1291" stopIfTrue="1">
      <formula>IF(($H$4="F")*AND($B$13="I"),TRUE)</formula>
    </cfRule>
  </conditionalFormatting>
  <conditionalFormatting sqref="H14">
    <cfRule type="expression" dxfId="3644" priority="1292" stopIfTrue="1">
      <formula>IF($L$10="c",TRUE)</formula>
    </cfRule>
    <cfRule type="expression" dxfId="3643" priority="1293" stopIfTrue="1">
      <formula>IF(($H$4="F")*AND($B$14="J"),TRUE)</formula>
    </cfRule>
  </conditionalFormatting>
  <conditionalFormatting sqref="H15">
    <cfRule type="expression" dxfId="3642" priority="1294" stopIfTrue="1">
      <formula>IF($M$10="c",TRUE)</formula>
    </cfRule>
    <cfRule type="expression" dxfId="3641" priority="1295" stopIfTrue="1">
      <formula>IF(($H$4="F")*AND($B$15="K"),TRUE)</formula>
    </cfRule>
  </conditionalFormatting>
  <conditionalFormatting sqref="H16">
    <cfRule type="expression" dxfId="3640" priority="1296" stopIfTrue="1">
      <formula>IF($N$10="c",TRUE)</formula>
    </cfRule>
    <cfRule type="expression" dxfId="3639" priority="1297" stopIfTrue="1">
      <formula>IF(($H$4="F")*AND($B$16="L"),TRUE)</formula>
    </cfRule>
  </conditionalFormatting>
  <conditionalFormatting sqref="H17">
    <cfRule type="expression" dxfId="3638" priority="1298" stopIfTrue="1">
      <formula>IF($O$10="c",TRUE)</formula>
    </cfRule>
    <cfRule type="expression" dxfId="3637" priority="1299" stopIfTrue="1">
      <formula>IF(($H$4="F")*AND($B$17="M"),TRUE)</formula>
    </cfRule>
  </conditionalFormatting>
  <conditionalFormatting sqref="H18">
    <cfRule type="expression" dxfId="3636" priority="1300" stopIfTrue="1">
      <formula>IF($P$10="c",TRUE)</formula>
    </cfRule>
    <cfRule type="expression" dxfId="3635" priority="1301" stopIfTrue="1">
      <formula>IF(($H$4="F")*AND($B$18="N"),TRUE)</formula>
    </cfRule>
  </conditionalFormatting>
  <conditionalFormatting sqref="H19">
    <cfRule type="expression" dxfId="3634" priority="1302" stopIfTrue="1">
      <formula>IF($Q$10="c",TRUE)</formula>
    </cfRule>
    <cfRule type="expression" dxfId="3633" priority="1303" stopIfTrue="1">
      <formula>IF(($H$4="F")*AND($B$19="O"),TRUE)</formula>
    </cfRule>
  </conditionalFormatting>
  <conditionalFormatting sqref="H20">
    <cfRule type="expression" dxfId="3632" priority="1304" stopIfTrue="1">
      <formula>IF($R$10="c",TRUE)</formula>
    </cfRule>
    <cfRule type="expression" dxfId="3631" priority="1305" stopIfTrue="1">
      <formula>IF(($H$4="F")*AND($B$20="P"),TRUE)</formula>
    </cfRule>
  </conditionalFormatting>
  <conditionalFormatting sqref="H21">
    <cfRule type="expression" dxfId="3630" priority="1307" stopIfTrue="1">
      <formula>IF(($H$4="F")*AND($B$21="Q"),TRUE)</formula>
    </cfRule>
    <cfRule type="expression" dxfId="3629" priority="1306" stopIfTrue="1">
      <formula>IF($S$10="c",TRUE)</formula>
    </cfRule>
  </conditionalFormatting>
  <conditionalFormatting sqref="H22">
    <cfRule type="expression" dxfId="3628" priority="1308" stopIfTrue="1">
      <formula>IF($T$10="c",TRUE)</formula>
    </cfRule>
    <cfRule type="expression" dxfId="3627" priority="1309" stopIfTrue="1">
      <formula>IF(($H$4="F")*AND($B$22="R"),TRUE)</formula>
    </cfRule>
  </conditionalFormatting>
  <conditionalFormatting sqref="H23">
    <cfRule type="expression" dxfId="3626" priority="1310" stopIfTrue="1">
      <formula>IF($U$10="c",TRUE)</formula>
    </cfRule>
    <cfRule type="expression" dxfId="3625" priority="1311" stopIfTrue="1">
      <formula>IF(($H$4="F")*AND($B$23="S"),TRUE)</formula>
    </cfRule>
  </conditionalFormatting>
  <conditionalFormatting sqref="H24">
    <cfRule type="expression" dxfId="3624" priority="1312" stopIfTrue="1">
      <formula>IF($V$10="c",TRUE)</formula>
    </cfRule>
    <cfRule type="expression" dxfId="3623" priority="1313" stopIfTrue="1">
      <formula>IF(($H$4="F")*AND($B$24="T"),TRUE)</formula>
    </cfRule>
  </conditionalFormatting>
  <conditionalFormatting sqref="H25">
    <cfRule type="expression" dxfId="3622" priority="1314" stopIfTrue="1">
      <formula>IF($W$10="c",TRUE)</formula>
    </cfRule>
    <cfRule type="expression" dxfId="3621" priority="1315" stopIfTrue="1">
      <formula>IF(($H$4="F")*AND($B$25="U"),TRUE)</formula>
    </cfRule>
  </conditionalFormatting>
  <conditionalFormatting sqref="H26">
    <cfRule type="expression" dxfId="3620" priority="1317" stopIfTrue="1">
      <formula>IF(($H$4="F")*AND($B$26="V"),TRUE)</formula>
    </cfRule>
    <cfRule type="expression" dxfId="3619" priority="1316" stopIfTrue="1">
      <formula>IF($X$10="c",TRUE)</formula>
    </cfRule>
  </conditionalFormatting>
  <conditionalFormatting sqref="H27">
    <cfRule type="expression" dxfId="3618" priority="1318" stopIfTrue="1">
      <formula>IF($Y$10="c",TRUE)</formula>
    </cfRule>
    <cfRule type="expression" dxfId="3617" priority="1319" stopIfTrue="1">
      <formula>IF(($H$4="F")*AND($B$27="W"),TRUE)</formula>
    </cfRule>
  </conditionalFormatting>
  <conditionalFormatting sqref="H28">
    <cfRule type="expression" dxfId="3616" priority="1321" stopIfTrue="1">
      <formula>IF(($H$4="F")*AND($B$28="X"),TRUE)</formula>
    </cfRule>
    <cfRule type="expression" dxfId="3615" priority="1320" stopIfTrue="1">
      <formula>IF($Z$10="c",TRUE)</formula>
    </cfRule>
  </conditionalFormatting>
  <conditionalFormatting sqref="H29">
    <cfRule type="expression" dxfId="3614" priority="1322" stopIfTrue="1">
      <formula>IF($AA$10="c",TRUE)</formula>
    </cfRule>
    <cfRule type="expression" dxfId="3613" priority="1323" stopIfTrue="1">
      <formula>IF(($H$4="F")*AND($B$29="Y"),TRUE)</formula>
    </cfRule>
  </conditionalFormatting>
  <conditionalFormatting sqref="H30">
    <cfRule type="expression" dxfId="3612" priority="1324" stopIfTrue="1">
      <formula>IF($AB$10="c",TRUE)</formula>
    </cfRule>
    <cfRule type="expression" dxfId="3611" priority="1325" stopIfTrue="1">
      <formula>IF(($H$4="F")*AND($B$30="Z"),TRUE)</formula>
    </cfRule>
  </conditionalFormatting>
  <conditionalFormatting sqref="H31">
    <cfRule type="expression" dxfId="3610" priority="1326" stopIfTrue="1">
      <formula>IF($AC$10="c",TRUE)</formula>
    </cfRule>
    <cfRule type="expression" dxfId="3609" priority="1327" stopIfTrue="1">
      <formula>IF(($H$4="F")*AND($B$31="AA"),TRUE)</formula>
    </cfRule>
  </conditionalFormatting>
  <conditionalFormatting sqref="H32">
    <cfRule type="expression" dxfId="3608" priority="1328" stopIfTrue="1">
      <formula>IF($AD$10="c",TRUE)</formula>
    </cfRule>
    <cfRule type="expression" dxfId="3607" priority="1329" stopIfTrue="1">
      <formula>IF(($H$4="F")*AND($B$32="AB"),TRUE)</formula>
    </cfRule>
  </conditionalFormatting>
  <conditionalFormatting sqref="H33">
    <cfRule type="expression" dxfId="3606" priority="1330" stopIfTrue="1">
      <formula>IF($AE$10="c",TRUE)</formula>
    </cfRule>
    <cfRule type="expression" dxfId="3605" priority="1331" stopIfTrue="1">
      <formula>IF(($H$4="F")*AND($B$33="AC"),TRUE)</formula>
    </cfRule>
  </conditionalFormatting>
  <conditionalFormatting sqref="H34">
    <cfRule type="expression" dxfId="3604" priority="1333" stopIfTrue="1">
      <formula>IF(($H$4="F")*AND($B$34="AD"),TRUE)</formula>
    </cfRule>
    <cfRule type="expression" dxfId="3603" priority="1332" stopIfTrue="1">
      <formula>IF($AF$10="c",TRUE)</formula>
    </cfRule>
  </conditionalFormatting>
  <conditionalFormatting sqref="H35">
    <cfRule type="expression" dxfId="3602" priority="1335" stopIfTrue="1">
      <formula>IF(($H$4="F")*AND($B$35="AE"),TRUE)</formula>
    </cfRule>
    <cfRule type="expression" dxfId="3601" priority="1334" stopIfTrue="1">
      <formula>IF($AG$10="c",TRUE)</formula>
    </cfRule>
  </conditionalFormatting>
  <conditionalFormatting sqref="H36">
    <cfRule type="expression" dxfId="3600" priority="1337" stopIfTrue="1">
      <formula>IF(($H$4="F")*AND($B$36="AF"),TRUE)</formula>
    </cfRule>
    <cfRule type="expression" dxfId="3599" priority="1336" stopIfTrue="1">
      <formula>IF($AH$10="c",TRUE)</formula>
    </cfRule>
  </conditionalFormatting>
  <conditionalFormatting sqref="I5">
    <cfRule type="expression" dxfId="3598" priority="12" stopIfTrue="1">
      <formula>IF($C$11="c",TRUE)</formula>
    </cfRule>
    <cfRule type="expression" dxfId="3597" priority="13" stopIfTrue="1">
      <formula>IF(($I$4="G")*AND($B$5="A"),TRUE)</formula>
    </cfRule>
  </conditionalFormatting>
  <conditionalFormatting sqref="I6">
    <cfRule type="expression" dxfId="3596" priority="74" stopIfTrue="1">
      <formula>IF($D$11="c",TRUE)</formula>
    </cfRule>
    <cfRule type="expression" dxfId="3595" priority="75" stopIfTrue="1">
      <formula>IF(($I$4="G")*AND($B$6="B"),TRUE)</formula>
    </cfRule>
  </conditionalFormatting>
  <conditionalFormatting sqref="I7">
    <cfRule type="expression" dxfId="3594" priority="132" stopIfTrue="1">
      <formula>IF($E$11="c",TRUE)</formula>
    </cfRule>
    <cfRule type="expression" dxfId="3593" priority="133" stopIfTrue="1">
      <formula>IF(($I$4="G")*AND($B$7="C"),TRUE)</formula>
    </cfRule>
  </conditionalFormatting>
  <conditionalFormatting sqref="I8">
    <cfRule type="expression" dxfId="3592" priority="243" stopIfTrue="1">
      <formula>IF(($I$4="G")*AND($B$8="D"),TRUE)</formula>
    </cfRule>
    <cfRule type="expression" dxfId="3591" priority="242" stopIfTrue="1">
      <formula>IF($F$11="c",TRUE)</formula>
    </cfRule>
  </conditionalFormatting>
  <conditionalFormatting sqref="I9">
    <cfRule type="expression" dxfId="3590" priority="241" stopIfTrue="1">
      <formula>IF(($I$4="G")*AND($B$9="E"),TRUE)</formula>
    </cfRule>
    <cfRule type="expression" dxfId="3589" priority="240" stopIfTrue="1">
      <formula>IF($G$11="c",TRUE)</formula>
    </cfRule>
  </conditionalFormatting>
  <conditionalFormatting sqref="I10">
    <cfRule type="expression" dxfId="3588" priority="295" stopIfTrue="1">
      <formula>IF(($I$4="G")*AND($B$10="F"),TRUE)</formula>
    </cfRule>
    <cfRule type="expression" dxfId="3587" priority="294" stopIfTrue="1">
      <formula>IF($H$11="c",TRUE)</formula>
    </cfRule>
  </conditionalFormatting>
  <conditionalFormatting sqref="I12">
    <cfRule type="expression" dxfId="3586" priority="1338" stopIfTrue="1">
      <formula>IF($J$11="c",TRUE)</formula>
    </cfRule>
    <cfRule type="expression" dxfId="3585" priority="1339" stopIfTrue="1">
      <formula>IF(($I$4="G")*AND($B$12="H"),TRUE)</formula>
    </cfRule>
  </conditionalFormatting>
  <conditionalFormatting sqref="I13">
    <cfRule type="expression" dxfId="3584" priority="1340" stopIfTrue="1">
      <formula>IF($K$11="c",TRUE)</formula>
    </cfRule>
    <cfRule type="expression" dxfId="3583" priority="1341" stopIfTrue="1">
      <formula>IF(($I$4="G")*AND($B$13="I"),TRUE)</formula>
    </cfRule>
  </conditionalFormatting>
  <conditionalFormatting sqref="I14">
    <cfRule type="expression" dxfId="3582" priority="1343" stopIfTrue="1">
      <formula>IF(($I$4="G")*AND($B$14="J"),TRUE)</formula>
    </cfRule>
    <cfRule type="expression" dxfId="3581" priority="1342" stopIfTrue="1">
      <formula>IF($L$11="c",TRUE)</formula>
    </cfRule>
  </conditionalFormatting>
  <conditionalFormatting sqref="I15">
    <cfRule type="expression" dxfId="3580" priority="1345" stopIfTrue="1">
      <formula>IF(($I$4="G")*AND($B$15="K"),TRUE)</formula>
    </cfRule>
    <cfRule type="expression" dxfId="3579" priority="1344" stopIfTrue="1">
      <formula>IF($M$11="c",TRUE)</formula>
    </cfRule>
  </conditionalFormatting>
  <conditionalFormatting sqref="I16">
    <cfRule type="expression" dxfId="3578" priority="1347" stopIfTrue="1">
      <formula>IF(($I$4="G")*AND($B$16="L"),TRUE)</formula>
    </cfRule>
    <cfRule type="expression" dxfId="3577" priority="1346" stopIfTrue="1">
      <formula>IF($N$11="c",TRUE)</formula>
    </cfRule>
  </conditionalFormatting>
  <conditionalFormatting sqref="I17">
    <cfRule type="expression" dxfId="3576" priority="1349" stopIfTrue="1">
      <formula>IF(($I$4="G")*AND($B$17="M"),TRUE)</formula>
    </cfRule>
    <cfRule type="expression" dxfId="3575" priority="1348" stopIfTrue="1">
      <formula>IF($O$11="c",TRUE)</formula>
    </cfRule>
  </conditionalFormatting>
  <conditionalFormatting sqref="I18">
    <cfRule type="expression" dxfId="3574" priority="1351" stopIfTrue="1">
      <formula>IF(($I$4="G")*AND($B$18="N"),TRUE)</formula>
    </cfRule>
    <cfRule type="expression" dxfId="3573" priority="1350" stopIfTrue="1">
      <formula>IF($P$11="c",TRUE)</formula>
    </cfRule>
  </conditionalFormatting>
  <conditionalFormatting sqref="I19">
    <cfRule type="expression" dxfId="3572" priority="1352" stopIfTrue="1">
      <formula>IF($Q$11="c",TRUE)</formula>
    </cfRule>
    <cfRule type="expression" dxfId="3571" priority="1353" stopIfTrue="1">
      <formula>IF(($I$4="G")*AND($B$19="O"),TRUE)</formula>
    </cfRule>
  </conditionalFormatting>
  <conditionalFormatting sqref="I20">
    <cfRule type="expression" dxfId="3570" priority="1354" stopIfTrue="1">
      <formula>IF($R$11="c",TRUE)</formula>
    </cfRule>
    <cfRule type="expression" dxfId="3569" priority="1355" stopIfTrue="1">
      <formula>IF(($I$4="G")*AND($B$20="P"),TRUE)</formula>
    </cfRule>
  </conditionalFormatting>
  <conditionalFormatting sqref="I21">
    <cfRule type="expression" dxfId="3568" priority="1356" stopIfTrue="1">
      <formula>IF($S$11="c",TRUE)</formula>
    </cfRule>
    <cfRule type="expression" dxfId="3567" priority="1357" stopIfTrue="1">
      <formula>IF(($I$4="G")*AND($B$21="Q"),TRUE)</formula>
    </cfRule>
  </conditionalFormatting>
  <conditionalFormatting sqref="I22">
    <cfRule type="expression" dxfId="3566" priority="1359" stopIfTrue="1">
      <formula>IF(($I$4="G")*AND($B$22="R"),TRUE)</formula>
    </cfRule>
    <cfRule type="expression" dxfId="3565" priority="1358" stopIfTrue="1">
      <formula>IF($T$11="c",TRUE)</formula>
    </cfRule>
  </conditionalFormatting>
  <conditionalFormatting sqref="I23">
    <cfRule type="expression" dxfId="3564" priority="1361" stopIfTrue="1">
      <formula>IF(($I$4="G")*AND($B$23="S"),TRUE)</formula>
    </cfRule>
    <cfRule type="expression" dxfId="3563" priority="1360" stopIfTrue="1">
      <formula>IF($U$11="c",TRUE)</formula>
    </cfRule>
  </conditionalFormatting>
  <conditionalFormatting sqref="I24">
    <cfRule type="expression" dxfId="3562" priority="1363" stopIfTrue="1">
      <formula>IF(($I$4="G")*AND($B$24="T"),TRUE)</formula>
    </cfRule>
    <cfRule type="expression" dxfId="3561" priority="1362" stopIfTrue="1">
      <formula>IF($V$11="c",TRUE)</formula>
    </cfRule>
  </conditionalFormatting>
  <conditionalFormatting sqref="I25">
    <cfRule type="expression" dxfId="3560" priority="1364" stopIfTrue="1">
      <formula>IF($W$11="c",TRUE)</formula>
    </cfRule>
    <cfRule type="expression" dxfId="3559" priority="1365" stopIfTrue="1">
      <formula>IF(($I$4="G")*AND($B$25="U"),TRUE)</formula>
    </cfRule>
  </conditionalFormatting>
  <conditionalFormatting sqref="I26">
    <cfRule type="expression" dxfId="3558" priority="1367" stopIfTrue="1">
      <formula>IF(($I$4="G")*AND($B$26="V"),TRUE)</formula>
    </cfRule>
    <cfRule type="expression" dxfId="3557" priority="1366" stopIfTrue="1">
      <formula>IF($X$11="c",TRUE)</formula>
    </cfRule>
  </conditionalFormatting>
  <conditionalFormatting sqref="I27">
    <cfRule type="expression" dxfId="3556" priority="1368" stopIfTrue="1">
      <formula>IF($Y$11="c",TRUE)</formula>
    </cfRule>
    <cfRule type="expression" dxfId="3555" priority="1369" stopIfTrue="1">
      <formula>IF(($I$4="G")*AND($B$27="W"),TRUE)</formula>
    </cfRule>
  </conditionalFormatting>
  <conditionalFormatting sqref="I28">
    <cfRule type="expression" dxfId="3554" priority="1371" stopIfTrue="1">
      <formula>IF(($I$4="G")*AND($B$28="X"),TRUE)</formula>
    </cfRule>
    <cfRule type="expression" dxfId="3553" priority="1370" stopIfTrue="1">
      <formula>IF($Z$11="c",TRUE)</formula>
    </cfRule>
  </conditionalFormatting>
  <conditionalFormatting sqref="I29">
    <cfRule type="expression" dxfId="3552" priority="1372" stopIfTrue="1">
      <formula>IF($AA$11="c",TRUE)</formula>
    </cfRule>
    <cfRule type="expression" dxfId="3551" priority="1373" stopIfTrue="1">
      <formula>IF(($I$4="G")*AND($B$29="Y"),TRUE)</formula>
    </cfRule>
  </conditionalFormatting>
  <conditionalFormatting sqref="I30">
    <cfRule type="expression" dxfId="3550" priority="1375" stopIfTrue="1">
      <formula>IF(($I$4="G")*AND($B$30="Z"),TRUE)</formula>
    </cfRule>
    <cfRule type="expression" dxfId="3549" priority="1374" stopIfTrue="1">
      <formula>IF($AB$11="c",TRUE)</formula>
    </cfRule>
  </conditionalFormatting>
  <conditionalFormatting sqref="I31">
    <cfRule type="expression" dxfId="3548" priority="1377" stopIfTrue="1">
      <formula>IF(($I$4="G")*AND($B$31="AA"),TRUE)</formula>
    </cfRule>
    <cfRule type="expression" dxfId="3547" priority="1376" stopIfTrue="1">
      <formula>IF($AC$11="c",TRUE)</formula>
    </cfRule>
  </conditionalFormatting>
  <conditionalFormatting sqref="I32">
    <cfRule type="expression" dxfId="3546" priority="1379" stopIfTrue="1">
      <formula>IF(($I$4="G")*AND($B$32="AB"),TRUE)</formula>
    </cfRule>
    <cfRule type="expression" dxfId="3545" priority="1378" stopIfTrue="1">
      <formula>IF($AD$11="c",TRUE)</formula>
    </cfRule>
  </conditionalFormatting>
  <conditionalFormatting sqref="I33">
    <cfRule type="expression" dxfId="3544" priority="1381" stopIfTrue="1">
      <formula>IF(($I$4="G")*AND($B$33="AC"),TRUE)</formula>
    </cfRule>
    <cfRule type="expression" dxfId="3543" priority="1380" stopIfTrue="1">
      <formula>IF($AE$11="c",TRUE)</formula>
    </cfRule>
  </conditionalFormatting>
  <conditionalFormatting sqref="I34">
    <cfRule type="expression" dxfId="3542" priority="1382" stopIfTrue="1">
      <formula>IF($AF$11="c",TRUE)</formula>
    </cfRule>
    <cfRule type="expression" dxfId="3541" priority="1383" stopIfTrue="1">
      <formula>IF(($I$4="G")*AND($B$34="AD"),TRUE)</formula>
    </cfRule>
  </conditionalFormatting>
  <conditionalFormatting sqref="I35">
    <cfRule type="expression" dxfId="3540" priority="1385" stopIfTrue="1">
      <formula>IF(($I$4="G")*AND($B$35="AE"),TRUE)</formula>
    </cfRule>
    <cfRule type="expression" dxfId="3539" priority="1384" stopIfTrue="1">
      <formula>IF($AG$11="c",TRUE)</formula>
    </cfRule>
  </conditionalFormatting>
  <conditionalFormatting sqref="I36">
    <cfRule type="expression" dxfId="3538" priority="1387" stopIfTrue="1">
      <formula>IF(($I$4="G")*AND($B$36="AF"),TRUE)</formula>
    </cfRule>
    <cfRule type="expression" dxfId="3537" priority="1386" stopIfTrue="1">
      <formula>IF($AH$11="c",TRUE)</formula>
    </cfRule>
  </conditionalFormatting>
  <conditionalFormatting sqref="J5">
    <cfRule type="expression" dxfId="3536" priority="15" stopIfTrue="1">
      <formula>IF(($J$4="H")*AND($B$5="A"),TRUE)</formula>
    </cfRule>
    <cfRule type="expression" dxfId="3535" priority="14" stopIfTrue="1">
      <formula>IF($C$12="c",TRUE)</formula>
    </cfRule>
  </conditionalFormatting>
  <conditionalFormatting sqref="J6">
    <cfRule type="expression" dxfId="3534" priority="77" stopIfTrue="1">
      <formula>IF(($J$4="H")*AND($B$6="B"),TRUE)</formula>
    </cfRule>
    <cfRule type="expression" dxfId="3533" priority="76" stopIfTrue="1">
      <formula>IF($D$12="c",TRUE)</formula>
    </cfRule>
  </conditionalFormatting>
  <conditionalFormatting sqref="J7">
    <cfRule type="expression" dxfId="3532" priority="134" stopIfTrue="1">
      <formula>IF($E$12="c",TRUE)</formula>
    </cfRule>
    <cfRule type="expression" dxfId="3531" priority="135" stopIfTrue="1">
      <formula>IF(($J$4="H")*AND($B$7="C"),TRUE)</formula>
    </cfRule>
  </conditionalFormatting>
  <conditionalFormatting sqref="J8">
    <cfRule type="expression" dxfId="3530" priority="188" stopIfTrue="1">
      <formula>IF($F$12="c",TRUE)</formula>
    </cfRule>
    <cfRule type="expression" dxfId="3529" priority="189" stopIfTrue="1">
      <formula>IF(($J$4="H")*AND($B$8="D"),TRUE)</formula>
    </cfRule>
  </conditionalFormatting>
  <conditionalFormatting sqref="J9">
    <cfRule type="expression" dxfId="3528" priority="245" stopIfTrue="1">
      <formula>IF(($J$4="H")*AND($B$9="E"),TRUE)</formula>
    </cfRule>
    <cfRule type="expression" dxfId="3527" priority="244" stopIfTrue="1">
      <formula>IF($G$12="c",TRUE)</formula>
    </cfRule>
  </conditionalFormatting>
  <conditionalFormatting sqref="J10">
    <cfRule type="expression" dxfId="3526" priority="296" stopIfTrue="1">
      <formula>IF($H$12="c",TRUE)</formula>
    </cfRule>
    <cfRule type="expression" dxfId="3525" priority="297" stopIfTrue="1">
      <formula>IF(($J$4="H")*AND($B$10="F"),TRUE)</formula>
    </cfRule>
  </conditionalFormatting>
  <conditionalFormatting sqref="J11">
    <cfRule type="expression" dxfId="3524" priority="347" stopIfTrue="1">
      <formula>IF(($J$4="H")*AND($B$11="G"),TRUE)</formula>
    </cfRule>
    <cfRule type="expression" dxfId="3523" priority="346" stopIfTrue="1">
      <formula>IF($I$12="c",TRUE)</formula>
    </cfRule>
  </conditionalFormatting>
  <conditionalFormatting sqref="J13">
    <cfRule type="expression" dxfId="3522" priority="1388" stopIfTrue="1">
      <formula>IF($K$12="c",TRUE)</formula>
    </cfRule>
    <cfRule type="expression" dxfId="3521" priority="1389" stopIfTrue="1">
      <formula>IF(($J$4="H")*AND($B$13="I"),TRUE)</formula>
    </cfRule>
  </conditionalFormatting>
  <conditionalFormatting sqref="J14">
    <cfRule type="expression" dxfId="3520" priority="1391" stopIfTrue="1">
      <formula>IF(($J$4="H")*AND($B$14="J"),TRUE)</formula>
    </cfRule>
    <cfRule type="expression" dxfId="3519" priority="1390" stopIfTrue="1">
      <formula>IF($L$12="c",TRUE)</formula>
    </cfRule>
  </conditionalFormatting>
  <conditionalFormatting sqref="J15">
    <cfRule type="expression" dxfId="3518" priority="1393" stopIfTrue="1">
      <formula>IF(($J$4="H")*AND($B$15="K"),TRUE)</formula>
    </cfRule>
    <cfRule type="expression" dxfId="3517" priority="1392" stopIfTrue="1">
      <formula>IF($M$12="c",TRUE)</formula>
    </cfRule>
  </conditionalFormatting>
  <conditionalFormatting sqref="J16">
    <cfRule type="expression" dxfId="3516" priority="1395" stopIfTrue="1">
      <formula>IF(($J$4="H")*AND($B$16="L"),TRUE)</formula>
    </cfRule>
    <cfRule type="expression" dxfId="3515" priority="1394" stopIfTrue="1">
      <formula>IF($N$12="c",TRUE)</formula>
    </cfRule>
  </conditionalFormatting>
  <conditionalFormatting sqref="J17">
    <cfRule type="expression" dxfId="3514" priority="1396" stopIfTrue="1">
      <formula>IF($O$12="c",TRUE)</formula>
    </cfRule>
    <cfRule type="expression" dxfId="3513" priority="1397" stopIfTrue="1">
      <formula>IF(($J$4="H")*AND($B$17="M"),TRUE)</formula>
    </cfRule>
  </conditionalFormatting>
  <conditionalFormatting sqref="J18">
    <cfRule type="expression" dxfId="3512" priority="1399" stopIfTrue="1">
      <formula>IF(($J$4="H")*AND($B$18="N"),TRUE)</formula>
    </cfRule>
    <cfRule type="expression" dxfId="3511" priority="1398" stopIfTrue="1">
      <formula>IF($P$12="c",TRUE)</formula>
    </cfRule>
  </conditionalFormatting>
  <conditionalFormatting sqref="J19">
    <cfRule type="expression" dxfId="3510" priority="1400" stopIfTrue="1">
      <formula>IF($Q$12="c",TRUE)</formula>
    </cfRule>
    <cfRule type="expression" dxfId="3509" priority="1401" stopIfTrue="1">
      <formula>IF(($J$4="H")*AND($B$19="O"),TRUE)</formula>
    </cfRule>
  </conditionalFormatting>
  <conditionalFormatting sqref="J20">
    <cfRule type="expression" dxfId="3508" priority="1403" stopIfTrue="1">
      <formula>IF(($J$4="H")*AND($B$20="P"),TRUE)</formula>
    </cfRule>
    <cfRule type="expression" dxfId="3507" priority="1402" stopIfTrue="1">
      <formula>IF($R$12="c",TRUE)</formula>
    </cfRule>
  </conditionalFormatting>
  <conditionalFormatting sqref="J21">
    <cfRule type="expression" dxfId="3506" priority="1405" stopIfTrue="1">
      <formula>IF(($J$4="H")*AND($B$21="Q"),TRUE)</formula>
    </cfRule>
    <cfRule type="expression" dxfId="3505" priority="1404" stopIfTrue="1">
      <formula>IF($S$12="c",TRUE)</formula>
    </cfRule>
  </conditionalFormatting>
  <conditionalFormatting sqref="J22">
    <cfRule type="expression" dxfId="3504" priority="1407" stopIfTrue="1">
      <formula>IF(($J$4="H")*AND($B$22="R"),TRUE)</formula>
    </cfRule>
    <cfRule type="expression" dxfId="3503" priority="1406" stopIfTrue="1">
      <formula>IF($T$12="c",TRUE)</formula>
    </cfRule>
  </conditionalFormatting>
  <conditionalFormatting sqref="J23">
    <cfRule type="expression" dxfId="3502" priority="1409" stopIfTrue="1">
      <formula>IF(($J$4="H")*AND($B$23="S"),TRUE)</formula>
    </cfRule>
    <cfRule type="expression" dxfId="3501" priority="1408" stopIfTrue="1">
      <formula>IF($U$12="c",TRUE)</formula>
    </cfRule>
  </conditionalFormatting>
  <conditionalFormatting sqref="J24">
    <cfRule type="expression" dxfId="3500" priority="1411" stopIfTrue="1">
      <formula>IF(($J$4="H")*AND($B$24="T"),TRUE)</formula>
    </cfRule>
    <cfRule type="expression" dxfId="3499" priority="1410" stopIfTrue="1">
      <formula>IF($V$12="c",TRUE)</formula>
    </cfRule>
  </conditionalFormatting>
  <conditionalFormatting sqref="J25">
    <cfRule type="expression" dxfId="3498" priority="1412" stopIfTrue="1">
      <formula>IF($W$12="c",TRUE)</formula>
    </cfRule>
    <cfRule type="expression" dxfId="3497" priority="1413" stopIfTrue="1">
      <formula>IF(($J$4="H")*AND($B$25="U"),TRUE)</formula>
    </cfRule>
  </conditionalFormatting>
  <conditionalFormatting sqref="J26">
    <cfRule type="expression" dxfId="3496" priority="1415" stopIfTrue="1">
      <formula>IF(($J$4="H")*AND($B$26="V"),TRUE)</formula>
    </cfRule>
    <cfRule type="expression" dxfId="3495" priority="1414" stopIfTrue="1">
      <formula>IF($X$12="c",TRUE)</formula>
    </cfRule>
  </conditionalFormatting>
  <conditionalFormatting sqref="J27">
    <cfRule type="expression" dxfId="3494" priority="1416" stopIfTrue="1">
      <formula>IF($Y$12="c",TRUE)</formula>
    </cfRule>
    <cfRule type="expression" dxfId="3493" priority="1417" stopIfTrue="1">
      <formula>IF(($J$4="H")*AND($B$27="W"),TRUE)</formula>
    </cfRule>
  </conditionalFormatting>
  <conditionalFormatting sqref="J28">
    <cfRule type="expression" dxfId="3492" priority="1418" stopIfTrue="1">
      <formula>IF($Z$12="c",TRUE)</formula>
    </cfRule>
    <cfRule type="expression" dxfId="3491" priority="1419" stopIfTrue="1">
      <formula>IF(($J$4="H")*AND($B$28="X"),TRUE)</formula>
    </cfRule>
  </conditionalFormatting>
  <conditionalFormatting sqref="J29">
    <cfRule type="expression" dxfId="3490" priority="1421" stopIfTrue="1">
      <formula>IF(($J$4="H")*AND($B$29="Y"),TRUE)</formula>
    </cfRule>
    <cfRule type="expression" dxfId="3489" priority="1420" stopIfTrue="1">
      <formula>IF($AA$12="c",TRUE)</formula>
    </cfRule>
  </conditionalFormatting>
  <conditionalFormatting sqref="J30">
    <cfRule type="expression" dxfId="3488" priority="1423" stopIfTrue="1">
      <formula>IF(($J$4="H")*AND($B$30="Z"),TRUE)</formula>
    </cfRule>
    <cfRule type="expression" dxfId="3487" priority="1422" stopIfTrue="1">
      <formula>IF($AB$12="c",TRUE)</formula>
    </cfRule>
  </conditionalFormatting>
  <conditionalFormatting sqref="J31">
    <cfRule type="expression" dxfId="3486" priority="1424" stopIfTrue="1">
      <formula>IF($AC$12="c",TRUE)</formula>
    </cfRule>
    <cfRule type="expression" dxfId="3485" priority="1425" stopIfTrue="1">
      <formula>IF(($J$4="H")*AND($B$31="AA"),TRUE)</formula>
    </cfRule>
  </conditionalFormatting>
  <conditionalFormatting sqref="J32">
    <cfRule type="expression" dxfId="3484" priority="1427" stopIfTrue="1">
      <formula>IF(($J$4="H")*AND($B$32="AB"),TRUE)</formula>
    </cfRule>
    <cfRule type="expression" dxfId="3483" priority="1426" stopIfTrue="1">
      <formula>IF($AD$12="c",TRUE)</formula>
    </cfRule>
  </conditionalFormatting>
  <conditionalFormatting sqref="J33">
    <cfRule type="expression" dxfId="3482" priority="1428" stopIfTrue="1">
      <formula>IF($AE$12="c",TRUE)</formula>
    </cfRule>
    <cfRule type="expression" dxfId="3481" priority="1429" stopIfTrue="1">
      <formula>IF(($J$4="H")*AND($B$33="AC"),TRUE)</formula>
    </cfRule>
  </conditionalFormatting>
  <conditionalFormatting sqref="J34">
    <cfRule type="expression" dxfId="3480" priority="1430" stopIfTrue="1">
      <formula>IF($AF$12="c",TRUE)</formula>
    </cfRule>
    <cfRule type="expression" dxfId="3479" priority="1431" stopIfTrue="1">
      <formula>IF(($J$4="H")*AND($B$34="AD"),TRUE)</formula>
    </cfRule>
  </conditionalFormatting>
  <conditionalFormatting sqref="J35">
    <cfRule type="expression" dxfId="3478" priority="1432" stopIfTrue="1">
      <formula>IF($AG$12="c",TRUE)</formula>
    </cfRule>
    <cfRule type="expression" dxfId="3477" priority="1433" stopIfTrue="1">
      <formula>IF(($J$4="H")*AND($B$35="AE"),TRUE)</formula>
    </cfRule>
  </conditionalFormatting>
  <conditionalFormatting sqref="J36">
    <cfRule type="expression" dxfId="3476" priority="1434" stopIfTrue="1">
      <formula>IF($AH$12="c",TRUE)</formula>
    </cfRule>
    <cfRule type="expression" dxfId="3475" priority="1435" stopIfTrue="1">
      <formula>IF(($J$4="H")*AND($B$36="AF"),TRUE)</formula>
    </cfRule>
  </conditionalFormatting>
  <conditionalFormatting sqref="K5">
    <cfRule type="expression" dxfId="3474" priority="16" stopIfTrue="1">
      <formula>IF($C$13="c",TRUE)</formula>
    </cfRule>
    <cfRule type="expression" dxfId="3473" priority="17" stopIfTrue="1">
      <formula>IF(($K$4="I")*AND($B$5="A"),TRUE)</formula>
    </cfRule>
  </conditionalFormatting>
  <conditionalFormatting sqref="K6">
    <cfRule type="expression" dxfId="3472" priority="79" stopIfTrue="1">
      <formula>IF(($K$4="I")*AND($B$6="B"),TRUE)</formula>
    </cfRule>
    <cfRule type="expression" dxfId="3471" priority="78" stopIfTrue="1">
      <formula>IF($D$13="c",TRUE)</formula>
    </cfRule>
  </conditionalFormatting>
  <conditionalFormatting sqref="K7">
    <cfRule type="expression" dxfId="3470" priority="137" stopIfTrue="1">
      <formula>IF(($K$4="I")*AND($B$7="C"),TRUE)</formula>
    </cfRule>
    <cfRule type="expression" dxfId="3469" priority="136" stopIfTrue="1">
      <formula>IF($E$13="c",TRUE)</formula>
    </cfRule>
  </conditionalFormatting>
  <conditionalFormatting sqref="K8">
    <cfRule type="expression" dxfId="3468" priority="191" stopIfTrue="1">
      <formula>IF(($K$4="I")*AND($B$8="D"),TRUE)</formula>
    </cfRule>
    <cfRule type="expression" dxfId="3467" priority="190" stopIfTrue="1">
      <formula>IF($F$13="c",TRUE)</formula>
    </cfRule>
  </conditionalFormatting>
  <conditionalFormatting sqref="K9">
    <cfRule type="expression" dxfId="3466" priority="247" stopIfTrue="1">
      <formula>IF(($K$4="I")*AND($B$9="E"),TRUE)</formula>
    </cfRule>
    <cfRule type="expression" dxfId="3465" priority="246" stopIfTrue="1">
      <formula>IF($G$13="c",TRUE)</formula>
    </cfRule>
  </conditionalFormatting>
  <conditionalFormatting sqref="K10">
    <cfRule type="expression" dxfId="3464" priority="299" stopIfTrue="1">
      <formula>IF(($K$4="I")*AND($B$10="F"),TRUE)</formula>
    </cfRule>
    <cfRule type="expression" dxfId="3463" priority="298" stopIfTrue="1">
      <formula>IF($H$13="c",TRUE)</formula>
    </cfRule>
  </conditionalFormatting>
  <conditionalFormatting sqref="K11">
    <cfRule type="expression" dxfId="3462" priority="348" stopIfTrue="1">
      <formula>IF($I$13="c",TRUE)</formula>
    </cfRule>
    <cfRule type="expression" dxfId="3461" priority="349" stopIfTrue="1">
      <formula>IF(($K$4="I")*AND($B$11="G"),TRUE)</formula>
    </cfRule>
  </conditionalFormatting>
  <conditionalFormatting sqref="K12">
    <cfRule type="expression" dxfId="3460" priority="397" stopIfTrue="1">
      <formula>IF(($K$4="I")*AND($B$12="H"),TRUE)</formula>
    </cfRule>
    <cfRule type="expression" dxfId="3459" priority="396" stopIfTrue="1">
      <formula>IF($J$13="c",TRUE)</formula>
    </cfRule>
  </conditionalFormatting>
  <conditionalFormatting sqref="K14">
    <cfRule type="expression" dxfId="3458" priority="1436" stopIfTrue="1">
      <formula>IF($L$13="c",TRUE)</formula>
    </cfRule>
    <cfRule type="expression" dxfId="3457" priority="1437" stopIfTrue="1">
      <formula>IF(($K$4="I")*AND($B$14="J"),TRUE)</formula>
    </cfRule>
  </conditionalFormatting>
  <conditionalFormatting sqref="K15">
    <cfRule type="expression" dxfId="3456" priority="1438" stopIfTrue="1">
      <formula>IF($M$13="c",TRUE)</formula>
    </cfRule>
    <cfRule type="expression" dxfId="3455" priority="1439" stopIfTrue="1">
      <formula>IF(($K$4="I")*AND($B$15="K"),TRUE)</formula>
    </cfRule>
  </conditionalFormatting>
  <conditionalFormatting sqref="K16">
    <cfRule type="expression" dxfId="3454" priority="1441" stopIfTrue="1">
      <formula>IF(($K$4="I")*AND($B$16="L"),TRUE)</formula>
    </cfRule>
    <cfRule type="expression" dxfId="3453" priority="1440" stopIfTrue="1">
      <formula>IF($N$13="c",TRUE)</formula>
    </cfRule>
  </conditionalFormatting>
  <conditionalFormatting sqref="K17">
    <cfRule type="expression" dxfId="3452" priority="1443" stopIfTrue="1">
      <formula>IF(($K$4="I")*AND($B$17="M"),TRUE)</formula>
    </cfRule>
    <cfRule type="expression" dxfId="3451" priority="1442" stopIfTrue="1">
      <formula>IF($O$13="c",TRUE)</formula>
    </cfRule>
  </conditionalFormatting>
  <conditionalFormatting sqref="K18">
    <cfRule type="expression" dxfId="3450" priority="1445" stopIfTrue="1">
      <formula>IF(($K$4="I")*AND($B$18="N"),TRUE)</formula>
    </cfRule>
    <cfRule type="expression" dxfId="3449" priority="1444" stopIfTrue="1">
      <formula>IF($P$13="c",TRUE)</formula>
    </cfRule>
  </conditionalFormatting>
  <conditionalFormatting sqref="K19">
    <cfRule type="expression" dxfId="3448" priority="1447" stopIfTrue="1">
      <formula>IF(($K$4="I")*AND($B$19="O"),TRUE)</formula>
    </cfRule>
    <cfRule type="expression" dxfId="3447" priority="1446" stopIfTrue="1">
      <formula>IF($Q$13="c",TRUE)</formula>
    </cfRule>
  </conditionalFormatting>
  <conditionalFormatting sqref="K20">
    <cfRule type="expression" dxfId="3446" priority="1448" stopIfTrue="1">
      <formula>IF($R$13="c",TRUE)</formula>
    </cfRule>
    <cfRule type="expression" dxfId="3445" priority="1449" stopIfTrue="1">
      <formula>IF(($K$4="I")*AND($B$20="P"),TRUE)</formula>
    </cfRule>
  </conditionalFormatting>
  <conditionalFormatting sqref="K21">
    <cfRule type="expression" dxfId="3444" priority="1450" stopIfTrue="1">
      <formula>IF($S$13="c",TRUE)</formula>
    </cfRule>
    <cfRule type="expression" dxfId="3443" priority="1451" stopIfTrue="1">
      <formula>IF(($K$4="I")*AND($B$21="Q"),TRUE)</formula>
    </cfRule>
  </conditionalFormatting>
  <conditionalFormatting sqref="K22">
    <cfRule type="expression" dxfId="3442" priority="1453" stopIfTrue="1">
      <formula>IF(($K$4="I")*AND($B$22="R"),TRUE)</formula>
    </cfRule>
    <cfRule type="expression" dxfId="3441" priority="1452" stopIfTrue="1">
      <formula>IF($T$13="c",TRUE)</formula>
    </cfRule>
  </conditionalFormatting>
  <conditionalFormatting sqref="K23">
    <cfRule type="expression" dxfId="3440" priority="1455" stopIfTrue="1">
      <formula>IF(($K$4="I")*AND($B$23="S"),TRUE)</formula>
    </cfRule>
    <cfRule type="expression" dxfId="3439" priority="1454" stopIfTrue="1">
      <formula>IF($U$13="c",TRUE)</formula>
    </cfRule>
  </conditionalFormatting>
  <conditionalFormatting sqref="K24">
    <cfRule type="expression" dxfId="3438" priority="1457" stopIfTrue="1">
      <formula>IF(($K$4="I")*AND($B$24="T"),TRUE)</formula>
    </cfRule>
    <cfRule type="expression" dxfId="3437" priority="1456" stopIfTrue="1">
      <formula>IF($V$13="c",TRUE)</formula>
    </cfRule>
  </conditionalFormatting>
  <conditionalFormatting sqref="K25">
    <cfRule type="expression" dxfId="3436" priority="1459" stopIfTrue="1">
      <formula>IF(($K$4="I")*AND($B$25="U"),TRUE)</formula>
    </cfRule>
    <cfRule type="expression" dxfId="3435" priority="1458" stopIfTrue="1">
      <formula>IF($W$13="c",TRUE)</formula>
    </cfRule>
  </conditionalFormatting>
  <conditionalFormatting sqref="K26">
    <cfRule type="expression" dxfId="3434" priority="1460" stopIfTrue="1">
      <formula>IF($X$13="c",TRUE)</formula>
    </cfRule>
    <cfRule type="expression" dxfId="3433" priority="1461" stopIfTrue="1">
      <formula>IF(($K$4="I")*AND($B$26="V"),TRUE)</formula>
    </cfRule>
  </conditionalFormatting>
  <conditionalFormatting sqref="K27">
    <cfRule type="expression" dxfId="3432" priority="1462" stopIfTrue="1">
      <formula>IF($Y$13="c",TRUE)</formula>
    </cfRule>
    <cfRule type="expression" dxfId="3431" priority="1463" stopIfTrue="1">
      <formula>IF(($K$4="I")*AND($B$27="W"),TRUE)</formula>
    </cfRule>
  </conditionalFormatting>
  <conditionalFormatting sqref="K28">
    <cfRule type="expression" dxfId="3430" priority="1464" stopIfTrue="1">
      <formula>IF($Z$13="c",TRUE)</formula>
    </cfRule>
    <cfRule type="expression" dxfId="3429" priority="1465" stopIfTrue="1">
      <formula>IF(($K$4="I")*AND($B$28="X"),TRUE)</formula>
    </cfRule>
  </conditionalFormatting>
  <conditionalFormatting sqref="K29">
    <cfRule type="expression" dxfId="3428" priority="1467" stopIfTrue="1">
      <formula>IF(($K$4="I")*AND($B$29="Y"),TRUE)</formula>
    </cfRule>
    <cfRule type="expression" dxfId="3427" priority="1466" stopIfTrue="1">
      <formula>IF($AA$13="c",TRUE)</formula>
    </cfRule>
  </conditionalFormatting>
  <conditionalFormatting sqref="K30">
    <cfRule type="expression" dxfId="3426" priority="1469" stopIfTrue="1">
      <formula>IF(($K$4="I")*AND($B$30="Z"),TRUE)</formula>
    </cfRule>
    <cfRule type="expression" dxfId="3425" priority="1468" stopIfTrue="1">
      <formula>IF($AB$13="c",TRUE)</formula>
    </cfRule>
  </conditionalFormatting>
  <conditionalFormatting sqref="K31">
    <cfRule type="expression" dxfId="3424" priority="1470" stopIfTrue="1">
      <formula>IF($AC$13="c",TRUE)</formula>
    </cfRule>
    <cfRule type="expression" dxfId="3423" priority="1471" stopIfTrue="1">
      <formula>IF(($K$4="I")*AND($B$31="AA"),TRUE)</formula>
    </cfRule>
  </conditionalFormatting>
  <conditionalFormatting sqref="K32">
    <cfRule type="expression" dxfId="3422" priority="1472" stopIfTrue="1">
      <formula>IF($AD$13="c",TRUE)</formula>
    </cfRule>
    <cfRule type="expression" dxfId="3421" priority="1473" stopIfTrue="1">
      <formula>IF(($K$4="I")*AND($B$32="AB"),TRUE)</formula>
    </cfRule>
  </conditionalFormatting>
  <conditionalFormatting sqref="K33">
    <cfRule type="expression" dxfId="3420" priority="1474" stopIfTrue="1">
      <formula>IF($AE$13="c",TRUE)</formula>
    </cfRule>
    <cfRule type="expression" dxfId="3419" priority="1475" stopIfTrue="1">
      <formula>IF(($K$4="I")*AND($B$33="AC"),TRUE)</formula>
    </cfRule>
  </conditionalFormatting>
  <conditionalFormatting sqref="K34">
    <cfRule type="expression" dxfId="3418" priority="1476" stopIfTrue="1">
      <formula>IF($AF$13="c",TRUE)</formula>
    </cfRule>
    <cfRule type="expression" dxfId="3417" priority="1477" stopIfTrue="1">
      <formula>IF(($K$4="I")*AND($B$34="AD"),TRUE)</formula>
    </cfRule>
  </conditionalFormatting>
  <conditionalFormatting sqref="K35">
    <cfRule type="expression" dxfId="3416" priority="1478" stopIfTrue="1">
      <formula>IF($AG$13="c",TRUE)</formula>
    </cfRule>
    <cfRule type="expression" dxfId="3415" priority="1479" stopIfTrue="1">
      <formula>IF(($K$4="I")*AND($B$35="AE"),TRUE)</formula>
    </cfRule>
  </conditionalFormatting>
  <conditionalFormatting sqref="K36">
    <cfRule type="expression" dxfId="3414" priority="1481" stopIfTrue="1">
      <formula>IF(($K$4="I")*AND($B$36="AF"),TRUE)</formula>
    </cfRule>
    <cfRule type="expression" dxfId="3413" priority="1480" stopIfTrue="1">
      <formula>IF($AH$13="c",TRUE)</formula>
    </cfRule>
  </conditionalFormatting>
  <conditionalFormatting sqref="L5">
    <cfRule type="expression" dxfId="3412" priority="18" stopIfTrue="1">
      <formula>IF($C$14="c",TRUE)</formula>
    </cfRule>
    <cfRule type="expression" dxfId="3411" priority="19" stopIfTrue="1">
      <formula>IF(($L$4="J")*AND($B$5="A"),TRUE)</formula>
    </cfRule>
  </conditionalFormatting>
  <conditionalFormatting sqref="L6">
    <cfRule type="expression" dxfId="3410" priority="81" stopIfTrue="1">
      <formula>IF(($L$4="J")*AND($B$6="B"),TRUE)</formula>
    </cfRule>
    <cfRule type="expression" dxfId="3409" priority="80" stopIfTrue="1">
      <formula>IF($D$14="c",TRUE)</formula>
    </cfRule>
  </conditionalFormatting>
  <conditionalFormatting sqref="L7">
    <cfRule type="expression" dxfId="3408" priority="139" stopIfTrue="1">
      <formula>IF(($L$4="J")*AND($B$7="C"),TRUE)</formula>
    </cfRule>
    <cfRule type="expression" dxfId="3407" priority="138" stopIfTrue="1">
      <formula>IF($E$14="c",TRUE)</formula>
    </cfRule>
  </conditionalFormatting>
  <conditionalFormatting sqref="L8">
    <cfRule type="expression" dxfId="3406" priority="192" stopIfTrue="1">
      <formula>IF($F$14="c",TRUE)</formula>
    </cfRule>
    <cfRule type="expression" dxfId="3405" priority="193" stopIfTrue="1">
      <formula>IF(($L$4="J")*AND($B$8="D"),TRUE)</formula>
    </cfRule>
  </conditionalFormatting>
  <conditionalFormatting sqref="L9">
    <cfRule type="expression" dxfId="3404" priority="248" stopIfTrue="1">
      <formula>IF($G$14="c",TRUE)</formula>
    </cfRule>
    <cfRule type="expression" dxfId="3403" priority="249" stopIfTrue="1">
      <formula>IF(($L$4="J")*AND($B$9="E"),TRUE)</formula>
    </cfRule>
  </conditionalFormatting>
  <conditionalFormatting sqref="L10">
    <cfRule type="expression" dxfId="3402" priority="301" stopIfTrue="1">
      <formula>IF(($L$4="J")*AND($B$10="F"),TRUE)</formula>
    </cfRule>
    <cfRule type="expression" dxfId="3401" priority="300" stopIfTrue="1">
      <formula>IF($H$14="c",TRUE)</formula>
    </cfRule>
  </conditionalFormatting>
  <conditionalFormatting sqref="L11">
    <cfRule type="expression" dxfId="3400" priority="351" stopIfTrue="1">
      <formula>IF(($L$4="J")*AND($B$11="G"),TRUE)</formula>
    </cfRule>
    <cfRule type="expression" dxfId="3399" priority="350" stopIfTrue="1">
      <formula>IF($I$14="c",TRUE)</formula>
    </cfRule>
  </conditionalFormatting>
  <conditionalFormatting sqref="L12">
    <cfRule type="expression" dxfId="3398" priority="398" stopIfTrue="1">
      <formula>IF($J$14="c",TRUE)</formula>
    </cfRule>
    <cfRule type="expression" dxfId="3397" priority="399" stopIfTrue="1">
      <formula>IF(($L$4="J")*AND($B$12="H"),TRUE)</formula>
    </cfRule>
  </conditionalFormatting>
  <conditionalFormatting sqref="L13">
    <cfRule type="expression" dxfId="3396" priority="445" stopIfTrue="1">
      <formula>IF(($L$4="J")*AND($B$13="I"),TRUE)</formula>
    </cfRule>
    <cfRule type="expression" dxfId="3395" priority="444" stopIfTrue="1">
      <formula>IF($K$14="c",TRUE)</formula>
    </cfRule>
  </conditionalFormatting>
  <conditionalFormatting sqref="L15">
    <cfRule type="expression" dxfId="3394" priority="1482" stopIfTrue="1">
      <formula>IF($M$14="c",TRUE)</formula>
    </cfRule>
    <cfRule type="expression" dxfId="3393" priority="1483" stopIfTrue="1">
      <formula>IF(($L$4="J")*AND($B$15="K"),TRUE)</formula>
    </cfRule>
  </conditionalFormatting>
  <conditionalFormatting sqref="L16">
    <cfRule type="expression" dxfId="3392" priority="1485" stopIfTrue="1">
      <formula>IF(($L$4="J")*AND($B$16="L"),TRUE)</formula>
    </cfRule>
    <cfRule type="expression" dxfId="3391" priority="1484" stopIfTrue="1">
      <formula>IF($N$14="c",TRUE)</formula>
    </cfRule>
  </conditionalFormatting>
  <conditionalFormatting sqref="L17">
    <cfRule type="expression" dxfId="3390" priority="1486" stopIfTrue="1">
      <formula>IF($O$14="c",TRUE)</formula>
    </cfRule>
    <cfRule type="expression" dxfId="3389" priority="1487" stopIfTrue="1">
      <formula>IF(($L$4="J")*AND($B$17="M"),TRUE)</formula>
    </cfRule>
  </conditionalFormatting>
  <conditionalFormatting sqref="L18">
    <cfRule type="expression" dxfId="3388" priority="1489" stopIfTrue="1">
      <formula>IF(($L$4="J")*AND($B$18="N"),TRUE)</formula>
    </cfRule>
    <cfRule type="expression" dxfId="3387" priority="1488" stopIfTrue="1">
      <formula>IF($P$14="c",TRUE)</formula>
    </cfRule>
  </conditionalFormatting>
  <conditionalFormatting sqref="L19">
    <cfRule type="expression" dxfId="3386" priority="1490" stopIfTrue="1">
      <formula>IF($Q$14="c",TRUE)</formula>
    </cfRule>
    <cfRule type="expression" dxfId="3385" priority="1491" stopIfTrue="1">
      <formula>IF(($L$4="J")*AND($B$19="O"),TRUE)</formula>
    </cfRule>
  </conditionalFormatting>
  <conditionalFormatting sqref="L20">
    <cfRule type="expression" dxfId="3384" priority="1492" stopIfTrue="1">
      <formula>IF($R$14="c",TRUE)</formula>
    </cfRule>
    <cfRule type="expression" dxfId="3383" priority="1493" stopIfTrue="1">
      <formula>IF(($L$4="J")*AND($B$20="P"),TRUE)</formula>
    </cfRule>
  </conditionalFormatting>
  <conditionalFormatting sqref="L21">
    <cfRule type="expression" dxfId="3382" priority="1494" stopIfTrue="1">
      <formula>IF($S$14="c",TRUE)</formula>
    </cfRule>
    <cfRule type="expression" dxfId="3381" priority="1495" stopIfTrue="1">
      <formula>IF(($L$4="J")*AND($B$21="Q"),TRUE)</formula>
    </cfRule>
  </conditionalFormatting>
  <conditionalFormatting sqref="L22">
    <cfRule type="expression" dxfId="3380" priority="1496" stopIfTrue="1">
      <formula>IF($T$14="c",TRUE)</formula>
    </cfRule>
    <cfRule type="expression" dxfId="3379" priority="1497" stopIfTrue="1">
      <formula>IF(($L$4="J")*AND($B$22="R"),TRUE)</formula>
    </cfRule>
  </conditionalFormatting>
  <conditionalFormatting sqref="L23">
    <cfRule type="expression" dxfId="3378" priority="1499" stopIfTrue="1">
      <formula>IF(($L$4="J")*AND($B$23="S"),TRUE)</formula>
    </cfRule>
    <cfRule type="expression" dxfId="3377" priority="1498" stopIfTrue="1">
      <formula>IF($U$14="c",TRUE)</formula>
    </cfRule>
  </conditionalFormatting>
  <conditionalFormatting sqref="L24">
    <cfRule type="expression" dxfId="3376" priority="1500" stopIfTrue="1">
      <formula>IF($V$14="c",TRUE)</formula>
    </cfRule>
    <cfRule type="expression" dxfId="3375" priority="1501" stopIfTrue="1">
      <formula>IF(($L$4="J")*AND($B$24="T"),TRUE)</formula>
    </cfRule>
  </conditionalFormatting>
  <conditionalFormatting sqref="L25">
    <cfRule type="expression" dxfId="3374" priority="1502" stopIfTrue="1">
      <formula>IF($W$14="c",TRUE)</formula>
    </cfRule>
    <cfRule type="expression" dxfId="3373" priority="1503" stopIfTrue="1">
      <formula>IF(($L$4="J")*AND($B$25="U"),TRUE)</formula>
    </cfRule>
  </conditionalFormatting>
  <conditionalFormatting sqref="L26">
    <cfRule type="expression" dxfId="3372" priority="1504" stopIfTrue="1">
      <formula>IF($X$14="c",TRUE)</formula>
    </cfRule>
    <cfRule type="expression" dxfId="3371" priority="1505" stopIfTrue="1">
      <formula>IF(($L$4="J")*AND($B$26="V"),TRUE)</formula>
    </cfRule>
  </conditionalFormatting>
  <conditionalFormatting sqref="L27">
    <cfRule type="expression" dxfId="3370" priority="1506" stopIfTrue="1">
      <formula>IF($Y$14="c",TRUE)</formula>
    </cfRule>
    <cfRule type="expression" dxfId="3369" priority="1507" stopIfTrue="1">
      <formula>IF(($L$4="J")*AND($B$27="W"),TRUE)</formula>
    </cfRule>
  </conditionalFormatting>
  <conditionalFormatting sqref="L28">
    <cfRule type="expression" dxfId="3368" priority="1508" stopIfTrue="1">
      <formula>IF($Z$14="c",TRUE)</formula>
    </cfRule>
    <cfRule type="expression" dxfId="3367" priority="1509" stopIfTrue="1">
      <formula>IF(($L$4="J")*AND($B$28="X"),TRUE)</formula>
    </cfRule>
  </conditionalFormatting>
  <conditionalFormatting sqref="L29">
    <cfRule type="expression" dxfId="3366" priority="1511" stopIfTrue="1">
      <formula>IF(($L$4="J")*AND($B$29="Y"),TRUE)</formula>
    </cfRule>
    <cfRule type="expression" dxfId="3365" priority="1510" stopIfTrue="1">
      <formula>IF($AA$14="c",TRUE)</formula>
    </cfRule>
  </conditionalFormatting>
  <conditionalFormatting sqref="L30">
    <cfRule type="expression" dxfId="3364" priority="1513" stopIfTrue="1">
      <formula>IF(($L$4="J")*AND($B$30="Z"),TRUE)</formula>
    </cfRule>
    <cfRule type="expression" dxfId="3363" priority="1512" stopIfTrue="1">
      <formula>IF($AB$14="c",TRUE)</formula>
    </cfRule>
  </conditionalFormatting>
  <conditionalFormatting sqref="L31">
    <cfRule type="expression" dxfId="3362" priority="1514" stopIfTrue="1">
      <formula>IF($AC$14="c",TRUE)</formula>
    </cfRule>
    <cfRule type="expression" dxfId="3361" priority="1515" stopIfTrue="1">
      <formula>IF(($L$4="J")*AND($B$31="AA"),TRUE)</formula>
    </cfRule>
  </conditionalFormatting>
  <conditionalFormatting sqref="L32">
    <cfRule type="expression" dxfId="3360" priority="1517" stopIfTrue="1">
      <formula>IF(($L$4="J")*AND($B$32="AB"),TRUE)</formula>
    </cfRule>
    <cfRule type="expression" dxfId="3359" priority="1516" stopIfTrue="1">
      <formula>IF($AD$14="c",TRUE)</formula>
    </cfRule>
  </conditionalFormatting>
  <conditionalFormatting sqref="L33">
    <cfRule type="expression" dxfId="3358" priority="1519" stopIfTrue="1">
      <formula>IF(($L$4="J")*AND($B$33="AC"),TRUE)</formula>
    </cfRule>
    <cfRule type="expression" dxfId="3357" priority="1518" stopIfTrue="1">
      <formula>IF($AE$14="c",TRUE)</formula>
    </cfRule>
  </conditionalFormatting>
  <conditionalFormatting sqref="L34">
    <cfRule type="expression" dxfId="3356" priority="1521" stopIfTrue="1">
      <formula>IF(($L$4="J")*AND($B$34="AD"),TRUE)</formula>
    </cfRule>
    <cfRule type="expression" dxfId="3355" priority="1520" stopIfTrue="1">
      <formula>IF($AF$14="c",TRUE)</formula>
    </cfRule>
  </conditionalFormatting>
  <conditionalFormatting sqref="L35">
    <cfRule type="expression" dxfId="3354" priority="1522" stopIfTrue="1">
      <formula>IF($AG$14="c",TRUE)</formula>
    </cfRule>
    <cfRule type="expression" dxfId="3353" priority="1523" stopIfTrue="1">
      <formula>IF(($L$4="J")*AND($B$35="AE"),TRUE)</formula>
    </cfRule>
  </conditionalFormatting>
  <conditionalFormatting sqref="L36">
    <cfRule type="expression" dxfId="3352" priority="1525" stopIfTrue="1">
      <formula>IF(($L$4="J")*AND($B$36="AF"),TRUE)</formula>
    </cfRule>
    <cfRule type="expression" dxfId="3351" priority="1524" stopIfTrue="1">
      <formula>IF($AH$14="c",TRUE)</formula>
    </cfRule>
  </conditionalFormatting>
  <conditionalFormatting sqref="M5">
    <cfRule type="expression" dxfId="3350" priority="20" stopIfTrue="1">
      <formula>IF($C$15="c",TRUE)</formula>
    </cfRule>
    <cfRule type="expression" dxfId="3349" priority="21" stopIfTrue="1">
      <formula>IF(($M$4="K")*AND($B$5="A"),TRUE)</formula>
    </cfRule>
  </conditionalFormatting>
  <conditionalFormatting sqref="M6">
    <cfRule type="expression" dxfId="3348" priority="83" stopIfTrue="1">
      <formula>IF(($M$4="K")*AND($B$6="B"),TRUE)</formula>
    </cfRule>
    <cfRule type="expression" dxfId="3347" priority="82" stopIfTrue="1">
      <formula>IF($D$15="c",TRUE)</formula>
    </cfRule>
  </conditionalFormatting>
  <conditionalFormatting sqref="M7">
    <cfRule type="expression" dxfId="3346" priority="140" stopIfTrue="1">
      <formula>IF($E$15="c",TRUE)</formula>
    </cfRule>
    <cfRule type="expression" dxfId="3345" priority="141" stopIfTrue="1">
      <formula>IF(($M$4="K")*AND($B$7="C"),TRUE)</formula>
    </cfRule>
  </conditionalFormatting>
  <conditionalFormatting sqref="M8">
    <cfRule type="expression" dxfId="3344" priority="195" stopIfTrue="1">
      <formula>IF(($M$4="K")*AND($B$8="D"),TRUE)</formula>
    </cfRule>
    <cfRule type="expression" dxfId="3343" priority="194" stopIfTrue="1">
      <formula>IF($F$15="c",TRUE)</formula>
    </cfRule>
  </conditionalFormatting>
  <conditionalFormatting sqref="M9">
    <cfRule type="expression" dxfId="3342" priority="250" stopIfTrue="1">
      <formula>IF($G$15="c",TRUE)</formula>
    </cfRule>
    <cfRule type="expression" dxfId="3341" priority="251" stopIfTrue="1">
      <formula>IF(($M$4="K")*AND($B$9="E"),TRUE)</formula>
    </cfRule>
  </conditionalFormatting>
  <conditionalFormatting sqref="M10">
    <cfRule type="expression" dxfId="3340" priority="303" stopIfTrue="1">
      <formula>IF(($M$4="K")*AND($B$10="F"),TRUE)</formula>
    </cfRule>
    <cfRule type="expression" dxfId="3339" priority="302" stopIfTrue="1">
      <formula>IF($H$15="c",TRUE)</formula>
    </cfRule>
  </conditionalFormatting>
  <conditionalFormatting sqref="M11">
    <cfRule type="expression" dxfId="3338" priority="353" stopIfTrue="1">
      <formula>IF(($M$4="K")*AND($B$11="G"),TRUE)</formula>
    </cfRule>
    <cfRule type="expression" dxfId="3337" priority="352" stopIfTrue="1">
      <formula>IF($I$15="c",TRUE)</formula>
    </cfRule>
  </conditionalFormatting>
  <conditionalFormatting sqref="M12">
    <cfRule type="expression" dxfId="3336" priority="401" stopIfTrue="1">
      <formula>IF(($M$4="K")*AND($B$12="H"),TRUE)</formula>
    </cfRule>
    <cfRule type="expression" dxfId="3335" priority="400" stopIfTrue="1">
      <formula>IF($J$15="c",TRUE)</formula>
    </cfRule>
  </conditionalFormatting>
  <conditionalFormatting sqref="M13">
    <cfRule type="expression" dxfId="3334" priority="447" stopIfTrue="1">
      <formula>IF(($M$4="K")*AND($B$13="I"),TRUE)</formula>
    </cfRule>
    <cfRule type="expression" dxfId="3333" priority="446" stopIfTrue="1">
      <formula>IF($K$15="c",TRUE)</formula>
    </cfRule>
  </conditionalFormatting>
  <conditionalFormatting sqref="M14">
    <cfRule type="expression" dxfId="3332" priority="490" stopIfTrue="1">
      <formula>IF($L$15="c",TRUE)</formula>
    </cfRule>
    <cfRule type="expression" dxfId="3331" priority="491" stopIfTrue="1">
      <formula>IF(($M$4="K")*AND($B$14="J"),TRUE)</formula>
    </cfRule>
  </conditionalFormatting>
  <conditionalFormatting sqref="M16">
    <cfRule type="expression" dxfId="3330" priority="1526" stopIfTrue="1">
      <formula>IF($N$15="c",TRUE)</formula>
    </cfRule>
    <cfRule type="expression" dxfId="3329" priority="1527" stopIfTrue="1">
      <formula>IF(($M$4="K")*AND($B$16="L"),TRUE)</formula>
    </cfRule>
  </conditionalFormatting>
  <conditionalFormatting sqref="M17">
    <cfRule type="expression" dxfId="3328" priority="1529" stopIfTrue="1">
      <formula>IF(($M$4="K")*AND($B$17="M"),TRUE)</formula>
    </cfRule>
    <cfRule type="expression" dxfId="3327" priority="1528" stopIfTrue="1">
      <formula>IF($O$15="c",TRUE)</formula>
    </cfRule>
  </conditionalFormatting>
  <conditionalFormatting sqref="M18">
    <cfRule type="expression" dxfId="3326" priority="1531" stopIfTrue="1">
      <formula>IF(($M$4="K")*AND($B$18="N"),TRUE)</formula>
    </cfRule>
    <cfRule type="expression" dxfId="3325" priority="1530" stopIfTrue="1">
      <formula>IF($P$15="c",TRUE)</formula>
    </cfRule>
  </conditionalFormatting>
  <conditionalFormatting sqref="M19">
    <cfRule type="expression" dxfId="3324" priority="1532" stopIfTrue="1">
      <formula>IF($Q$15="c",TRUE)</formula>
    </cfRule>
    <cfRule type="expression" dxfId="3323" priority="1533" stopIfTrue="1">
      <formula>IF(($M$4="K")*AND($B$19="O"),TRUE)</formula>
    </cfRule>
  </conditionalFormatting>
  <conditionalFormatting sqref="M20">
    <cfRule type="expression" dxfId="3322" priority="1535" stopIfTrue="1">
      <formula>IF(($M$4="K")*AND($B$20="P"),TRUE)</formula>
    </cfRule>
    <cfRule type="expression" dxfId="3321" priority="1534" stopIfTrue="1">
      <formula>IF($R$15="c",TRUE)</formula>
    </cfRule>
  </conditionalFormatting>
  <conditionalFormatting sqref="M21">
    <cfRule type="expression" dxfId="3320" priority="1537" stopIfTrue="1">
      <formula>IF(($M$4="K")*AND($B$21="Q"),TRUE)</formula>
    </cfRule>
    <cfRule type="expression" dxfId="3319" priority="1536" stopIfTrue="1">
      <formula>IF($S$15="c",TRUE)</formula>
    </cfRule>
  </conditionalFormatting>
  <conditionalFormatting sqref="M22">
    <cfRule type="expression" dxfId="3318" priority="1539" stopIfTrue="1">
      <formula>IF(($M$4="K")*AND($B$22="R"),TRUE)</formula>
    </cfRule>
    <cfRule type="expression" dxfId="3317" priority="1538" stopIfTrue="1">
      <formula>IF($T$15="c",TRUE)</formula>
    </cfRule>
  </conditionalFormatting>
  <conditionalFormatting sqref="M23">
    <cfRule type="expression" dxfId="3316" priority="1541" stopIfTrue="1">
      <formula>IF(($M$4="K")*AND($B$23="S"),TRUE)</formula>
    </cfRule>
    <cfRule type="expression" dxfId="3315" priority="1540" stopIfTrue="1">
      <formula>IF($U$15="c",TRUE)</formula>
    </cfRule>
  </conditionalFormatting>
  <conditionalFormatting sqref="M24">
    <cfRule type="expression" dxfId="3314" priority="1543" stopIfTrue="1">
      <formula>IF(($M$4="K")*AND($B$24="T"),TRUE)</formula>
    </cfRule>
    <cfRule type="expression" dxfId="3313" priority="1542" stopIfTrue="1">
      <formula>IF($V$15="c",TRUE)</formula>
    </cfRule>
  </conditionalFormatting>
  <conditionalFormatting sqref="M25">
    <cfRule type="expression" dxfId="3312" priority="1545" stopIfTrue="1">
      <formula>IF(($M$4="K")*AND($B$25="U"),TRUE)</formula>
    </cfRule>
    <cfRule type="expression" dxfId="3311" priority="1544" stopIfTrue="1">
      <formula>IF($W$15="c",TRUE)</formula>
    </cfRule>
  </conditionalFormatting>
  <conditionalFormatting sqref="M26">
    <cfRule type="expression" dxfId="3310" priority="1547" stopIfTrue="1">
      <formula>IF(($M$4="K")*AND($B$26="V"),TRUE)</formula>
    </cfRule>
    <cfRule type="expression" dxfId="3309" priority="1546" stopIfTrue="1">
      <formula>IF($X$15="c",TRUE)</formula>
    </cfRule>
  </conditionalFormatting>
  <conditionalFormatting sqref="M27">
    <cfRule type="expression" dxfId="3308" priority="1549" stopIfTrue="1">
      <formula>IF(($M$4="K")*AND($B$27="W"),TRUE)</formula>
    </cfRule>
    <cfRule type="expression" dxfId="3307" priority="1548" stopIfTrue="1">
      <formula>IF($Y$15="c",TRUE)</formula>
    </cfRule>
  </conditionalFormatting>
  <conditionalFormatting sqref="M28">
    <cfRule type="expression" dxfId="3306" priority="1551" stopIfTrue="1">
      <formula>IF(($M$4="K")*AND($B$28="X"),TRUE)</formula>
    </cfRule>
    <cfRule type="expression" dxfId="3305" priority="1550" stopIfTrue="1">
      <formula>IF($Z$15="c",TRUE)</formula>
    </cfRule>
  </conditionalFormatting>
  <conditionalFormatting sqref="M29">
    <cfRule type="expression" dxfId="3304" priority="1553" stopIfTrue="1">
      <formula>IF(($M$4="K")*AND($B$29="Y"),TRUE)</formula>
    </cfRule>
    <cfRule type="expression" dxfId="3303" priority="1552" stopIfTrue="1">
      <formula>IF($AA$15="c",TRUE)</formula>
    </cfRule>
  </conditionalFormatting>
  <conditionalFormatting sqref="M30">
    <cfRule type="expression" dxfId="3302" priority="1555" stopIfTrue="1">
      <formula>IF(($M$4="K")*AND($B$30="Z"),TRUE)</formula>
    </cfRule>
    <cfRule type="expression" dxfId="3301" priority="1554" stopIfTrue="1">
      <formula>IF($AB$15="c",TRUE)</formula>
    </cfRule>
  </conditionalFormatting>
  <conditionalFormatting sqref="M31">
    <cfRule type="expression" dxfId="3300" priority="1557" stopIfTrue="1">
      <formula>IF(($M$4="K")*AND($B$31="AA"),TRUE)</formula>
    </cfRule>
    <cfRule type="expression" dxfId="3299" priority="1556" stopIfTrue="1">
      <formula>IF($AC$15="c",TRUE)</formula>
    </cfRule>
  </conditionalFormatting>
  <conditionalFormatting sqref="M32">
    <cfRule type="expression" dxfId="3298" priority="1559" stopIfTrue="1">
      <formula>IF(($M$4="K")*AND($B$32="AB"),TRUE)</formula>
    </cfRule>
    <cfRule type="expression" dxfId="3297" priority="1558" stopIfTrue="1">
      <formula>IF($AD$15="c",TRUE)</formula>
    </cfRule>
  </conditionalFormatting>
  <conditionalFormatting sqref="M33">
    <cfRule type="expression" dxfId="3296" priority="1561" stopIfTrue="1">
      <formula>IF(($M$4="K")*AND($B$33="AC"),TRUE)</formula>
    </cfRule>
    <cfRule type="expression" dxfId="3295" priority="1560" stopIfTrue="1">
      <formula>IF($AE$15="c",TRUE)</formula>
    </cfRule>
  </conditionalFormatting>
  <conditionalFormatting sqref="M34">
    <cfRule type="expression" dxfId="3294" priority="1563" stopIfTrue="1">
      <formula>IF(($M$4="K")*AND($B$34="AD"),TRUE)</formula>
    </cfRule>
    <cfRule type="expression" dxfId="3293" priority="1562" stopIfTrue="1">
      <formula>IF($AF$15="c",TRUE)</formula>
    </cfRule>
  </conditionalFormatting>
  <conditionalFormatting sqref="M35">
    <cfRule type="expression" dxfId="3292" priority="1565" stopIfTrue="1">
      <formula>IF(($M$4="K")*AND($B$35="AE"),TRUE)</formula>
    </cfRule>
    <cfRule type="expression" dxfId="3291" priority="1564" stopIfTrue="1">
      <formula>IF($AG$15="c",TRUE)</formula>
    </cfRule>
  </conditionalFormatting>
  <conditionalFormatting sqref="M36">
    <cfRule type="expression" dxfId="3290" priority="1566" stopIfTrue="1">
      <formula>IF($AH$15="c",TRUE)</formula>
    </cfRule>
    <cfRule type="expression" dxfId="3289" priority="1567" stopIfTrue="1">
      <formula>IF(($M$4="K")*AND($B$36="AF"),TRUE)</formula>
    </cfRule>
  </conditionalFormatting>
  <conditionalFormatting sqref="N5">
    <cfRule type="expression" dxfId="3288" priority="22" stopIfTrue="1">
      <formula>IF($C$16="c",TRUE)</formula>
    </cfRule>
    <cfRule type="expression" dxfId="3287" priority="23" stopIfTrue="1">
      <formula>IF(($N$4="L")*AND($B$5="A"),TRUE)</formula>
    </cfRule>
  </conditionalFormatting>
  <conditionalFormatting sqref="N6">
    <cfRule type="expression" dxfId="3286" priority="84" stopIfTrue="1">
      <formula>IF($D$16="c",TRUE)</formula>
    </cfRule>
    <cfRule type="expression" dxfId="3285" priority="85" stopIfTrue="1">
      <formula>IF(($N$4="L")*AND($B$6="B"),TRUE)</formula>
    </cfRule>
  </conditionalFormatting>
  <conditionalFormatting sqref="N7">
    <cfRule type="expression" dxfId="3284" priority="142" stopIfTrue="1">
      <formula>IF($E$16="c",TRUE)</formula>
    </cfRule>
    <cfRule type="expression" dxfId="3283" priority="143" stopIfTrue="1">
      <formula>IF(($N$4="L")*AND($B$7="C"),TRUE)</formula>
    </cfRule>
  </conditionalFormatting>
  <conditionalFormatting sqref="N8">
    <cfRule type="expression" dxfId="3282" priority="197" stopIfTrue="1">
      <formula>IF(($N$4="L")*AND($B$8="D"),TRUE)</formula>
    </cfRule>
    <cfRule type="expression" dxfId="3281" priority="196" stopIfTrue="1">
      <formula>IF($F$16="c",TRUE)</formula>
    </cfRule>
  </conditionalFormatting>
  <conditionalFormatting sqref="N9">
    <cfRule type="expression" dxfId="3280" priority="252" stopIfTrue="1">
      <formula>IF($G$16="c",TRUE)</formula>
    </cfRule>
    <cfRule type="expression" dxfId="3279" priority="253" stopIfTrue="1">
      <formula>IF(($N$4="L")*AND($B$9="E"),TRUE)</formula>
    </cfRule>
  </conditionalFormatting>
  <conditionalFormatting sqref="N10">
    <cfRule type="expression" dxfId="3278" priority="305" stopIfTrue="1">
      <formula>IF(($N$4="L")*AND($B$10="F"),TRUE)</formula>
    </cfRule>
    <cfRule type="expression" dxfId="3277" priority="304" stopIfTrue="1">
      <formula>IF($H$16="c",TRUE)</formula>
    </cfRule>
  </conditionalFormatting>
  <conditionalFormatting sqref="N11">
    <cfRule type="expression" dxfId="3276" priority="354" stopIfTrue="1">
      <formula>IF($I$16="c",TRUE)</formula>
    </cfRule>
    <cfRule type="expression" dxfId="3275" priority="355" stopIfTrue="1">
      <formula>IF(($N$4="L")*AND($B$11="G"),TRUE)</formula>
    </cfRule>
  </conditionalFormatting>
  <conditionalFormatting sqref="N12">
    <cfRule type="expression" dxfId="3274" priority="402" stopIfTrue="1">
      <formula>IF($J$16="c",TRUE)</formula>
    </cfRule>
    <cfRule type="expression" dxfId="3273" priority="403" stopIfTrue="1">
      <formula>IF(($N$4="L")*AND($B$12="H"),TRUE)</formula>
    </cfRule>
  </conditionalFormatting>
  <conditionalFormatting sqref="N13">
    <cfRule type="expression" dxfId="3272" priority="448" stopIfTrue="1">
      <formula>IF($K$16="c",TRUE)</formula>
    </cfRule>
    <cfRule type="expression" dxfId="3271" priority="449" stopIfTrue="1">
      <formula>IF(($N$4="L")*AND($B$13="I"),TRUE)</formula>
    </cfRule>
  </conditionalFormatting>
  <conditionalFormatting sqref="N14">
    <cfRule type="expression" dxfId="3270" priority="492" stopIfTrue="1">
      <formula>IF($L$16="c",TRUE)</formula>
    </cfRule>
    <cfRule type="expression" dxfId="3269" priority="493" stopIfTrue="1">
      <formula>IF(($N$4="L")*AND($B$14="J"),TRUE)</formula>
    </cfRule>
  </conditionalFormatting>
  <conditionalFormatting sqref="N15">
    <cfRule type="expression" dxfId="3268" priority="535" stopIfTrue="1">
      <formula>IF(($N$4="L")*AND($B$15="K"),TRUE)</formula>
    </cfRule>
    <cfRule type="expression" dxfId="3267" priority="534" stopIfTrue="1">
      <formula>IF($M$16="c",TRUE)</formula>
    </cfRule>
  </conditionalFormatting>
  <conditionalFormatting sqref="N17">
    <cfRule type="expression" dxfId="3266" priority="1569" stopIfTrue="1">
      <formula>IF(($N$4="L")*AND($B$17="M"),TRUE)</formula>
    </cfRule>
    <cfRule type="expression" dxfId="3265" priority="1568" stopIfTrue="1">
      <formula>IF($O$16="c",TRUE)</formula>
    </cfRule>
  </conditionalFormatting>
  <conditionalFormatting sqref="N18">
    <cfRule type="expression" dxfId="3264" priority="1570" stopIfTrue="1">
      <formula>IF($P$16="c",TRUE)</formula>
    </cfRule>
    <cfRule type="expression" dxfId="3263" priority="1571" stopIfTrue="1">
      <formula>IF(($N$4="L")*AND($B$18="N"),TRUE)</formula>
    </cfRule>
  </conditionalFormatting>
  <conditionalFormatting sqref="N19">
    <cfRule type="expression" dxfId="3262" priority="1572" stopIfTrue="1">
      <formula>IF($Q$16="c",TRUE)</formula>
    </cfRule>
    <cfRule type="expression" dxfId="3261" priority="1573" stopIfTrue="1">
      <formula>IF(($N$4="L")*AND($B$19="O"),TRUE)</formula>
    </cfRule>
  </conditionalFormatting>
  <conditionalFormatting sqref="N20">
    <cfRule type="expression" dxfId="3260" priority="1575" stopIfTrue="1">
      <formula>IF(($N$4="L")*AND($B$20="P"),TRUE)</formula>
    </cfRule>
    <cfRule type="expression" dxfId="3259" priority="1574" stopIfTrue="1">
      <formula>IF($R$16="c",TRUE)</formula>
    </cfRule>
  </conditionalFormatting>
  <conditionalFormatting sqref="N21">
    <cfRule type="expression" dxfId="3258" priority="1577" stopIfTrue="1">
      <formula>IF(($N$4="L")*AND($B$21="Q"),TRUE)</formula>
    </cfRule>
    <cfRule type="expression" dxfId="3257" priority="1576" stopIfTrue="1">
      <formula>IF($S$16="c",TRUE)</formula>
    </cfRule>
  </conditionalFormatting>
  <conditionalFormatting sqref="N22">
    <cfRule type="expression" dxfId="3256" priority="1578" stopIfTrue="1">
      <formula>IF($T$16="c",TRUE)</formula>
    </cfRule>
    <cfRule type="expression" dxfId="3255" priority="1579" stopIfTrue="1">
      <formula>IF(($N$4="L")*AND($B$22="R"),TRUE)</formula>
    </cfRule>
  </conditionalFormatting>
  <conditionalFormatting sqref="N23">
    <cfRule type="expression" dxfId="3254" priority="1580" stopIfTrue="1">
      <formula>IF($U$16="c",TRUE)</formula>
    </cfRule>
    <cfRule type="expression" dxfId="3253" priority="1581" stopIfTrue="1">
      <formula>IF(($N$4="L")*AND($B$23="S"),TRUE)</formula>
    </cfRule>
  </conditionalFormatting>
  <conditionalFormatting sqref="N24">
    <cfRule type="expression" dxfId="3252" priority="1583" stopIfTrue="1">
      <formula>IF(($N$4="L")*AND($B$24="T"),TRUE)</formula>
    </cfRule>
    <cfRule type="expression" dxfId="3251" priority="1582" stopIfTrue="1">
      <formula>IF($V$16="c",TRUE)</formula>
    </cfRule>
  </conditionalFormatting>
  <conditionalFormatting sqref="N25">
    <cfRule type="expression" dxfId="3250" priority="1584" stopIfTrue="1">
      <formula>IF($W$16="c",TRUE)</formula>
    </cfRule>
    <cfRule type="expression" dxfId="3249" priority="1585" stopIfTrue="1">
      <formula>IF(($N$4="L")*AND($B$25="U"),TRUE)</formula>
    </cfRule>
  </conditionalFormatting>
  <conditionalFormatting sqref="N26">
    <cfRule type="expression" dxfId="3248" priority="1586" stopIfTrue="1">
      <formula>IF($X$16="c",TRUE)</formula>
    </cfRule>
    <cfRule type="expression" dxfId="3247" priority="1587" stopIfTrue="1">
      <formula>IF(($N$4="L")*AND($B$26="V"),TRUE)</formula>
    </cfRule>
  </conditionalFormatting>
  <conditionalFormatting sqref="N27">
    <cfRule type="expression" dxfId="3246" priority="1588" stopIfTrue="1">
      <formula>IF($Y$16="c",TRUE)</formula>
    </cfRule>
    <cfRule type="expression" dxfId="3245" priority="1589" stopIfTrue="1">
      <formula>IF(($N$4="L")*AND($B$27="W"),TRUE)</formula>
    </cfRule>
  </conditionalFormatting>
  <conditionalFormatting sqref="N28">
    <cfRule type="expression" dxfId="3244" priority="1591" stopIfTrue="1">
      <formula>IF(($N$4="L")*AND($B$28="X"),TRUE)</formula>
    </cfRule>
    <cfRule type="expression" dxfId="3243" priority="1590" stopIfTrue="1">
      <formula>IF($Z$16="c",TRUE)</formula>
    </cfRule>
  </conditionalFormatting>
  <conditionalFormatting sqref="N29">
    <cfRule type="expression" dxfId="3242" priority="1592" stopIfTrue="1">
      <formula>IF($AA$16="c",TRUE)</formula>
    </cfRule>
    <cfRule type="expression" dxfId="3241" priority="1593" stopIfTrue="1">
      <formula>IF(($N$4="L")*AND($B$29="Y"),TRUE)</formula>
    </cfRule>
  </conditionalFormatting>
  <conditionalFormatting sqref="N30">
    <cfRule type="expression" dxfId="3240" priority="1595" stopIfTrue="1">
      <formula>IF(($N$4="L")*AND($B$30="Z"),TRUE)</formula>
    </cfRule>
    <cfRule type="expression" dxfId="3239" priority="1594" stopIfTrue="1">
      <formula>IF($AB$16="c",TRUE)</formula>
    </cfRule>
  </conditionalFormatting>
  <conditionalFormatting sqref="N31">
    <cfRule type="expression" dxfId="3238" priority="1597" stopIfTrue="1">
      <formula>IF(($N$4="L")*AND($B$31="AA"),TRUE)</formula>
    </cfRule>
    <cfRule type="expression" dxfId="3237" priority="1596" stopIfTrue="1">
      <formula>IF($AC$16="c",TRUE)</formula>
    </cfRule>
  </conditionalFormatting>
  <conditionalFormatting sqref="N32">
    <cfRule type="expression" dxfId="3236" priority="1599" stopIfTrue="1">
      <formula>IF(($N$4="L")*AND($B$32="AB"),TRUE)</formula>
    </cfRule>
    <cfRule type="expression" dxfId="3235" priority="1598" stopIfTrue="1">
      <formula>IF($AD$16="c",TRUE)</formula>
    </cfRule>
  </conditionalFormatting>
  <conditionalFormatting sqref="N33">
    <cfRule type="expression" dxfId="3234" priority="1600" stopIfTrue="1">
      <formula>IF($AE$16="c",TRUE)</formula>
    </cfRule>
    <cfRule type="expression" dxfId="3233" priority="1601" stopIfTrue="1">
      <formula>IF(($N$4="L")*AND($B$33="AC"),TRUE)</formula>
    </cfRule>
  </conditionalFormatting>
  <conditionalFormatting sqref="N34">
    <cfRule type="expression" dxfId="3232" priority="1603" stopIfTrue="1">
      <formula>IF(($N$4="L")*AND($B$34="AD"),TRUE)</formula>
    </cfRule>
    <cfRule type="expression" dxfId="3231" priority="1602" stopIfTrue="1">
      <formula>IF($AF$16="c",TRUE)</formula>
    </cfRule>
  </conditionalFormatting>
  <conditionalFormatting sqref="N35">
    <cfRule type="expression" dxfId="3230" priority="1605" stopIfTrue="1">
      <formula>IF(($N$4="L")*AND($B$35="AE"),TRUE)</formula>
    </cfRule>
    <cfRule type="expression" dxfId="3229" priority="1604" stopIfTrue="1">
      <formula>IF($AG$16="c",TRUE)</formula>
    </cfRule>
  </conditionalFormatting>
  <conditionalFormatting sqref="N36">
    <cfRule type="expression" dxfId="3228" priority="1607" stopIfTrue="1">
      <formula>IF(($N$4="L")*AND($B$36="AF"),TRUE)</formula>
    </cfRule>
    <cfRule type="expression" dxfId="3227" priority="1606" stopIfTrue="1">
      <formula>IF($AH$16="c",TRUE)</formula>
    </cfRule>
  </conditionalFormatting>
  <conditionalFormatting sqref="O5">
    <cfRule type="expression" dxfId="3226" priority="24" stopIfTrue="1">
      <formula>IF($C$17="c",TRUE)</formula>
    </cfRule>
    <cfRule type="expression" dxfId="3225" priority="25" stopIfTrue="1">
      <formula>IF(($O$4="M")*AND($B$5="A"),TRUE)</formula>
    </cfRule>
  </conditionalFormatting>
  <conditionalFormatting sqref="O6">
    <cfRule type="expression" dxfId="3224" priority="87" stopIfTrue="1">
      <formula>IF(($O$4="M")*AND($B$6="B"),TRUE)</formula>
    </cfRule>
    <cfRule type="expression" dxfId="3223" priority="86" stopIfTrue="1">
      <formula>IF($D$17="c",TRUE)</formula>
    </cfRule>
  </conditionalFormatting>
  <conditionalFormatting sqref="O7">
    <cfRule type="expression" dxfId="3222" priority="145" stopIfTrue="1">
      <formula>IF(($O$4="M")*AND($B$7="C"),TRUE)</formula>
    </cfRule>
    <cfRule type="expression" dxfId="3221" priority="144" stopIfTrue="1">
      <formula>IF($E$17="c",TRUE)</formula>
    </cfRule>
  </conditionalFormatting>
  <conditionalFormatting sqref="O8">
    <cfRule type="expression" dxfId="3220" priority="198" stopIfTrue="1">
      <formula>IF($F$17="c",TRUE)</formula>
    </cfRule>
    <cfRule type="expression" dxfId="3219" priority="199" stopIfTrue="1">
      <formula>IF(($O$4="M")*AND($B$8="D"),TRUE)</formula>
    </cfRule>
  </conditionalFormatting>
  <conditionalFormatting sqref="O9">
    <cfRule type="expression" dxfId="3218" priority="254" stopIfTrue="1">
      <formula>IF($G$17="c",TRUE)</formula>
    </cfRule>
    <cfRule type="expression" dxfId="3217" priority="255" stopIfTrue="1">
      <formula>IF(($O$4="M")*AND($B$9="E"),TRUE)</formula>
    </cfRule>
  </conditionalFormatting>
  <conditionalFormatting sqref="O10">
    <cfRule type="expression" dxfId="3216" priority="307" stopIfTrue="1">
      <formula>IF(($O$4="M")*AND($B$10="F"),TRUE)</formula>
    </cfRule>
    <cfRule type="expression" dxfId="3215" priority="306" stopIfTrue="1">
      <formula>IF($H$17="c",TRUE)</formula>
    </cfRule>
  </conditionalFormatting>
  <conditionalFormatting sqref="O11">
    <cfRule type="expression" dxfId="3214" priority="357" stopIfTrue="1">
      <formula>IF(($O$4="M")*AND($B$11="G"),TRUE)</formula>
    </cfRule>
    <cfRule type="expression" dxfId="3213" priority="356" stopIfTrue="1">
      <formula>IF($I$17="c",TRUE)</formula>
    </cfRule>
  </conditionalFormatting>
  <conditionalFormatting sqref="O12">
    <cfRule type="expression" dxfId="3212" priority="404" stopIfTrue="1">
      <formula>IF($J$17="c",TRUE)</formula>
    </cfRule>
    <cfRule type="expression" dxfId="3211" priority="405" stopIfTrue="1">
      <formula>IF(($O$4="M")*AND($B$12="H"),TRUE)</formula>
    </cfRule>
  </conditionalFormatting>
  <conditionalFormatting sqref="O13">
    <cfRule type="expression" dxfId="3210" priority="451" stopIfTrue="1">
      <formula>IF(($O$4="M")*AND($B$13="I"),TRUE)</formula>
    </cfRule>
    <cfRule type="expression" dxfId="3209" priority="450" stopIfTrue="1">
      <formula>IF($K$17="c",TRUE)</formula>
    </cfRule>
  </conditionalFormatting>
  <conditionalFormatting sqref="O14">
    <cfRule type="expression" dxfId="3208" priority="494" stopIfTrue="1">
      <formula>IF($L$17="c",TRUE)</formula>
    </cfRule>
    <cfRule type="expression" dxfId="3207" priority="495" stopIfTrue="1">
      <formula>IF(($O$4="M")*AND($B$14="J"),TRUE)</formula>
    </cfRule>
  </conditionalFormatting>
  <conditionalFormatting sqref="O15">
    <cfRule type="expression" dxfId="3206" priority="537" stopIfTrue="1">
      <formula>IF(($O$4="M")*AND($B$15="K"),TRUE)</formula>
    </cfRule>
    <cfRule type="expression" dxfId="3205" priority="536" stopIfTrue="1">
      <formula>IF($M$17="c",TRUE)</formula>
    </cfRule>
  </conditionalFormatting>
  <conditionalFormatting sqref="O16">
    <cfRule type="expression" dxfId="3204" priority="576" stopIfTrue="1">
      <formula>IF($N$17="c",TRUE)</formula>
    </cfRule>
    <cfRule type="expression" dxfId="3203" priority="577" stopIfTrue="1">
      <formula>IF(($O$4="M")*AND($B$16="L"),TRUE)</formula>
    </cfRule>
  </conditionalFormatting>
  <conditionalFormatting sqref="O18">
    <cfRule type="expression" dxfId="3202" priority="1608" stopIfTrue="1">
      <formula>IF($P$17="c",TRUE)</formula>
    </cfRule>
    <cfRule type="expression" dxfId="3201" priority="1609" stopIfTrue="1">
      <formula>IF(($O$4="M")*AND($B$18="N"),TRUE)</formula>
    </cfRule>
  </conditionalFormatting>
  <conditionalFormatting sqref="O19">
    <cfRule type="expression" dxfId="3200" priority="1611" stopIfTrue="1">
      <formula>IF(($O$4="M")*AND($B$19="O"),TRUE)</formula>
    </cfRule>
    <cfRule type="expression" dxfId="3199" priority="1610" stopIfTrue="1">
      <formula>IF($Q$17="c",TRUE)</formula>
    </cfRule>
  </conditionalFormatting>
  <conditionalFormatting sqref="O20">
    <cfRule type="expression" dxfId="3198" priority="1613" stopIfTrue="1">
      <formula>IF(($O$4="M")*AND($B$20="P"),TRUE)</formula>
    </cfRule>
    <cfRule type="expression" dxfId="3197" priority="1612" stopIfTrue="1">
      <formula>IF($R$17="c",TRUE)</formula>
    </cfRule>
  </conditionalFormatting>
  <conditionalFormatting sqref="O21">
    <cfRule type="expression" dxfId="3196" priority="1614" stopIfTrue="1">
      <formula>IF($S$17="c",TRUE)</formula>
    </cfRule>
    <cfRule type="expression" dxfId="3195" priority="1615" stopIfTrue="1">
      <formula>IF(($O$4="M")*AND($B$21="Q"),TRUE)</formula>
    </cfRule>
  </conditionalFormatting>
  <conditionalFormatting sqref="O22">
    <cfRule type="expression" dxfId="3194" priority="1617" stopIfTrue="1">
      <formula>IF(($O$4="M")*AND($B$22="R"),TRUE)</formula>
    </cfRule>
    <cfRule type="expression" dxfId="3193" priority="1616" stopIfTrue="1">
      <formula>IF($T$17="c",TRUE)</formula>
    </cfRule>
  </conditionalFormatting>
  <conditionalFormatting sqref="O23">
    <cfRule type="expression" dxfId="3192" priority="1619" stopIfTrue="1">
      <formula>IF(($O$4="M")*AND($B$23="S"),TRUE)</formula>
    </cfRule>
    <cfRule type="expression" dxfId="3191" priority="1618" stopIfTrue="1">
      <formula>IF($U$17="c",TRUE)</formula>
    </cfRule>
  </conditionalFormatting>
  <conditionalFormatting sqref="O24">
    <cfRule type="expression" dxfId="3190" priority="1620" stopIfTrue="1">
      <formula>IF($V$17="c",TRUE)</formula>
    </cfRule>
    <cfRule type="expression" dxfId="3189" priority="1621" stopIfTrue="1">
      <formula>IF(($O$4="M")*AND($B$24="T"),TRUE)</formula>
    </cfRule>
  </conditionalFormatting>
  <conditionalFormatting sqref="O25">
    <cfRule type="expression" dxfId="3188" priority="1623" stopIfTrue="1">
      <formula>IF(($O$4="M")*AND($B$25="U"),TRUE)</formula>
    </cfRule>
    <cfRule type="expression" dxfId="3187" priority="1622" stopIfTrue="1">
      <formula>IF($W$17="c",TRUE)</formula>
    </cfRule>
  </conditionalFormatting>
  <conditionalFormatting sqref="O26">
    <cfRule type="expression" dxfId="3186" priority="1625" stopIfTrue="1">
      <formula>IF(($O$4="M")*AND($B$26="V"),TRUE)</formula>
    </cfRule>
    <cfRule type="expression" dxfId="3185" priority="1624" stopIfTrue="1">
      <formula>IF($X$17="c",TRUE)</formula>
    </cfRule>
  </conditionalFormatting>
  <conditionalFormatting sqref="O27">
    <cfRule type="expression" dxfId="3184" priority="1626" stopIfTrue="1">
      <formula>IF($Y$17="c",TRUE)</formula>
    </cfRule>
    <cfRule type="expression" dxfId="3183" priority="1627" stopIfTrue="1">
      <formula>IF(($O$4="M")*AND($B$27="W"),TRUE)</formula>
    </cfRule>
  </conditionalFormatting>
  <conditionalFormatting sqref="O28">
    <cfRule type="expression" dxfId="3182" priority="1629" stopIfTrue="1">
      <formula>IF(($O$4="M")*AND($B$28="X"),TRUE)</formula>
    </cfRule>
    <cfRule type="expression" dxfId="3181" priority="1628" stopIfTrue="1">
      <formula>IF($Z$17="c",TRUE)</formula>
    </cfRule>
  </conditionalFormatting>
  <conditionalFormatting sqref="O29">
    <cfRule type="expression" dxfId="3180" priority="1631" stopIfTrue="1">
      <formula>IF(($O$4="M")*AND($B$29="Y"),TRUE)</formula>
    </cfRule>
    <cfRule type="expression" dxfId="3179" priority="1630" stopIfTrue="1">
      <formula>IF($AA$17="c",TRUE)</formula>
    </cfRule>
  </conditionalFormatting>
  <conditionalFormatting sqref="O30">
    <cfRule type="expression" dxfId="3178" priority="1633" stopIfTrue="1">
      <formula>IF(($O$4="M")*AND($B$30="Z"),TRUE)</formula>
    </cfRule>
    <cfRule type="expression" dxfId="3177" priority="1632" stopIfTrue="1">
      <formula>IF($AB$17="c",TRUE)</formula>
    </cfRule>
  </conditionalFormatting>
  <conditionalFormatting sqref="O31">
    <cfRule type="expression" dxfId="3176" priority="1635" stopIfTrue="1">
      <formula>IF(($O$4="M")*AND($B$31="AA"),TRUE)</formula>
    </cfRule>
    <cfRule type="expression" dxfId="3175" priority="1634" stopIfTrue="1">
      <formula>IF($AC$17="c",TRUE)</formula>
    </cfRule>
  </conditionalFormatting>
  <conditionalFormatting sqref="O32">
    <cfRule type="expression" dxfId="3174" priority="1636" stopIfTrue="1">
      <formula>IF($AD$17="c",TRUE)</formula>
    </cfRule>
    <cfRule type="expression" dxfId="3173" priority="1637" stopIfTrue="1">
      <formula>IF(($O$4="M")*AND($B$32="AB"),TRUE)</formula>
    </cfRule>
  </conditionalFormatting>
  <conditionalFormatting sqref="O33">
    <cfRule type="expression" dxfId="3172" priority="1638" stopIfTrue="1">
      <formula>IF($AE$17="c",TRUE)</formula>
    </cfRule>
    <cfRule type="expression" dxfId="3171" priority="1639" stopIfTrue="1">
      <formula>IF(($O$4="M")*AND($B$33="AC"),TRUE)</formula>
    </cfRule>
  </conditionalFormatting>
  <conditionalFormatting sqref="O34">
    <cfRule type="expression" dxfId="3170" priority="1640" stopIfTrue="1">
      <formula>IF($AF$17="c",TRUE)</formula>
    </cfRule>
    <cfRule type="expression" dxfId="3169" priority="1641" stopIfTrue="1">
      <formula>IF(($O$4="M")*AND($B$34="AD"),TRUE)</formula>
    </cfRule>
  </conditionalFormatting>
  <conditionalFormatting sqref="O35">
    <cfRule type="expression" dxfId="3168" priority="1642" stopIfTrue="1">
      <formula>IF($AG$17="c",TRUE)</formula>
    </cfRule>
    <cfRule type="expression" dxfId="3167" priority="1643" stopIfTrue="1">
      <formula>IF(($O$4="M")*AND($B$35="AE"),TRUE)</formula>
    </cfRule>
  </conditionalFormatting>
  <conditionalFormatting sqref="O36">
    <cfRule type="expression" dxfId="3166" priority="1645" stopIfTrue="1">
      <formula>IF(($O$4="M")*AND($B$36="AF"),TRUE)</formula>
    </cfRule>
    <cfRule type="expression" dxfId="3165" priority="1644" stopIfTrue="1">
      <formula>IF($AH$17="c",TRUE)</formula>
    </cfRule>
  </conditionalFormatting>
  <conditionalFormatting sqref="P5">
    <cfRule type="expression" dxfId="3164" priority="27" stopIfTrue="1">
      <formula>IF(($P$4="N")*AND($B$5="A"),TRUE)</formula>
    </cfRule>
    <cfRule type="expression" dxfId="3163" priority="26" stopIfTrue="1">
      <formula>IF($C$18="c",TRUE)</formula>
    </cfRule>
  </conditionalFormatting>
  <conditionalFormatting sqref="P6">
    <cfRule type="expression" dxfId="3162" priority="88" stopIfTrue="1">
      <formula>IF($D$18="c",TRUE)</formula>
    </cfRule>
    <cfRule type="expression" dxfId="3161" priority="89" stopIfTrue="1">
      <formula>IF(($P$4="N")*AND($B$6="B"),TRUE)</formula>
    </cfRule>
  </conditionalFormatting>
  <conditionalFormatting sqref="P7">
    <cfRule type="expression" dxfId="3160" priority="147" stopIfTrue="1">
      <formula>IF(($P$4="N")*AND($B$7="C"),TRUE)</formula>
    </cfRule>
    <cfRule type="expression" dxfId="3159" priority="146" stopIfTrue="1">
      <formula>IF($E$18="c",TRUE)</formula>
    </cfRule>
  </conditionalFormatting>
  <conditionalFormatting sqref="P8">
    <cfRule type="expression" dxfId="3158" priority="200" stopIfTrue="1">
      <formula>IF($F$18="c",TRUE)</formula>
    </cfRule>
    <cfRule type="expression" dxfId="3157" priority="201" stopIfTrue="1">
      <formula>IF(($P$4="N")*AND($B$8="D"),TRUE)</formula>
    </cfRule>
  </conditionalFormatting>
  <conditionalFormatting sqref="P9">
    <cfRule type="expression" dxfId="3156" priority="257" stopIfTrue="1">
      <formula>IF(($P$4="N")*AND($B$9="E"),TRUE)</formula>
    </cfRule>
    <cfRule type="expression" dxfId="3155" priority="256" stopIfTrue="1">
      <formula>IF($G$18="c",TRUE)</formula>
    </cfRule>
  </conditionalFormatting>
  <conditionalFormatting sqref="P10">
    <cfRule type="expression" dxfId="3154" priority="309" stopIfTrue="1">
      <formula>IF(($P$4="N")*AND($B$10="F"),TRUE)</formula>
    </cfRule>
    <cfRule type="expression" dxfId="3153" priority="308" stopIfTrue="1">
      <formula>IF($H$18="c",TRUE)</formula>
    </cfRule>
  </conditionalFormatting>
  <conditionalFormatting sqref="P11">
    <cfRule type="expression" dxfId="3152" priority="359" stopIfTrue="1">
      <formula>IF(($P$4="N")*AND($B$11="G"),TRUE)</formula>
    </cfRule>
    <cfRule type="expression" dxfId="3151" priority="358" stopIfTrue="1">
      <formula>IF($I$18="c",TRUE)</formula>
    </cfRule>
  </conditionalFormatting>
  <conditionalFormatting sqref="P12">
    <cfRule type="expression" dxfId="3150" priority="407" stopIfTrue="1">
      <formula>IF(($P$4="N")*AND($B$12="H"),TRUE)</formula>
    </cfRule>
    <cfRule type="expression" dxfId="3149" priority="406" stopIfTrue="1">
      <formula>IF($J$18="c",TRUE)</formula>
    </cfRule>
  </conditionalFormatting>
  <conditionalFormatting sqref="P13">
    <cfRule type="expression" dxfId="3148" priority="452" stopIfTrue="1">
      <formula>IF($K$18="c",TRUE)</formula>
    </cfRule>
    <cfRule type="expression" dxfId="3147" priority="453" stopIfTrue="1">
      <formula>IF(($P$4="N")*AND($B$13="I"),TRUE)</formula>
    </cfRule>
  </conditionalFormatting>
  <conditionalFormatting sqref="P14">
    <cfRule type="expression" dxfId="3146" priority="496" stopIfTrue="1">
      <formula>IF($L$18="c",TRUE)</formula>
    </cfRule>
    <cfRule type="expression" dxfId="3145" priority="497" stopIfTrue="1">
      <formula>IF(($P$4="N")*AND($B$14="J"),TRUE)</formula>
    </cfRule>
  </conditionalFormatting>
  <conditionalFormatting sqref="P15">
    <cfRule type="expression" dxfId="3144" priority="539" stopIfTrue="1">
      <formula>IF(($P$4="N")*AND($B$15="K"),TRUE)</formula>
    </cfRule>
    <cfRule type="expression" dxfId="3143" priority="538" stopIfTrue="1">
      <formula>IF($M$18="c",TRUE)</formula>
    </cfRule>
  </conditionalFormatting>
  <conditionalFormatting sqref="P16">
    <cfRule type="expression" dxfId="3142" priority="578" stopIfTrue="1">
      <formula>IF($N$18="c",TRUE)</formula>
    </cfRule>
    <cfRule type="expression" dxfId="3141" priority="579" stopIfTrue="1">
      <formula>IF(($P$4="N")*AND($B$16="L"),TRUE)</formula>
    </cfRule>
  </conditionalFormatting>
  <conditionalFormatting sqref="P17">
    <cfRule type="expression" dxfId="3140" priority="617" stopIfTrue="1">
      <formula>IF(($P$4="N")*AND($B$17="M"),TRUE)</formula>
    </cfRule>
    <cfRule type="expression" dxfId="3139" priority="616" stopIfTrue="1">
      <formula>IF($O$18="c",TRUE)</formula>
    </cfRule>
  </conditionalFormatting>
  <conditionalFormatting sqref="P19">
    <cfRule type="expression" dxfId="3138" priority="1647" stopIfTrue="1">
      <formula>IF(($P$4="N")*AND($B$19="O"),TRUE)</formula>
    </cfRule>
    <cfRule type="expression" dxfId="3137" priority="1646" stopIfTrue="1">
      <formula>IF($Q$18="c",TRUE)</formula>
    </cfRule>
  </conditionalFormatting>
  <conditionalFormatting sqref="P20">
    <cfRule type="expression" dxfId="3136" priority="1648" stopIfTrue="1">
      <formula>IF($R$18="c",TRUE)</formula>
    </cfRule>
    <cfRule type="expression" dxfId="3135" priority="1649" stopIfTrue="1">
      <formula>IF(($P$4="N")*AND($B$20="P"),TRUE)</formula>
    </cfRule>
  </conditionalFormatting>
  <conditionalFormatting sqref="P21">
    <cfRule type="expression" dxfId="3134" priority="1651" stopIfTrue="1">
      <formula>IF(($P$4="N")*AND($B$21="Q"),TRUE)</formula>
    </cfRule>
    <cfRule type="expression" dxfId="3133" priority="1650" stopIfTrue="1">
      <formula>IF($S$18="c",TRUE)</formula>
    </cfRule>
  </conditionalFormatting>
  <conditionalFormatting sqref="P22">
    <cfRule type="expression" dxfId="3132" priority="1652" stopIfTrue="1">
      <formula>IF($T$18="c",TRUE)</formula>
    </cfRule>
    <cfRule type="expression" dxfId="3131" priority="1653" stopIfTrue="1">
      <formula>IF(($P$4="N")*AND($B$22="R"),TRUE)</formula>
    </cfRule>
  </conditionalFormatting>
  <conditionalFormatting sqref="P23">
    <cfRule type="expression" dxfId="3130" priority="1654" stopIfTrue="1">
      <formula>IF($U$18="c",TRUE)</formula>
    </cfRule>
    <cfRule type="expression" dxfId="3129" priority="1655" stopIfTrue="1">
      <formula>IF(($P$4="N")*AND($B$23="S"),TRUE)</formula>
    </cfRule>
  </conditionalFormatting>
  <conditionalFormatting sqref="P24">
    <cfRule type="expression" dxfId="3128" priority="1656" stopIfTrue="1">
      <formula>IF($V$18="c",TRUE)</formula>
    </cfRule>
    <cfRule type="expression" dxfId="3127" priority="1657" stopIfTrue="1">
      <formula>IF(($P$4="N")*AND($B$24="T"),TRUE)</formula>
    </cfRule>
  </conditionalFormatting>
  <conditionalFormatting sqref="P25">
    <cfRule type="expression" dxfId="3126" priority="1658" stopIfTrue="1">
      <formula>IF($W$18="c",TRUE)</formula>
    </cfRule>
    <cfRule type="expression" dxfId="3125" priority="1659" stopIfTrue="1">
      <formula>IF(($P$4="N")*AND($B$25="U"),TRUE)</formula>
    </cfRule>
  </conditionalFormatting>
  <conditionalFormatting sqref="P26">
    <cfRule type="expression" dxfId="3124" priority="1660" stopIfTrue="1">
      <formula>IF($X$18="c",TRUE)</formula>
    </cfRule>
    <cfRule type="expression" dxfId="3123" priority="1661" stopIfTrue="1">
      <formula>IF(($P$4="N")*AND($B$26="V"),TRUE)</formula>
    </cfRule>
  </conditionalFormatting>
  <conditionalFormatting sqref="P27">
    <cfRule type="expression" dxfId="3122" priority="1663" stopIfTrue="1">
      <formula>IF(($P$4="N")*AND($B$27="W"),TRUE)</formula>
    </cfRule>
    <cfRule type="expression" dxfId="3121" priority="1662" stopIfTrue="1">
      <formula>IF($Y$18="c",TRUE)</formula>
    </cfRule>
  </conditionalFormatting>
  <conditionalFormatting sqref="P28">
    <cfRule type="expression" dxfId="3120" priority="1664" stopIfTrue="1">
      <formula>IF($Z$18="c",TRUE)</formula>
    </cfRule>
    <cfRule type="expression" dxfId="3119" priority="1665" stopIfTrue="1">
      <formula>IF(($P$4="N")*AND($B$28="X"),TRUE)</formula>
    </cfRule>
  </conditionalFormatting>
  <conditionalFormatting sqref="P29">
    <cfRule type="expression" dxfId="3118" priority="1666" stopIfTrue="1">
      <formula>IF($AA$18="c",TRUE)</formula>
    </cfRule>
    <cfRule type="expression" dxfId="3117" priority="1667" stopIfTrue="1">
      <formula>IF(($P$4="N")*AND($B$29="Y"),TRUE)</formula>
    </cfRule>
  </conditionalFormatting>
  <conditionalFormatting sqref="P30">
    <cfRule type="expression" dxfId="3116" priority="1668" stopIfTrue="1">
      <formula>IF($AB$18="c",TRUE)</formula>
    </cfRule>
    <cfRule type="expression" dxfId="3115" priority="1669" stopIfTrue="1">
      <formula>IF(($P$4="N")*AND($B$30="Z"),TRUE)</formula>
    </cfRule>
  </conditionalFormatting>
  <conditionalFormatting sqref="P31">
    <cfRule type="expression" dxfId="3114" priority="1670" stopIfTrue="1">
      <formula>IF($AC$18="c",TRUE)</formula>
    </cfRule>
    <cfRule type="expression" dxfId="3113" priority="1671" stopIfTrue="1">
      <formula>IF(($P$4="N")*AND($B$31="AA"),TRUE)</formula>
    </cfRule>
  </conditionalFormatting>
  <conditionalFormatting sqref="P32">
    <cfRule type="expression" dxfId="3112" priority="1672" stopIfTrue="1">
      <formula>IF($AD$18="c",TRUE)</formula>
    </cfRule>
    <cfRule type="expression" dxfId="3111" priority="1673" stopIfTrue="1">
      <formula>IF(($P$4="N")*AND($B$32="AB"),TRUE)</formula>
    </cfRule>
  </conditionalFormatting>
  <conditionalFormatting sqref="P33">
    <cfRule type="expression" dxfId="3110" priority="1675" stopIfTrue="1">
      <formula>IF(($P$4="N")*AND($B$33="AC"),TRUE)</formula>
    </cfRule>
    <cfRule type="expression" dxfId="3109" priority="1674" stopIfTrue="1">
      <formula>IF($AE$18="c",TRUE)</formula>
    </cfRule>
  </conditionalFormatting>
  <conditionalFormatting sqref="P34">
    <cfRule type="expression" dxfId="3108" priority="1676" stopIfTrue="1">
      <formula>IF($AF$18="c",TRUE)</formula>
    </cfRule>
    <cfRule type="expression" dxfId="3107" priority="1677" stopIfTrue="1">
      <formula>IF(($P$4="N")*AND($B$34="AD"),TRUE)</formula>
    </cfRule>
  </conditionalFormatting>
  <conditionalFormatting sqref="P35">
    <cfRule type="expression" dxfId="3106" priority="1678" stopIfTrue="1">
      <formula>IF($AG$18="c",TRUE)</formula>
    </cfRule>
    <cfRule type="expression" dxfId="3105" priority="1679" stopIfTrue="1">
      <formula>IF(($P$4="N")*AND($B$35="AE"),TRUE)</formula>
    </cfRule>
  </conditionalFormatting>
  <conditionalFormatting sqref="P36">
    <cfRule type="expression" dxfId="3104" priority="1680" stopIfTrue="1">
      <formula>IF($AH$18="c",TRUE)</formula>
    </cfRule>
    <cfRule type="expression" dxfId="3103" priority="1681" stopIfTrue="1">
      <formula>IF(($P$4="N")*AND($B$36="AF"),TRUE)</formula>
    </cfRule>
  </conditionalFormatting>
  <conditionalFormatting sqref="Q5">
    <cfRule type="expression" dxfId="3102" priority="29" stopIfTrue="1">
      <formula>IF(($Q$4="O")*AND($B$5="A"),TRUE)</formula>
    </cfRule>
    <cfRule type="expression" dxfId="3101" priority="28" stopIfTrue="1">
      <formula>IF($C$19="c",TRUE)</formula>
    </cfRule>
  </conditionalFormatting>
  <conditionalFormatting sqref="Q6">
    <cfRule type="expression" dxfId="3100" priority="91" stopIfTrue="1">
      <formula>IF(($Q$4="O")*AND($B$6="B"),TRUE)</formula>
    </cfRule>
    <cfRule type="expression" dxfId="3099" priority="90" stopIfTrue="1">
      <formula>IF($D$19="c",TRUE)</formula>
    </cfRule>
  </conditionalFormatting>
  <conditionalFormatting sqref="Q7">
    <cfRule type="expression" dxfId="3098" priority="148" stopIfTrue="1">
      <formula>IF($E$19="c",TRUE)</formula>
    </cfRule>
    <cfRule type="expression" dxfId="3097" priority="149" stopIfTrue="1">
      <formula>IF(($Q$4="O")*AND($B$7="C"),TRUE)</formula>
    </cfRule>
  </conditionalFormatting>
  <conditionalFormatting sqref="Q8">
    <cfRule type="expression" dxfId="3096" priority="203" stopIfTrue="1">
      <formula>IF(($Q$4="O")*AND($B$8="D"),TRUE)</formula>
    </cfRule>
    <cfRule type="expression" dxfId="3095" priority="202" stopIfTrue="1">
      <formula>IF($F$19="c",TRUE)</formula>
    </cfRule>
  </conditionalFormatting>
  <conditionalFormatting sqref="Q9">
    <cfRule type="expression" dxfId="3094" priority="258" stopIfTrue="1">
      <formula>IF($G$19="c",TRUE)</formula>
    </cfRule>
    <cfRule type="expression" dxfId="3093" priority="259" stopIfTrue="1">
      <formula>IF(($Q$4="O")*AND($B$9="E"),TRUE)</formula>
    </cfRule>
  </conditionalFormatting>
  <conditionalFormatting sqref="Q10">
    <cfRule type="expression" dxfId="3092" priority="310" stopIfTrue="1">
      <formula>IF($H$19="c",TRUE)</formula>
    </cfRule>
    <cfRule type="expression" dxfId="3091" priority="311" stopIfTrue="1">
      <formula>IF(($Q$4="O")*AND($B$10="F"),TRUE)</formula>
    </cfRule>
  </conditionalFormatting>
  <conditionalFormatting sqref="Q11">
    <cfRule type="expression" dxfId="3090" priority="361" stopIfTrue="1">
      <formula>IF(($Q$4="O")*AND($B$11="G"),TRUE)</formula>
    </cfRule>
    <cfRule type="expression" dxfId="3089" priority="360" stopIfTrue="1">
      <formula>IF($I$19="c",TRUE)</formula>
    </cfRule>
  </conditionalFormatting>
  <conditionalFormatting sqref="Q12">
    <cfRule type="expression" dxfId="3088" priority="409" stopIfTrue="1">
      <formula>IF(($Q$4="O")*AND($B$12="H"),TRUE)</formula>
    </cfRule>
    <cfRule type="expression" dxfId="3087" priority="408" stopIfTrue="1">
      <formula>IF($J$19="c",TRUE)</formula>
    </cfRule>
  </conditionalFormatting>
  <conditionalFormatting sqref="Q13">
    <cfRule type="expression" dxfId="3086" priority="454" stopIfTrue="1">
      <formula>IF($K$19="c",TRUE)</formula>
    </cfRule>
    <cfRule type="expression" dxfId="3085" priority="455" stopIfTrue="1">
      <formula>IF(($Q$4="O")*AND($B$13="I"),TRUE)</formula>
    </cfRule>
  </conditionalFormatting>
  <conditionalFormatting sqref="Q14">
    <cfRule type="expression" dxfId="3084" priority="498" stopIfTrue="1">
      <formula>IF($L$19="c",TRUE)</formula>
    </cfRule>
    <cfRule type="expression" dxfId="3083" priority="499" stopIfTrue="1">
      <formula>IF(($Q$4="O")*AND($B$14="J"),TRUE)</formula>
    </cfRule>
  </conditionalFormatting>
  <conditionalFormatting sqref="Q15">
    <cfRule type="expression" dxfId="3082" priority="540" stopIfTrue="1">
      <formula>IF($M$19="c",TRUE)</formula>
    </cfRule>
    <cfRule type="expression" dxfId="3081" priority="541" stopIfTrue="1">
      <formula>IF(($Q$4="O")*AND($B$15="K"),TRUE)</formula>
    </cfRule>
  </conditionalFormatting>
  <conditionalFormatting sqref="Q16">
    <cfRule type="expression" dxfId="3080" priority="580" stopIfTrue="1">
      <formula>IF($N$19="c",TRUE)</formula>
    </cfRule>
    <cfRule type="expression" dxfId="3079" priority="581" stopIfTrue="1">
      <formula>IF(($Q$4="O")*AND($B$16="L"),TRUE)</formula>
    </cfRule>
  </conditionalFormatting>
  <conditionalFormatting sqref="Q17">
    <cfRule type="expression" dxfId="3078" priority="619" stopIfTrue="1">
      <formula>IF(($Q$4="O")*AND($B$17="M"),TRUE)</formula>
    </cfRule>
    <cfRule type="expression" dxfId="3077" priority="618" stopIfTrue="1">
      <formula>IF($O$19="c",TRUE)</formula>
    </cfRule>
  </conditionalFormatting>
  <conditionalFormatting sqref="Q18">
    <cfRule type="expression" dxfId="3076" priority="655" stopIfTrue="1">
      <formula>IF(($Q$4="O")*AND($B$18="N"),TRUE)</formula>
    </cfRule>
    <cfRule type="expression" dxfId="3075" priority="654" stopIfTrue="1">
      <formula>IF($P$19="c",TRUE)</formula>
    </cfRule>
  </conditionalFormatting>
  <conditionalFormatting sqref="Q20">
    <cfRule type="expression" dxfId="3074" priority="1683" stopIfTrue="1">
      <formula>IF(($Q$4="O")*AND($B$20="P"),TRUE)</formula>
    </cfRule>
    <cfRule type="expression" dxfId="3073" priority="1682" stopIfTrue="1">
      <formula>IF($R$19="c",TRUE)</formula>
    </cfRule>
  </conditionalFormatting>
  <conditionalFormatting sqref="Q21">
    <cfRule type="expression" dxfId="3072" priority="1684" stopIfTrue="1">
      <formula>IF($S$19="c",TRUE)</formula>
    </cfRule>
    <cfRule type="expression" dxfId="3071" priority="1685" stopIfTrue="1">
      <formula>IF(($Q$4="O")*AND($B$21="Q"),TRUE)</formula>
    </cfRule>
  </conditionalFormatting>
  <conditionalFormatting sqref="Q22">
    <cfRule type="expression" dxfId="3070" priority="1687" stopIfTrue="1">
      <formula>IF(($Q$4="O")*AND($B$22="R"),TRUE)</formula>
    </cfRule>
    <cfRule type="expression" dxfId="3069" priority="1686" stopIfTrue="1">
      <formula>IF($T$19="c",TRUE)</formula>
    </cfRule>
  </conditionalFormatting>
  <conditionalFormatting sqref="Q23">
    <cfRule type="expression" dxfId="3068" priority="1689" stopIfTrue="1">
      <formula>IF(($Q$4="O")*AND($B$23="S"),TRUE)</formula>
    </cfRule>
    <cfRule type="expression" dxfId="3067" priority="1688" stopIfTrue="1">
      <formula>IF($U$19="c",TRUE)</formula>
    </cfRule>
  </conditionalFormatting>
  <conditionalFormatting sqref="Q24">
    <cfRule type="expression" dxfId="3066" priority="1690" stopIfTrue="1">
      <formula>IF($V$19="c",TRUE)</formula>
    </cfRule>
    <cfRule type="expression" dxfId="3065" priority="1691" stopIfTrue="1">
      <formula>IF(($Q$4="O")*AND($B$24="T"),TRUE)</formula>
    </cfRule>
  </conditionalFormatting>
  <conditionalFormatting sqref="Q25">
    <cfRule type="expression" dxfId="3064" priority="1693" stopIfTrue="1">
      <formula>IF(($Q$4="O")*AND($B$25="U"),TRUE)</formula>
    </cfRule>
    <cfRule type="expression" dxfId="3063" priority="1692" stopIfTrue="1">
      <formula>IF($W$19="c",TRUE)</formula>
    </cfRule>
  </conditionalFormatting>
  <conditionalFormatting sqref="Q26">
    <cfRule type="expression" dxfId="3062" priority="1695" stopIfTrue="1">
      <formula>IF(($Q$4="O")*AND($B$26="V"),TRUE)</formula>
    </cfRule>
    <cfRule type="expression" dxfId="3061" priority="1694" stopIfTrue="1">
      <formula>IF($X$19="c",TRUE)</formula>
    </cfRule>
  </conditionalFormatting>
  <conditionalFormatting sqref="Q27">
    <cfRule type="expression" dxfId="3060" priority="1697" stopIfTrue="1">
      <formula>IF(($Q$4="O")*AND($B$27="W"),TRUE)</formula>
    </cfRule>
    <cfRule type="expression" dxfId="3059" priority="1696" stopIfTrue="1">
      <formula>IF($Y$19="c",TRUE)</formula>
    </cfRule>
  </conditionalFormatting>
  <conditionalFormatting sqref="Q28">
    <cfRule type="expression" dxfId="3058" priority="1699" stopIfTrue="1">
      <formula>IF(($Q$4="O")*AND($B$28="X"),TRUE)</formula>
    </cfRule>
    <cfRule type="expression" dxfId="3057" priority="1698" stopIfTrue="1">
      <formula>IF($Z$19="c",TRUE)</formula>
    </cfRule>
  </conditionalFormatting>
  <conditionalFormatting sqref="Q29">
    <cfRule type="expression" dxfId="3056" priority="1701" stopIfTrue="1">
      <formula>IF(($Q$4="O")*AND($B$29="Y"),TRUE)</formula>
    </cfRule>
    <cfRule type="expression" dxfId="3055" priority="1700" stopIfTrue="1">
      <formula>IF($AA$19="c",TRUE)</formula>
    </cfRule>
  </conditionalFormatting>
  <conditionalFormatting sqref="Q30">
    <cfRule type="expression" dxfId="3054" priority="1702" stopIfTrue="1">
      <formula>IF($AB$19="c",TRUE)</formula>
    </cfRule>
    <cfRule type="expression" dxfId="3053" priority="1703" stopIfTrue="1">
      <formula>IF(($Q$4="O")*AND($B$30="Z"),TRUE)</formula>
    </cfRule>
  </conditionalFormatting>
  <conditionalFormatting sqref="Q31">
    <cfRule type="expression" dxfId="3052" priority="1704" stopIfTrue="1">
      <formula>IF($AC$19="c",TRUE)</formula>
    </cfRule>
    <cfRule type="expression" dxfId="3051" priority="1705" stopIfTrue="1">
      <formula>IF(($Q$4="O")*AND($B$31="AA"),TRUE)</formula>
    </cfRule>
  </conditionalFormatting>
  <conditionalFormatting sqref="Q32">
    <cfRule type="expression" dxfId="3050" priority="1706" stopIfTrue="1">
      <formula>IF($AD$19="c",TRUE)</formula>
    </cfRule>
    <cfRule type="expression" dxfId="3049" priority="1707" stopIfTrue="1">
      <formula>IF(($Q$4="O")*AND($B$32="AB"),TRUE)</formula>
    </cfRule>
  </conditionalFormatting>
  <conditionalFormatting sqref="Q33">
    <cfRule type="expression" dxfId="3048" priority="1708" stopIfTrue="1">
      <formula>IF($AE$19="c",TRUE)</formula>
    </cfRule>
    <cfRule type="expression" dxfId="3047" priority="1709" stopIfTrue="1">
      <formula>IF(($Q$4="O")*AND($B$33="AC"),TRUE)</formula>
    </cfRule>
  </conditionalFormatting>
  <conditionalFormatting sqref="Q34">
    <cfRule type="expression" dxfId="3046" priority="1711" stopIfTrue="1">
      <formula>IF(($Q$4="O")*AND($B$34="AD"),TRUE)</formula>
    </cfRule>
    <cfRule type="expression" dxfId="3045" priority="1710" stopIfTrue="1">
      <formula>IF($AF$19="c",TRUE)</formula>
    </cfRule>
  </conditionalFormatting>
  <conditionalFormatting sqref="Q35">
    <cfRule type="expression" dxfId="3044" priority="1713" stopIfTrue="1">
      <formula>IF(($Q$4="O")*AND($B$35="AE"),TRUE)</formula>
    </cfRule>
    <cfRule type="expression" dxfId="3043" priority="1712" stopIfTrue="1">
      <formula>IF($AG$19="c",TRUE)</formula>
    </cfRule>
  </conditionalFormatting>
  <conditionalFormatting sqref="Q36">
    <cfRule type="expression" dxfId="3042" priority="1714" stopIfTrue="1">
      <formula>IF($AH$19="c",TRUE)</formula>
    </cfRule>
    <cfRule type="expression" dxfId="3041" priority="1715" stopIfTrue="1">
      <formula>IF(($Q$4="O")*AND($B$36="AF"),TRUE)</formula>
    </cfRule>
  </conditionalFormatting>
  <conditionalFormatting sqref="R5">
    <cfRule type="expression" dxfId="3040" priority="31" stopIfTrue="1">
      <formula>IF(($R$4="P")*AND($B$5="A"),TRUE)</formula>
    </cfRule>
    <cfRule type="expression" dxfId="3039" priority="30" stopIfTrue="1">
      <formula>IF($C$20="c",TRUE)</formula>
    </cfRule>
  </conditionalFormatting>
  <conditionalFormatting sqref="R6">
    <cfRule type="expression" dxfId="3038" priority="93" stopIfTrue="1">
      <formula>IF(($R$4="P")*AND($B$6="B"),TRUE)</formula>
    </cfRule>
    <cfRule type="expression" dxfId="3037" priority="92" stopIfTrue="1">
      <formula>IF($D$20="c",TRUE)</formula>
    </cfRule>
  </conditionalFormatting>
  <conditionalFormatting sqref="R7">
    <cfRule type="expression" dxfId="3036" priority="151" stopIfTrue="1">
      <formula>IF(($R$4="P")*AND($B$7="C"),TRUE)</formula>
    </cfRule>
    <cfRule type="expression" dxfId="3035" priority="150" stopIfTrue="1">
      <formula>IF($E$20="c",TRUE)</formula>
    </cfRule>
  </conditionalFormatting>
  <conditionalFormatting sqref="R8">
    <cfRule type="expression" dxfId="3034" priority="204" stopIfTrue="1">
      <formula>IF($F$20="c",TRUE)</formula>
    </cfRule>
    <cfRule type="expression" dxfId="3033" priority="205" stopIfTrue="1">
      <formula>IF(($R$4="P")*AND($B$8="D"),TRUE)</formula>
    </cfRule>
  </conditionalFormatting>
  <conditionalFormatting sqref="R9">
    <cfRule type="expression" dxfId="3032" priority="261" stopIfTrue="1">
      <formula>IF(($R$4="P")*AND($B$9="E"),TRUE)</formula>
    </cfRule>
    <cfRule type="expression" dxfId="3031" priority="260" stopIfTrue="1">
      <formula>IF($G$20="c",TRUE)</formula>
    </cfRule>
  </conditionalFormatting>
  <conditionalFormatting sqref="R10">
    <cfRule type="expression" dxfId="3030" priority="312" stopIfTrue="1">
      <formula>IF($H$20="c",TRUE)</formula>
    </cfRule>
    <cfRule type="expression" dxfId="3029" priority="313" stopIfTrue="1">
      <formula>IF(($R$4="P")*AND($B$10="F"),TRUE)</formula>
    </cfRule>
  </conditionalFormatting>
  <conditionalFormatting sqref="R11">
    <cfRule type="expression" dxfId="3028" priority="362" stopIfTrue="1">
      <formula>IF($I$20="c",TRUE)</formula>
    </cfRule>
    <cfRule type="expression" dxfId="3027" priority="363" stopIfTrue="1">
      <formula>IF(($R$4="P")*AND($B$11="G"),TRUE)</formula>
    </cfRule>
  </conditionalFormatting>
  <conditionalFormatting sqref="R12">
    <cfRule type="expression" dxfId="3026" priority="411" stopIfTrue="1">
      <formula>IF(($R$4="P")*AND($B$12="H"),TRUE)</formula>
    </cfRule>
    <cfRule type="expression" dxfId="3025" priority="410" stopIfTrue="1">
      <formula>IF($J$20="c",TRUE)</formula>
    </cfRule>
  </conditionalFormatting>
  <conditionalFormatting sqref="R13">
    <cfRule type="expression" dxfId="3024" priority="456" stopIfTrue="1">
      <formula>IF($K$20="c",TRUE)</formula>
    </cfRule>
    <cfRule type="expression" dxfId="3023" priority="457" stopIfTrue="1">
      <formula>IF(($R$4="P")*AND($B$13="I"),TRUE)</formula>
    </cfRule>
  </conditionalFormatting>
  <conditionalFormatting sqref="R14">
    <cfRule type="expression" dxfId="3022" priority="500" stopIfTrue="1">
      <formula>IF($L$20="c",TRUE)</formula>
    </cfRule>
    <cfRule type="expression" dxfId="3021" priority="501" stopIfTrue="1">
      <formula>IF(($R$4="P")*AND($B$14="J"),TRUE)</formula>
    </cfRule>
  </conditionalFormatting>
  <conditionalFormatting sqref="R15">
    <cfRule type="expression" dxfId="3020" priority="542" stopIfTrue="1">
      <formula>IF($M$20="c",TRUE)</formula>
    </cfRule>
    <cfRule type="expression" dxfId="3019" priority="543" stopIfTrue="1">
      <formula>IF(($R$4="P")*AND($B$15="K"),TRUE)</formula>
    </cfRule>
  </conditionalFormatting>
  <conditionalFormatting sqref="R16">
    <cfRule type="expression" dxfId="3018" priority="583" stopIfTrue="1">
      <formula>IF(($R$4="P")*AND($B$16="L"),TRUE)</formula>
    </cfRule>
    <cfRule type="expression" dxfId="3017" priority="582" stopIfTrue="1">
      <formula>IF($N$20="c",TRUE)</formula>
    </cfRule>
  </conditionalFormatting>
  <conditionalFormatting sqref="R17">
    <cfRule type="expression" dxfId="3016" priority="621" stopIfTrue="1">
      <formula>IF(($R$4="P")*AND($B$17="M"),TRUE)</formula>
    </cfRule>
    <cfRule type="expression" dxfId="3015" priority="620" stopIfTrue="1">
      <formula>IF($O$20="c",TRUE)</formula>
    </cfRule>
  </conditionalFormatting>
  <conditionalFormatting sqref="R18">
    <cfRule type="expression" dxfId="3014" priority="657" stopIfTrue="1">
      <formula>IF(($R$4="P")*AND($B$18="N"),TRUE)</formula>
    </cfRule>
    <cfRule type="expression" dxfId="3013" priority="656" stopIfTrue="1">
      <formula>IF($P$20="c",TRUE)</formula>
    </cfRule>
  </conditionalFormatting>
  <conditionalFormatting sqref="R19">
    <cfRule type="expression" dxfId="3012" priority="691" stopIfTrue="1">
      <formula>IF(($R$4="P")*AND($B$19="O"),TRUE)</formula>
    </cfRule>
    <cfRule type="expression" dxfId="3011" priority="690" stopIfTrue="1">
      <formula>IF($Q$20="c",TRUE)</formula>
    </cfRule>
  </conditionalFormatting>
  <conditionalFormatting sqref="R21">
    <cfRule type="expression" dxfId="3010" priority="1716" stopIfTrue="1">
      <formula>IF($S$20="c",TRUE)</formula>
    </cfRule>
    <cfRule type="expression" dxfId="3009" priority="1717" stopIfTrue="1">
      <formula>IF(($R$4="P")*AND($B$21="Q"),TRUE)</formula>
    </cfRule>
  </conditionalFormatting>
  <conditionalFormatting sqref="R22">
    <cfRule type="expression" dxfId="3008" priority="1718" stopIfTrue="1">
      <formula>IF($T$20="c",TRUE)</formula>
    </cfRule>
    <cfRule type="expression" dxfId="3007" priority="1719" stopIfTrue="1">
      <formula>IF(($R$4="P")*AND($B$22="R"),TRUE)</formula>
    </cfRule>
  </conditionalFormatting>
  <conditionalFormatting sqref="R23">
    <cfRule type="expression" dxfId="3006" priority="1721" stopIfTrue="1">
      <formula>IF(($R$4="P")*AND($B$23="S"),TRUE)</formula>
    </cfRule>
    <cfRule type="expression" dxfId="3005" priority="1720" stopIfTrue="1">
      <formula>IF($U$20="c",TRUE)</formula>
    </cfRule>
  </conditionalFormatting>
  <conditionalFormatting sqref="R24">
    <cfRule type="expression" dxfId="3004" priority="1723" stopIfTrue="1">
      <formula>IF(($R$4="P")*AND($B$24="T"),TRUE)</formula>
    </cfRule>
    <cfRule type="expression" dxfId="3003" priority="1722" stopIfTrue="1">
      <formula>IF($V$20="c",TRUE)</formula>
    </cfRule>
  </conditionalFormatting>
  <conditionalFormatting sqref="R25">
    <cfRule type="expression" dxfId="3002" priority="1724" stopIfTrue="1">
      <formula>IF($W$20="c",TRUE)</formula>
    </cfRule>
    <cfRule type="expression" dxfId="3001" priority="1725" stopIfTrue="1">
      <formula>IF(($R$4="P")*AND($B$25="U"),TRUE)</formula>
    </cfRule>
  </conditionalFormatting>
  <conditionalFormatting sqref="R26">
    <cfRule type="expression" dxfId="3000" priority="1726" stopIfTrue="1">
      <formula>IF($X$20="c",TRUE)</formula>
    </cfRule>
    <cfRule type="expression" dxfId="2999" priority="1727" stopIfTrue="1">
      <formula>IF(($R$4="P")*AND($B$26="V"),TRUE)</formula>
    </cfRule>
  </conditionalFormatting>
  <conditionalFormatting sqref="R27">
    <cfRule type="expression" dxfId="2998" priority="1729" stopIfTrue="1">
      <formula>IF(($R$4="P")*AND($B$27="W"),TRUE)</formula>
    </cfRule>
    <cfRule type="expression" dxfId="2997" priority="1728" stopIfTrue="1">
      <formula>IF($Y$20="c",TRUE)</formula>
    </cfRule>
  </conditionalFormatting>
  <conditionalFormatting sqref="R28">
    <cfRule type="expression" dxfId="2996" priority="1730" stopIfTrue="1">
      <formula>IF($Z$20="c",TRUE)</formula>
    </cfRule>
    <cfRule type="expression" dxfId="2995" priority="1731" stopIfTrue="1">
      <formula>IF(($R$4="P")*AND($B$28="X"),TRUE)</formula>
    </cfRule>
  </conditionalFormatting>
  <conditionalFormatting sqref="R29">
    <cfRule type="expression" dxfId="2994" priority="1733" stopIfTrue="1">
      <formula>IF(($R$4="P")*AND($B$29="Y"),TRUE)</formula>
    </cfRule>
    <cfRule type="expression" dxfId="2993" priority="1732" stopIfTrue="1">
      <formula>IF($AA$20="c",TRUE)</formula>
    </cfRule>
  </conditionalFormatting>
  <conditionalFormatting sqref="R30">
    <cfRule type="expression" dxfId="2992" priority="1735" stopIfTrue="1">
      <formula>IF(($R$4="P")*AND($B$30="Z"),TRUE)</formula>
    </cfRule>
    <cfRule type="expression" dxfId="2991" priority="1734" stopIfTrue="1">
      <formula>IF($AB$20="c",TRUE)</formula>
    </cfRule>
  </conditionalFormatting>
  <conditionalFormatting sqref="R31">
    <cfRule type="expression" dxfId="2990" priority="1737" stopIfTrue="1">
      <formula>IF(($R$4="P")*AND($B$31="AA"),TRUE)</formula>
    </cfRule>
    <cfRule type="expression" dxfId="2989" priority="1736" stopIfTrue="1">
      <formula>IF($AC$20="c",TRUE)</formula>
    </cfRule>
  </conditionalFormatting>
  <conditionalFormatting sqref="R32">
    <cfRule type="expression" dxfId="2988" priority="1738" stopIfTrue="1">
      <formula>IF($AD$20="c",TRUE)</formula>
    </cfRule>
    <cfRule type="expression" dxfId="2987" priority="1739" stopIfTrue="1">
      <formula>IF(($R$4="P")*AND($B$32="AB"),TRUE)</formula>
    </cfRule>
  </conditionalFormatting>
  <conditionalFormatting sqref="R33">
    <cfRule type="expression" dxfId="2986" priority="1740" stopIfTrue="1">
      <formula>IF($AE$20="c",TRUE)</formula>
    </cfRule>
    <cfRule type="expression" dxfId="2985" priority="1741" stopIfTrue="1">
      <formula>IF(($R$4="P")*AND($B$33="AC"),TRUE)</formula>
    </cfRule>
  </conditionalFormatting>
  <conditionalFormatting sqref="R34">
    <cfRule type="expression" dxfId="2984" priority="1743" stopIfTrue="1">
      <formula>IF(($R$4="P")*AND($B$34="AD"),TRUE)</formula>
    </cfRule>
    <cfRule type="expression" dxfId="2983" priority="1742" stopIfTrue="1">
      <formula>IF($AF$20="c",TRUE)</formula>
    </cfRule>
  </conditionalFormatting>
  <conditionalFormatting sqref="R35">
    <cfRule type="expression" dxfId="2982" priority="1745" stopIfTrue="1">
      <formula>IF(($R$4="P")*AND($B$35="AE"),TRUE)</formula>
    </cfRule>
    <cfRule type="expression" dxfId="2981" priority="1744" stopIfTrue="1">
      <formula>IF($AG$20="c",TRUE)</formula>
    </cfRule>
  </conditionalFormatting>
  <conditionalFormatting sqref="R36">
    <cfRule type="expression" dxfId="2980" priority="1746" stopIfTrue="1">
      <formula>IF($AH$20="c",TRUE)</formula>
    </cfRule>
    <cfRule type="expression" dxfId="2979" priority="1747" stopIfTrue="1">
      <formula>IF(($R$4="P")*AND($B$36="AF"),TRUE)</formula>
    </cfRule>
  </conditionalFormatting>
  <conditionalFormatting sqref="S5">
    <cfRule type="expression" dxfId="2978" priority="32" stopIfTrue="1">
      <formula>IF($C$21="c",TRUE)</formula>
    </cfRule>
    <cfRule type="expression" dxfId="2977" priority="33" stopIfTrue="1">
      <formula>IF(($S$4="Q")*AND($B$5="A"),TRUE)</formula>
    </cfRule>
  </conditionalFormatting>
  <conditionalFormatting sqref="S6">
    <cfRule type="expression" dxfId="2976" priority="95" stopIfTrue="1">
      <formula>IF(($S$4="Q")*AND($B$6="B"),TRUE)</formula>
    </cfRule>
    <cfRule type="expression" dxfId="2975" priority="94" stopIfTrue="1">
      <formula>IF($D$21="c",TRUE)</formula>
    </cfRule>
  </conditionalFormatting>
  <conditionalFormatting sqref="S7">
    <cfRule type="expression" dxfId="2974" priority="152" stopIfTrue="1">
      <formula>IF($E$21="c",TRUE)</formula>
    </cfRule>
    <cfRule type="expression" dxfId="2973" priority="153" stopIfTrue="1">
      <formula>IF(($S$4="Q")*AND($B$7="C"),TRUE)</formula>
    </cfRule>
  </conditionalFormatting>
  <conditionalFormatting sqref="S8">
    <cfRule type="expression" dxfId="2972" priority="207" stopIfTrue="1">
      <formula>IF(($S$4="Q")*AND($B$8="D"),TRUE)</formula>
    </cfRule>
    <cfRule type="expression" dxfId="2971" priority="206" stopIfTrue="1">
      <formula>IF($F$21="c",TRUE)</formula>
    </cfRule>
  </conditionalFormatting>
  <conditionalFormatting sqref="S9">
    <cfRule type="expression" dxfId="2970" priority="262" stopIfTrue="1">
      <formula>IF($G$21="c",TRUE)</formula>
    </cfRule>
    <cfRule type="expression" dxfId="2969" priority="263" stopIfTrue="1">
      <formula>IF(($S$4="Q")*AND($B$9="E"),TRUE)</formula>
    </cfRule>
  </conditionalFormatting>
  <conditionalFormatting sqref="S10">
    <cfRule type="expression" dxfId="2968" priority="314" stopIfTrue="1">
      <formula>IF($H$21="c",TRUE)</formula>
    </cfRule>
    <cfRule type="expression" dxfId="2967" priority="315" stopIfTrue="1">
      <formula>IF(($S$4="Q")*AND($B$10="F"),TRUE)</formula>
    </cfRule>
  </conditionalFormatting>
  <conditionalFormatting sqref="S11">
    <cfRule type="expression" dxfId="2966" priority="365" stopIfTrue="1">
      <formula>IF(($S$4="Q")*AND($B$11="G"),TRUE)</formula>
    </cfRule>
    <cfRule type="expression" dxfId="2965" priority="364" stopIfTrue="1">
      <formula>IF($I$21="c",TRUE)</formula>
    </cfRule>
  </conditionalFormatting>
  <conditionalFormatting sqref="S12">
    <cfRule type="expression" dxfId="2964" priority="412" stopIfTrue="1">
      <formula>IF($J$21="c",TRUE)</formula>
    </cfRule>
    <cfRule type="expression" dxfId="2963" priority="413" stopIfTrue="1">
      <formula>IF(($S$4="Q")*AND($B$12="H"),TRUE)</formula>
    </cfRule>
  </conditionalFormatting>
  <conditionalFormatting sqref="S13">
    <cfRule type="expression" dxfId="2962" priority="458" stopIfTrue="1">
      <formula>IF($K$21="c",TRUE)</formula>
    </cfRule>
    <cfRule type="expression" dxfId="2961" priority="459" stopIfTrue="1">
      <formula>IF(($S$4="Q")*AND($B$13="I"),TRUE)</formula>
    </cfRule>
  </conditionalFormatting>
  <conditionalFormatting sqref="S14">
    <cfRule type="expression" dxfId="2960" priority="502" stopIfTrue="1">
      <formula>IF($L$21="c",TRUE)</formula>
    </cfRule>
    <cfRule type="expression" dxfId="2959" priority="503" stopIfTrue="1">
      <formula>IF(($S$4="Q")*AND($B$14="J"),TRUE)</formula>
    </cfRule>
  </conditionalFormatting>
  <conditionalFormatting sqref="S15">
    <cfRule type="expression" dxfId="2958" priority="544" stopIfTrue="1">
      <formula>IF($M$21="c",TRUE)</formula>
    </cfRule>
    <cfRule type="expression" dxfId="2957" priority="545" stopIfTrue="1">
      <formula>IF(($S$4="Q")*AND($B$15="K"),TRUE)</formula>
    </cfRule>
  </conditionalFormatting>
  <conditionalFormatting sqref="S16">
    <cfRule type="expression" dxfId="2956" priority="585" stopIfTrue="1">
      <formula>IF(($S$4="Q")*AND($B$16="L"),TRUE)</formula>
    </cfRule>
    <cfRule type="expression" dxfId="2955" priority="584" stopIfTrue="1">
      <formula>IF($N$21="c",TRUE)</formula>
    </cfRule>
  </conditionalFormatting>
  <conditionalFormatting sqref="S17">
    <cfRule type="expression" dxfId="2954" priority="622" stopIfTrue="1">
      <formula>IF($O$21="c",TRUE)</formula>
    </cfRule>
    <cfRule type="expression" dxfId="2953" priority="623" stopIfTrue="1">
      <formula>IF(($S$4="Q")*AND($B$17="M"),TRUE)</formula>
    </cfRule>
  </conditionalFormatting>
  <conditionalFormatting sqref="S18">
    <cfRule type="expression" dxfId="2952" priority="658" stopIfTrue="1">
      <formula>IF($P$21="c",TRUE)</formula>
    </cfRule>
    <cfRule type="expression" dxfId="2951" priority="659" stopIfTrue="1">
      <formula>IF(($S$4="Q")*AND($B$18="N"),TRUE)</formula>
    </cfRule>
  </conditionalFormatting>
  <conditionalFormatting sqref="S19">
    <cfRule type="expression" dxfId="2950" priority="693" stopIfTrue="1">
      <formula>IF(($S$4="Q")*AND($B$19="O"),TRUE)</formula>
    </cfRule>
    <cfRule type="expression" dxfId="2949" priority="692" stopIfTrue="1">
      <formula>IF($Q$21="c",TRUE)</formula>
    </cfRule>
  </conditionalFormatting>
  <conditionalFormatting sqref="S20">
    <cfRule type="expression" dxfId="2948" priority="725" stopIfTrue="1">
      <formula>IF(($S$4="Q")*AND($B$20="P"),TRUE)</formula>
    </cfRule>
    <cfRule type="expression" dxfId="2947" priority="724" stopIfTrue="1">
      <formula>IF($R$21="c",TRUE)</formula>
    </cfRule>
  </conditionalFormatting>
  <conditionalFormatting sqref="S22">
    <cfRule type="expression" dxfId="2946" priority="1749" stopIfTrue="1">
      <formula>IF(($S$4="Q")*AND($B$22="R"),TRUE)</formula>
    </cfRule>
    <cfRule type="expression" dxfId="2945" priority="1748" stopIfTrue="1">
      <formula>IF($T$21="c",TRUE)</formula>
    </cfRule>
  </conditionalFormatting>
  <conditionalFormatting sqref="S23">
    <cfRule type="expression" dxfId="2944" priority="1751" stopIfTrue="1">
      <formula>IF(($S$4="Q")*AND($B$23="S"),TRUE)</formula>
    </cfRule>
    <cfRule type="expression" dxfId="2943" priority="1750" stopIfTrue="1">
      <formula>IF($U$21="c",TRUE)</formula>
    </cfRule>
  </conditionalFormatting>
  <conditionalFormatting sqref="S24">
    <cfRule type="expression" dxfId="2942" priority="1753" stopIfTrue="1">
      <formula>IF(($S$4="Q")*AND($B$24="T"),TRUE)</formula>
    </cfRule>
    <cfRule type="expression" dxfId="2941" priority="1752" stopIfTrue="1">
      <formula>IF($V$21="c",TRUE)</formula>
    </cfRule>
  </conditionalFormatting>
  <conditionalFormatting sqref="S25">
    <cfRule type="expression" dxfId="2940" priority="1755" stopIfTrue="1">
      <formula>IF(($S$4="Q")*AND($B$25="U"),TRUE)</formula>
    </cfRule>
    <cfRule type="expression" dxfId="2939" priority="1754" stopIfTrue="1">
      <formula>IF($W$21="c",TRUE)</formula>
    </cfRule>
  </conditionalFormatting>
  <conditionalFormatting sqref="S26">
    <cfRule type="expression" dxfId="2938" priority="1756" stopIfTrue="1">
      <formula>IF($X$21="c",TRUE)</formula>
    </cfRule>
    <cfRule type="expression" dxfId="2937" priority="1757" stopIfTrue="1">
      <formula>IF(($S$4="Q")*AND($B$26="V"),TRUE)</formula>
    </cfRule>
  </conditionalFormatting>
  <conditionalFormatting sqref="S27">
    <cfRule type="expression" dxfId="2936" priority="1758" stopIfTrue="1">
      <formula>IF($Y$21="c",TRUE)</formula>
    </cfRule>
    <cfRule type="expression" dxfId="2935" priority="1759" stopIfTrue="1">
      <formula>IF(($S$4="Q")*AND($B$27="W"),TRUE)</formula>
    </cfRule>
  </conditionalFormatting>
  <conditionalFormatting sqref="S28">
    <cfRule type="expression" dxfId="2934" priority="1760" stopIfTrue="1">
      <formula>IF($Z$21="c",TRUE)</formula>
    </cfRule>
    <cfRule type="expression" dxfId="2933" priority="1761" stopIfTrue="1">
      <formula>IF(($S$4="Q")*AND($B$28="X"),TRUE)</formula>
    </cfRule>
  </conditionalFormatting>
  <conditionalFormatting sqref="S29">
    <cfRule type="expression" dxfId="2932" priority="1762" stopIfTrue="1">
      <formula>IF($AA$21="c",TRUE)</formula>
    </cfRule>
    <cfRule type="expression" dxfId="2931" priority="1763" stopIfTrue="1">
      <formula>IF(($S$4="Q")*AND($B$29="Y"),TRUE)</formula>
    </cfRule>
  </conditionalFormatting>
  <conditionalFormatting sqref="S30">
    <cfRule type="expression" dxfId="2930" priority="1765" stopIfTrue="1">
      <formula>IF(($S$4="Q")*AND($B$30="Z"),TRUE)</formula>
    </cfRule>
    <cfRule type="expression" dxfId="2929" priority="1764" stopIfTrue="1">
      <formula>IF($AB$21="c",TRUE)</formula>
    </cfRule>
  </conditionalFormatting>
  <conditionalFormatting sqref="S31">
    <cfRule type="expression" dxfId="2928" priority="1766" stopIfTrue="1">
      <formula>IF($AC$21="c",TRUE)</formula>
    </cfRule>
    <cfRule type="expression" dxfId="2927" priority="1767" stopIfTrue="1">
      <formula>IF(($S$4="Q")*AND($B$31="AA"),TRUE)</formula>
    </cfRule>
  </conditionalFormatting>
  <conditionalFormatting sqref="S32">
    <cfRule type="expression" dxfId="2926" priority="1768" stopIfTrue="1">
      <formula>IF($AD$21="c",TRUE)</formula>
    </cfRule>
    <cfRule type="expression" dxfId="2925" priority="1769" stopIfTrue="1">
      <formula>IF(($S$4="Q")*AND($B$32="AB"),TRUE)</formula>
    </cfRule>
  </conditionalFormatting>
  <conditionalFormatting sqref="S33">
    <cfRule type="expression" dxfId="2924" priority="1770" stopIfTrue="1">
      <formula>IF($AE$21="c",TRUE)</formula>
    </cfRule>
    <cfRule type="expression" dxfId="2923" priority="1771" stopIfTrue="1">
      <formula>IF(($S$4="Q")*AND($B$33="AC"),TRUE)</formula>
    </cfRule>
  </conditionalFormatting>
  <conditionalFormatting sqref="S34">
    <cfRule type="expression" dxfId="2922" priority="1772" stopIfTrue="1">
      <formula>IF($AF$21="c",TRUE)</formula>
    </cfRule>
    <cfRule type="expression" dxfId="2921" priority="1773" stopIfTrue="1">
      <formula>IF(($S$4="Q")*AND($B$34="AD"),TRUE)</formula>
    </cfRule>
  </conditionalFormatting>
  <conditionalFormatting sqref="S35">
    <cfRule type="expression" dxfId="2920" priority="1775" stopIfTrue="1">
      <formula>IF(($S$4="Q")*AND($B$35="AE"),TRUE)</formula>
    </cfRule>
    <cfRule type="expression" dxfId="2919" priority="1774" stopIfTrue="1">
      <formula>IF($AG$21="c",TRUE)</formula>
    </cfRule>
  </conditionalFormatting>
  <conditionalFormatting sqref="S36">
    <cfRule type="expression" dxfId="2918" priority="1776" stopIfTrue="1">
      <formula>IF($AH$21="c",TRUE)</formula>
    </cfRule>
    <cfRule type="expression" dxfId="2917" priority="1777" stopIfTrue="1">
      <formula>IF(($S$4="Q")*AND($B$36="AF"),TRUE)</formula>
    </cfRule>
  </conditionalFormatting>
  <conditionalFormatting sqref="T5">
    <cfRule type="expression" dxfId="2916" priority="34" stopIfTrue="1">
      <formula>IF($C$22="c",TRUE)</formula>
    </cfRule>
    <cfRule type="expression" dxfId="2915" priority="35" stopIfTrue="1">
      <formula>IF(($T$4="R")*AND($B$5="A"),TRUE)</formula>
    </cfRule>
  </conditionalFormatting>
  <conditionalFormatting sqref="T6">
    <cfRule type="expression" dxfId="2914" priority="96" stopIfTrue="1">
      <formula>IF($D$22="c",TRUE)</formula>
    </cfRule>
    <cfRule type="expression" dxfId="2913" priority="97" stopIfTrue="1">
      <formula>IF(($T$4="R")*AND($B$6="B"),TRUE)</formula>
    </cfRule>
  </conditionalFormatting>
  <conditionalFormatting sqref="T7">
    <cfRule type="expression" dxfId="2912" priority="155" stopIfTrue="1">
      <formula>IF(($T$4="R")*AND($B$7="C"),TRUE)</formula>
    </cfRule>
    <cfRule type="expression" dxfId="2911" priority="154" stopIfTrue="1">
      <formula>IF($E$22="c",TRUE)</formula>
    </cfRule>
  </conditionalFormatting>
  <conditionalFormatting sqref="T8">
    <cfRule type="expression" dxfId="2910" priority="209" stopIfTrue="1">
      <formula>IF(($T$4="R")*AND($B$8="D"),TRUE)</formula>
    </cfRule>
    <cfRule type="expression" dxfId="2909" priority="208" stopIfTrue="1">
      <formula>IF($F$22="c",TRUE)</formula>
    </cfRule>
  </conditionalFormatting>
  <conditionalFormatting sqref="T9">
    <cfRule type="expression" dxfId="2908" priority="264" stopIfTrue="1">
      <formula>IF($G$22="c",TRUE)</formula>
    </cfRule>
    <cfRule type="expression" dxfId="2907" priority="265" stopIfTrue="1">
      <formula>IF(($T$4="R")*AND($B$9="E"),TRUE)</formula>
    </cfRule>
  </conditionalFormatting>
  <conditionalFormatting sqref="T10">
    <cfRule type="expression" dxfId="2906" priority="316" stopIfTrue="1">
      <formula>IF($H$22="c",TRUE)</formula>
    </cfRule>
    <cfRule type="expression" dxfId="2905" priority="317" stopIfTrue="1">
      <formula>IF(($T$4="R")*AND($B$10="F"),TRUE)</formula>
    </cfRule>
  </conditionalFormatting>
  <conditionalFormatting sqref="T11">
    <cfRule type="expression" dxfId="2904" priority="366" stopIfTrue="1">
      <formula>IF($I$22="c",TRUE)</formula>
    </cfRule>
    <cfRule type="expression" dxfId="2903" priority="367" stopIfTrue="1">
      <formula>IF(($T$4="R")*AND($B$11="G"),TRUE)</formula>
    </cfRule>
  </conditionalFormatting>
  <conditionalFormatting sqref="T12">
    <cfRule type="expression" dxfId="2902" priority="415" stopIfTrue="1">
      <formula>IF(($T$4="R")*AND($B$12="H"),TRUE)</formula>
    </cfRule>
    <cfRule type="expression" dxfId="2901" priority="414" stopIfTrue="1">
      <formula>IF($J$22="c",TRUE)</formula>
    </cfRule>
  </conditionalFormatting>
  <conditionalFormatting sqref="T13">
    <cfRule type="expression" dxfId="2900" priority="461" stopIfTrue="1">
      <formula>IF(($T$4="R")*AND($B$13="I"),TRUE)</formula>
    </cfRule>
    <cfRule type="expression" dxfId="2899" priority="460" stopIfTrue="1">
      <formula>IF($K$22="c",TRUE)</formula>
    </cfRule>
  </conditionalFormatting>
  <conditionalFormatting sqref="T14">
    <cfRule type="expression" dxfId="2898" priority="505" stopIfTrue="1">
      <formula>IF(($T$4="R")*AND($B$14="J"),TRUE)</formula>
    </cfRule>
    <cfRule type="expression" dxfId="2897" priority="504" stopIfTrue="1">
      <formula>IF($L$22="c",TRUE)</formula>
    </cfRule>
  </conditionalFormatting>
  <conditionalFormatting sqref="T15">
    <cfRule type="expression" dxfId="2896" priority="546" stopIfTrue="1">
      <formula>IF($M$22="c",TRUE)</formula>
    </cfRule>
    <cfRule type="expression" dxfId="2895" priority="547" stopIfTrue="1">
      <formula>IF(($T$4="R")*AND($B$15="K"),TRUE)</formula>
    </cfRule>
  </conditionalFormatting>
  <conditionalFormatting sqref="T16">
    <cfRule type="expression" dxfId="2894" priority="586" stopIfTrue="1">
      <formula>IF($N$22="c",TRUE)</formula>
    </cfRule>
    <cfRule type="expression" dxfId="2893" priority="587" stopIfTrue="1">
      <formula>IF(($T$4="R")*AND($B$16="L"),TRUE)</formula>
    </cfRule>
  </conditionalFormatting>
  <conditionalFormatting sqref="T17">
    <cfRule type="expression" dxfId="2892" priority="624" stopIfTrue="1">
      <formula>IF($O$22="c",TRUE)</formula>
    </cfRule>
    <cfRule type="expression" dxfId="2891" priority="625" stopIfTrue="1">
      <formula>IF(($T$4="R")*AND($B$17="M"),TRUE)</formula>
    </cfRule>
  </conditionalFormatting>
  <conditionalFormatting sqref="T18">
    <cfRule type="expression" dxfId="2890" priority="661" stopIfTrue="1">
      <formula>IF(($T$4="R")*AND($B$18="N"),TRUE)</formula>
    </cfRule>
    <cfRule type="expression" dxfId="2889" priority="660" stopIfTrue="1">
      <formula>IF($P$22="c",TRUE)</formula>
    </cfRule>
  </conditionalFormatting>
  <conditionalFormatting sqref="T19">
    <cfRule type="expression" dxfId="2888" priority="695" stopIfTrue="1">
      <formula>IF(($T$4="R")*AND($B$19="O"),TRUE)</formula>
    </cfRule>
    <cfRule type="expression" dxfId="2887" priority="694" stopIfTrue="1">
      <formula>IF($Q$22="c",TRUE)</formula>
    </cfRule>
  </conditionalFormatting>
  <conditionalFormatting sqref="T20">
    <cfRule type="expression" dxfId="2886" priority="727" stopIfTrue="1">
      <formula>IF(($T$4="R")*AND($B$20="P"),TRUE)</formula>
    </cfRule>
    <cfRule type="expression" dxfId="2885" priority="726" stopIfTrue="1">
      <formula>IF($R$22="c",TRUE)</formula>
    </cfRule>
  </conditionalFormatting>
  <conditionalFormatting sqref="T21">
    <cfRule type="expression" dxfId="2884" priority="757" stopIfTrue="1">
      <formula>IF(($T$4="R")*AND($B$21="Q"),TRUE)</formula>
    </cfRule>
    <cfRule type="expression" dxfId="2883" priority="756" stopIfTrue="1">
      <formula>IF($S$22="c",TRUE)</formula>
    </cfRule>
  </conditionalFormatting>
  <conditionalFormatting sqref="T23">
    <cfRule type="expression" dxfId="2882" priority="1778" stopIfTrue="1">
      <formula>IF($U$22="c",TRUE)</formula>
    </cfRule>
    <cfRule type="expression" dxfId="2881" priority="1779" stopIfTrue="1">
      <formula>IF(($T$4="R")*AND($B$23="S"),TRUE)</formula>
    </cfRule>
  </conditionalFormatting>
  <conditionalFormatting sqref="T24">
    <cfRule type="expression" dxfId="2880" priority="1781" stopIfTrue="1">
      <formula>IF(($T$4="R")*AND($B$24="T"),TRUE)</formula>
    </cfRule>
    <cfRule type="expression" dxfId="2879" priority="1780" stopIfTrue="1">
      <formula>IF($V$22="c",TRUE)</formula>
    </cfRule>
  </conditionalFormatting>
  <conditionalFormatting sqref="T25">
    <cfRule type="expression" dxfId="2878" priority="1783" stopIfTrue="1">
      <formula>IF(($T$4="R")*AND($B$25="U"),TRUE)</formula>
    </cfRule>
    <cfRule type="expression" dxfId="2877" priority="1782" stopIfTrue="1">
      <formula>IF($W$22="c",TRUE)</formula>
    </cfRule>
  </conditionalFormatting>
  <conditionalFormatting sqref="T26">
    <cfRule type="expression" dxfId="2876" priority="1785" stopIfTrue="1">
      <formula>IF(($T$4="R")*AND($B$26="V"),TRUE)</formula>
    </cfRule>
    <cfRule type="expression" dxfId="2875" priority="1784" stopIfTrue="1">
      <formula>IF($X$22="c",TRUE)</formula>
    </cfRule>
  </conditionalFormatting>
  <conditionalFormatting sqref="T27">
    <cfRule type="expression" dxfId="2874" priority="1787" stopIfTrue="1">
      <formula>IF(($T$4="R")*AND($B$27="W"),TRUE)</formula>
    </cfRule>
    <cfRule type="expression" dxfId="2873" priority="1786" stopIfTrue="1">
      <formula>IF($Y$22="c",TRUE)</formula>
    </cfRule>
  </conditionalFormatting>
  <conditionalFormatting sqref="T28">
    <cfRule type="expression" dxfId="2872" priority="1789" stopIfTrue="1">
      <formula>IF(($T$4="R")*AND($B$28="X"),TRUE)</formula>
    </cfRule>
    <cfRule type="expression" dxfId="2871" priority="1788" stopIfTrue="1">
      <formula>IF($Z$22="c",TRUE)</formula>
    </cfRule>
  </conditionalFormatting>
  <conditionalFormatting sqref="T29">
    <cfRule type="expression" dxfId="2870" priority="1791" stopIfTrue="1">
      <formula>IF(($T$4="R")*AND($B$29="Y"),TRUE)</formula>
    </cfRule>
    <cfRule type="expression" dxfId="2869" priority="1790" stopIfTrue="1">
      <formula>IF($AA$22="c",TRUE)</formula>
    </cfRule>
  </conditionalFormatting>
  <conditionalFormatting sqref="T30">
    <cfRule type="expression" dxfId="2868" priority="1792" stopIfTrue="1">
      <formula>IF($AB$22="c",TRUE)</formula>
    </cfRule>
    <cfRule type="expression" dxfId="2867" priority="1793" stopIfTrue="1">
      <formula>IF(($T$4="R")*AND($B$30="Z"),TRUE)</formula>
    </cfRule>
  </conditionalFormatting>
  <conditionalFormatting sqref="T31">
    <cfRule type="expression" dxfId="2866" priority="1794" stopIfTrue="1">
      <formula>IF($AC$22="c",TRUE)</formula>
    </cfRule>
    <cfRule type="expression" dxfId="2865" priority="1795" stopIfTrue="1">
      <formula>IF(($T$4="R")*AND($B$31="AA"),TRUE)</formula>
    </cfRule>
  </conditionalFormatting>
  <conditionalFormatting sqref="T32">
    <cfRule type="expression" dxfId="2864" priority="1796" stopIfTrue="1">
      <formula>IF($AD$22="c",TRUE)</formula>
    </cfRule>
    <cfRule type="expression" dxfId="2863" priority="1797" stopIfTrue="1">
      <formula>IF(($T$4="R")*AND($B$32="AB"),TRUE)</formula>
    </cfRule>
  </conditionalFormatting>
  <conditionalFormatting sqref="T33">
    <cfRule type="expression" dxfId="2862" priority="1799" stopIfTrue="1">
      <formula>IF(($T$4="R")*AND($B$33="AC"),TRUE)</formula>
    </cfRule>
    <cfRule type="expression" dxfId="2861" priority="1798" stopIfTrue="1">
      <formula>IF($AE$22="c",TRUE)</formula>
    </cfRule>
  </conditionalFormatting>
  <conditionalFormatting sqref="T34">
    <cfRule type="expression" dxfId="2860" priority="1801" stopIfTrue="1">
      <formula>IF(($T$4="R")*AND($B$34="AD"),TRUE)</formula>
    </cfRule>
    <cfRule type="expression" dxfId="2859" priority="1800" stopIfTrue="1">
      <formula>IF($AF$22="c",TRUE)</formula>
    </cfRule>
  </conditionalFormatting>
  <conditionalFormatting sqref="T35">
    <cfRule type="expression" dxfId="2858" priority="1802" stopIfTrue="1">
      <formula>IF($AG$22="c",TRUE)</formula>
    </cfRule>
    <cfRule type="expression" dxfId="2857" priority="1803" stopIfTrue="1">
      <formula>IF(($T$4="R")*AND($B$35="AE"),TRUE)</formula>
    </cfRule>
  </conditionalFormatting>
  <conditionalFormatting sqref="T36">
    <cfRule type="expression" dxfId="2856" priority="1805" stopIfTrue="1">
      <formula>IF(($T$4="R")*AND($B$36="AF"),TRUE)</formula>
    </cfRule>
    <cfRule type="expression" dxfId="2855" priority="1804" stopIfTrue="1">
      <formula>IF($AH$22="c",TRUE)</formula>
    </cfRule>
  </conditionalFormatting>
  <conditionalFormatting sqref="U5">
    <cfRule type="expression" dxfId="2854" priority="37" stopIfTrue="1">
      <formula>IF(($U$4="S")*AND($B$5="A"),TRUE)</formula>
    </cfRule>
    <cfRule type="expression" dxfId="2853" priority="36" stopIfTrue="1">
      <formula>IF($C$23="c",TRUE)</formula>
    </cfRule>
  </conditionalFormatting>
  <conditionalFormatting sqref="U6">
    <cfRule type="expression" dxfId="2852" priority="99" stopIfTrue="1">
      <formula>IF(($U$4="S")*AND($B$6="B"),TRUE)</formula>
    </cfRule>
    <cfRule type="expression" dxfId="2851" priority="98" stopIfTrue="1">
      <formula>IF($D$23="c",TRUE)</formula>
    </cfRule>
  </conditionalFormatting>
  <conditionalFormatting sqref="U7">
    <cfRule type="expression" dxfId="2850" priority="156" stopIfTrue="1">
      <formula>IF($E$23="c",TRUE)</formula>
    </cfRule>
    <cfRule type="expression" dxfId="2849" priority="157" stopIfTrue="1">
      <formula>IF(($U$4="S")*AND($B$7="C"),TRUE)</formula>
    </cfRule>
  </conditionalFormatting>
  <conditionalFormatting sqref="U8">
    <cfRule type="expression" dxfId="2848" priority="210" stopIfTrue="1">
      <formula>IF($F$23="c",TRUE)</formula>
    </cfRule>
    <cfRule type="expression" dxfId="2847" priority="211" stopIfTrue="1">
      <formula>IF(($U$4="S")*AND($B$8="D"),TRUE)</formula>
    </cfRule>
  </conditionalFormatting>
  <conditionalFormatting sqref="U9">
    <cfRule type="expression" dxfId="2846" priority="266" stopIfTrue="1">
      <formula>IF($G$23="c",TRUE)</formula>
    </cfRule>
    <cfRule type="expression" dxfId="2845" priority="267" stopIfTrue="1">
      <formula>IF(($U$4="S")*AND($B$9="E"),TRUE)</formula>
    </cfRule>
  </conditionalFormatting>
  <conditionalFormatting sqref="U10">
    <cfRule type="expression" dxfId="2844" priority="318" stopIfTrue="1">
      <formula>IF($H$23="c",TRUE)</formula>
    </cfRule>
    <cfRule type="expression" dxfId="2843" priority="319" stopIfTrue="1">
      <formula>IF(($U$4="S")*AND($B$10="F"),TRUE)</formula>
    </cfRule>
  </conditionalFormatting>
  <conditionalFormatting sqref="U11">
    <cfRule type="expression" dxfId="2842" priority="369" stopIfTrue="1">
      <formula>IF(($U$4="S")*AND($B$11="G"),TRUE)</formula>
    </cfRule>
    <cfRule type="expression" dxfId="2841" priority="368" stopIfTrue="1">
      <formula>IF($I$23="c",TRUE)</formula>
    </cfRule>
  </conditionalFormatting>
  <conditionalFormatting sqref="U12">
    <cfRule type="expression" dxfId="2840" priority="417" stopIfTrue="1">
      <formula>IF(($U$4="S")*AND($B$12="H"),TRUE)</formula>
    </cfRule>
    <cfRule type="expression" dxfId="2839" priority="416" stopIfTrue="1">
      <formula>IF($J$23="c",TRUE)</formula>
    </cfRule>
  </conditionalFormatting>
  <conditionalFormatting sqref="U13">
    <cfRule type="expression" dxfId="2838" priority="463" stopIfTrue="1">
      <formula>IF(($U$4="S")*AND($B$13="I"),TRUE)</formula>
    </cfRule>
    <cfRule type="expression" dxfId="2837" priority="462" stopIfTrue="1">
      <formula>IF($K$23="c",TRUE)</formula>
    </cfRule>
  </conditionalFormatting>
  <conditionalFormatting sqref="U14">
    <cfRule type="expression" dxfId="2836" priority="507" stopIfTrue="1">
      <formula>IF(($U$4="S")*AND($B$14="J"),TRUE)</formula>
    </cfRule>
    <cfRule type="expression" dxfId="2835" priority="506" stopIfTrue="1">
      <formula>IF($L$23="c",TRUE)</formula>
    </cfRule>
  </conditionalFormatting>
  <conditionalFormatting sqref="U15">
    <cfRule type="expression" dxfId="2834" priority="548" stopIfTrue="1">
      <formula>IF($M$23="c",TRUE)</formula>
    </cfRule>
    <cfRule type="expression" dxfId="2833" priority="549" stopIfTrue="1">
      <formula>IF(($U$4="S")*AND($B$15="K"),TRUE)</formula>
    </cfRule>
  </conditionalFormatting>
  <conditionalFormatting sqref="U16">
    <cfRule type="expression" dxfId="2832" priority="589" stopIfTrue="1">
      <formula>IF(($U$4="S")*AND($B$16="L"),TRUE)</formula>
    </cfRule>
    <cfRule type="expression" dxfId="2831" priority="588" stopIfTrue="1">
      <formula>IF($N$23="c",TRUE)</formula>
    </cfRule>
  </conditionalFormatting>
  <conditionalFormatting sqref="U17">
    <cfRule type="expression" dxfId="2830" priority="627" stopIfTrue="1">
      <formula>IF(($U$4="S")*AND($B$17="M"),TRUE)</formula>
    </cfRule>
    <cfRule type="expression" dxfId="2829" priority="626" stopIfTrue="1">
      <formula>IF($O$23="c",TRUE)</formula>
    </cfRule>
  </conditionalFormatting>
  <conditionalFormatting sqref="U18">
    <cfRule type="expression" dxfId="2828" priority="662" stopIfTrue="1">
      <formula>IF($P$23="c",TRUE)</formula>
    </cfRule>
    <cfRule type="expression" dxfId="2827" priority="663" stopIfTrue="1">
      <formula>IF(($U$4="S")*AND($B$18="N"),TRUE)</formula>
    </cfRule>
  </conditionalFormatting>
  <conditionalFormatting sqref="U19">
    <cfRule type="expression" dxfId="2826" priority="696" stopIfTrue="1">
      <formula>IF($Q$23="c",TRUE)</formula>
    </cfRule>
    <cfRule type="expression" dxfId="2825" priority="697" stopIfTrue="1">
      <formula>IF(($U$4="S")*AND($B$19="O"),TRUE)</formula>
    </cfRule>
  </conditionalFormatting>
  <conditionalFormatting sqref="U20">
    <cfRule type="expression" dxfId="2824" priority="729" stopIfTrue="1">
      <formula>IF(($U$4="S")*AND($B$20="P"),TRUE)</formula>
    </cfRule>
    <cfRule type="expression" dxfId="2823" priority="728" stopIfTrue="1">
      <formula>IF($R$23="c",TRUE)</formula>
    </cfRule>
  </conditionalFormatting>
  <conditionalFormatting sqref="U21">
    <cfRule type="expression" dxfId="2822" priority="758" stopIfTrue="1">
      <formula>IF($S$23="c",TRUE)</formula>
    </cfRule>
    <cfRule type="expression" dxfId="2821" priority="759" stopIfTrue="1">
      <formula>IF(($U$4="S")*AND($B$21="Q"),TRUE)</formula>
    </cfRule>
  </conditionalFormatting>
  <conditionalFormatting sqref="U22">
    <cfRule type="expression" dxfId="2820" priority="786" stopIfTrue="1">
      <formula>IF($T$23="c",TRUE)</formula>
    </cfRule>
    <cfRule type="expression" dxfId="2819" priority="787" stopIfTrue="1">
      <formula>IF(($U$4="S")*AND($B$22="R"),TRUE)</formula>
    </cfRule>
  </conditionalFormatting>
  <conditionalFormatting sqref="U24">
    <cfRule type="expression" dxfId="2818" priority="1807" stopIfTrue="1">
      <formula>IF(($U$4="S")*AND($B$24="T"),TRUE)</formula>
    </cfRule>
    <cfRule type="expression" dxfId="2817" priority="1806" stopIfTrue="1">
      <formula>IF($V$23="c",TRUE)</formula>
    </cfRule>
  </conditionalFormatting>
  <conditionalFormatting sqref="U25">
    <cfRule type="expression" dxfId="2816" priority="1808" stopIfTrue="1">
      <formula>IF($W$23="c",TRUE)</formula>
    </cfRule>
    <cfRule type="expression" dxfId="2815" priority="1809" stopIfTrue="1">
      <formula>IF(($U$4="S")*AND($B$25="U"),TRUE)</formula>
    </cfRule>
  </conditionalFormatting>
  <conditionalFormatting sqref="U26">
    <cfRule type="expression" dxfId="2814" priority="1811" stopIfTrue="1">
      <formula>IF(($U$4="S")*AND($B$26="V"),TRUE)</formula>
    </cfRule>
    <cfRule type="expression" dxfId="2813" priority="1810" stopIfTrue="1">
      <formula>IF($X$23="c",TRUE)</formula>
    </cfRule>
  </conditionalFormatting>
  <conditionalFormatting sqref="U27">
    <cfRule type="expression" dxfId="2812" priority="1812" stopIfTrue="1">
      <formula>IF($Y$23="c",TRUE)</formula>
    </cfRule>
    <cfRule type="expression" dxfId="2811" priority="1813" stopIfTrue="1">
      <formula>IF(($U$4="S")*AND($B$27="W"),TRUE)</formula>
    </cfRule>
  </conditionalFormatting>
  <conditionalFormatting sqref="U28">
    <cfRule type="expression" dxfId="2810" priority="1815" stopIfTrue="1">
      <formula>IF(($U$4="S")*AND($B$28="X"),TRUE)</formula>
    </cfRule>
    <cfRule type="expression" dxfId="2809" priority="1814" stopIfTrue="1">
      <formula>IF($Z$23="c",TRUE)</formula>
    </cfRule>
  </conditionalFormatting>
  <conditionalFormatting sqref="U29">
    <cfRule type="expression" dxfId="2808" priority="1816" stopIfTrue="1">
      <formula>IF($AA$23="c",TRUE)</formula>
    </cfRule>
    <cfRule type="expression" dxfId="2807" priority="1817" stopIfTrue="1">
      <formula>IF(($U$4="S")*AND($B$29="Y"),TRUE)</formula>
    </cfRule>
  </conditionalFormatting>
  <conditionalFormatting sqref="U30">
    <cfRule type="expression" dxfId="2806" priority="1819" stopIfTrue="1">
      <formula>IF(($U$4="S")*AND($B$30="Z"),TRUE)</formula>
    </cfRule>
    <cfRule type="expression" dxfId="2805" priority="1818" stopIfTrue="1">
      <formula>IF($AB$23="c",TRUE)</formula>
    </cfRule>
  </conditionalFormatting>
  <conditionalFormatting sqref="U31">
    <cfRule type="expression" dxfId="2804" priority="1821" stopIfTrue="1">
      <formula>IF(($U$4="S")*AND($B$31="AA"),TRUE)</formula>
    </cfRule>
    <cfRule type="expression" dxfId="2803" priority="1820" stopIfTrue="1">
      <formula>IF($AC$23="c",TRUE)</formula>
    </cfRule>
  </conditionalFormatting>
  <conditionalFormatting sqref="U32">
    <cfRule type="expression" dxfId="2802" priority="1822" stopIfTrue="1">
      <formula>IF($AD$23="c",TRUE)</formula>
    </cfRule>
    <cfRule type="expression" dxfId="2801" priority="1823" stopIfTrue="1">
      <formula>IF(($U$4="S")*AND($B$32="AB"),TRUE)</formula>
    </cfRule>
  </conditionalFormatting>
  <conditionalFormatting sqref="U33">
    <cfRule type="expression" dxfId="2800" priority="1825" stopIfTrue="1">
      <formula>IF(($U$4="S")*AND($B$33="AC"),TRUE)</formula>
    </cfRule>
    <cfRule type="expression" dxfId="2799" priority="1824" stopIfTrue="1">
      <formula>IF($AE$23="c",TRUE)</formula>
    </cfRule>
  </conditionalFormatting>
  <conditionalFormatting sqref="U34">
    <cfRule type="expression" dxfId="2798" priority="1827" stopIfTrue="1">
      <formula>IF(($U$4="S")*AND($B$34="AD"),TRUE)</formula>
    </cfRule>
    <cfRule type="expression" dxfId="2797" priority="1826" stopIfTrue="1">
      <formula>IF($AF$23="c",TRUE)</formula>
    </cfRule>
  </conditionalFormatting>
  <conditionalFormatting sqref="U35">
    <cfRule type="expression" dxfId="2796" priority="1829" stopIfTrue="1">
      <formula>IF(($U$4="S")*AND($B$35="AE"),TRUE)</formula>
    </cfRule>
    <cfRule type="expression" dxfId="2795" priority="1828" stopIfTrue="1">
      <formula>IF($AG$23="c",TRUE)</formula>
    </cfRule>
  </conditionalFormatting>
  <conditionalFormatting sqref="U36">
    <cfRule type="expression" dxfId="2794" priority="1831" stopIfTrue="1">
      <formula>IF(($U$4="S")*AND($B$36="AF"),TRUE)</formula>
    </cfRule>
    <cfRule type="expression" dxfId="2793" priority="1830" stopIfTrue="1">
      <formula>IF($AH$23="c",TRUE)</formula>
    </cfRule>
  </conditionalFormatting>
  <conditionalFormatting sqref="V5">
    <cfRule type="expression" dxfId="2792" priority="39" stopIfTrue="1">
      <formula>IF(($V$4="T")*AND($B$5="A"),TRUE)</formula>
    </cfRule>
    <cfRule type="expression" dxfId="2791" priority="38" stopIfTrue="1">
      <formula>IF($C$24="c",TRUE)</formula>
    </cfRule>
  </conditionalFormatting>
  <conditionalFormatting sqref="V6">
    <cfRule type="expression" dxfId="2790" priority="100" stopIfTrue="1">
      <formula>IF($D$24="c",TRUE)</formula>
    </cfRule>
    <cfRule type="expression" dxfId="2789" priority="101" stopIfTrue="1">
      <formula>IF(($V$4="T")*AND($B$6="B"),TRUE)</formula>
    </cfRule>
  </conditionalFormatting>
  <conditionalFormatting sqref="V7">
    <cfRule type="expression" dxfId="2788" priority="158" stopIfTrue="1">
      <formula>IF($E$24="c",TRUE)</formula>
    </cfRule>
    <cfRule type="expression" dxfId="2787" priority="159" stopIfTrue="1">
      <formula>IF(($V$4="T")*AND($B$7="C"),TRUE)</formula>
    </cfRule>
  </conditionalFormatting>
  <conditionalFormatting sqref="V8">
    <cfRule type="expression" dxfId="2786" priority="213" stopIfTrue="1">
      <formula>IF(($V$4="T")*AND($B$8="D"),TRUE)</formula>
    </cfRule>
    <cfRule type="expression" dxfId="2785" priority="212" stopIfTrue="1">
      <formula>IF($F$24="c",TRUE)</formula>
    </cfRule>
  </conditionalFormatting>
  <conditionalFormatting sqref="V9">
    <cfRule type="expression" dxfId="2784" priority="269" stopIfTrue="1">
      <formula>IF(($V$4="T")*AND($B$9="E"),TRUE)</formula>
    </cfRule>
    <cfRule type="expression" dxfId="2783" priority="268" stopIfTrue="1">
      <formula>IF($G$24="c",TRUE)</formula>
    </cfRule>
  </conditionalFormatting>
  <conditionalFormatting sqref="V10">
    <cfRule type="expression" dxfId="2782" priority="320" stopIfTrue="1">
      <formula>IF($H$24="c",TRUE)</formula>
    </cfRule>
    <cfRule type="expression" dxfId="2781" priority="321" stopIfTrue="1">
      <formula>IF(($V$4="T")*AND($B$10="F"),TRUE)</formula>
    </cfRule>
  </conditionalFormatting>
  <conditionalFormatting sqref="V11">
    <cfRule type="expression" dxfId="2780" priority="371" stopIfTrue="1">
      <formula>IF(($V$4="T")*AND($B$11="G"),TRUE)</formula>
    </cfRule>
    <cfRule type="expression" dxfId="2779" priority="370" stopIfTrue="1">
      <formula>IF($I$24="c",TRUE)</formula>
    </cfRule>
  </conditionalFormatting>
  <conditionalFormatting sqref="V12">
    <cfRule type="expression" dxfId="2778" priority="419" stopIfTrue="1">
      <formula>IF(($V$4="T")*AND($B$12="H"),TRUE)</formula>
    </cfRule>
    <cfRule type="expression" dxfId="2777" priority="418" stopIfTrue="1">
      <formula>IF($J$24="c",TRUE)</formula>
    </cfRule>
  </conditionalFormatting>
  <conditionalFormatting sqref="V13">
    <cfRule type="expression" dxfId="2776" priority="464" stopIfTrue="1">
      <formula>IF($K$24="c",TRUE)</formula>
    </cfRule>
    <cfRule type="expression" dxfId="2775" priority="465" stopIfTrue="1">
      <formula>IF(($V$4="T")*AND($B$13="I"),TRUE)</formula>
    </cfRule>
  </conditionalFormatting>
  <conditionalFormatting sqref="V14">
    <cfRule type="expression" dxfId="2774" priority="508" stopIfTrue="1">
      <formula>IF($L$24="c",TRUE)</formula>
    </cfRule>
    <cfRule type="expression" dxfId="2773" priority="509" stopIfTrue="1">
      <formula>IF(($V$4="T")*AND($B$14="J"),TRUE)</formula>
    </cfRule>
  </conditionalFormatting>
  <conditionalFormatting sqref="V15">
    <cfRule type="expression" dxfId="2772" priority="551" stopIfTrue="1">
      <formula>IF(($V$4="T")*AND($B$15="K"),TRUE)</formula>
    </cfRule>
    <cfRule type="expression" dxfId="2771" priority="550" stopIfTrue="1">
      <formula>IF($M$24="c",TRUE)</formula>
    </cfRule>
  </conditionalFormatting>
  <conditionalFormatting sqref="V16">
    <cfRule type="expression" dxfId="2770" priority="590" stopIfTrue="1">
      <formula>IF($N$24="c",TRUE)</formula>
    </cfRule>
    <cfRule type="expression" dxfId="2769" priority="591" stopIfTrue="1">
      <formula>IF(($V$4="T")*AND($B$16="L"),TRUE)</formula>
    </cfRule>
  </conditionalFormatting>
  <conditionalFormatting sqref="V17">
    <cfRule type="expression" dxfId="2768" priority="628" stopIfTrue="1">
      <formula>IF($O$24="c",TRUE)</formula>
    </cfRule>
    <cfRule type="expression" dxfId="2767" priority="629" stopIfTrue="1">
      <formula>IF(($V$4="T")*AND($B$17="M"),TRUE)</formula>
    </cfRule>
  </conditionalFormatting>
  <conditionalFormatting sqref="V18">
    <cfRule type="expression" dxfId="2766" priority="665" stopIfTrue="1">
      <formula>IF(($V$4="T")*AND($B$18="N"),TRUE)</formula>
    </cfRule>
    <cfRule type="expression" dxfId="2765" priority="664" stopIfTrue="1">
      <formula>IF($P$24="c",TRUE)</formula>
    </cfRule>
  </conditionalFormatting>
  <conditionalFormatting sqref="V19">
    <cfRule type="expression" dxfId="2764" priority="698" stopIfTrue="1">
      <formula>IF($Q$24="c",TRUE)</formula>
    </cfRule>
    <cfRule type="expression" dxfId="2763" priority="699" stopIfTrue="1">
      <formula>IF(($V$4="T")*AND($B$19="O"),TRUE)</formula>
    </cfRule>
  </conditionalFormatting>
  <conditionalFormatting sqref="V20">
    <cfRule type="expression" dxfId="2762" priority="731" stopIfTrue="1">
      <formula>IF(($V$4="T")*AND($B$20="P"),TRUE)</formula>
    </cfRule>
    <cfRule type="expression" dxfId="2761" priority="730" stopIfTrue="1">
      <formula>IF($R$24="c",TRUE)</formula>
    </cfRule>
  </conditionalFormatting>
  <conditionalFormatting sqref="V21">
    <cfRule type="expression" dxfId="2760" priority="761" stopIfTrue="1">
      <formula>IF(($V$4="T")*AND($B$21="Q"),TRUE)</formula>
    </cfRule>
    <cfRule type="expression" dxfId="2759" priority="760" stopIfTrue="1">
      <formula>IF($S$24="c",TRUE)</formula>
    </cfRule>
  </conditionalFormatting>
  <conditionalFormatting sqref="V22">
    <cfRule type="expression" dxfId="2758" priority="789" stopIfTrue="1">
      <formula>IF(($V$4="T")*AND($B$22="R"),TRUE)</formula>
    </cfRule>
    <cfRule type="expression" dxfId="2757" priority="788" stopIfTrue="1">
      <formula>IF($T$24="c",TRUE)</formula>
    </cfRule>
  </conditionalFormatting>
  <conditionalFormatting sqref="V23">
    <cfRule type="expression" dxfId="2756" priority="814" stopIfTrue="1">
      <formula>IF($U$24="c",TRUE)</formula>
    </cfRule>
    <cfRule type="expression" dxfId="2755" priority="815" stopIfTrue="1">
      <formula>IF(($V$4="T")*AND($B$23="S"),TRUE)</formula>
    </cfRule>
  </conditionalFormatting>
  <conditionalFormatting sqref="V25">
    <cfRule type="expression" dxfId="2754" priority="1833" stopIfTrue="1">
      <formula>IF(($V$4="T")*AND($B$25="U"),TRUE)</formula>
    </cfRule>
    <cfRule type="expression" dxfId="2753" priority="1832" stopIfTrue="1">
      <formula>IF($W$24="c",TRUE)</formula>
    </cfRule>
  </conditionalFormatting>
  <conditionalFormatting sqref="V26">
    <cfRule type="expression" dxfId="2752" priority="1834" stopIfTrue="1">
      <formula>IF($X$24="c",TRUE)</formula>
    </cfRule>
    <cfRule type="expression" dxfId="2751" priority="1835" stopIfTrue="1">
      <formula>IF(($V$4="T")*AND($B$26="V"),TRUE)</formula>
    </cfRule>
  </conditionalFormatting>
  <conditionalFormatting sqref="V27">
    <cfRule type="expression" dxfId="2750" priority="1837" stopIfTrue="1">
      <formula>IF(($V$4="T")*AND($B$27="W"),TRUE)</formula>
    </cfRule>
    <cfRule type="expression" dxfId="2749" priority="1836" stopIfTrue="1">
      <formula>IF($Y$24="c",TRUE)</formula>
    </cfRule>
  </conditionalFormatting>
  <conditionalFormatting sqref="V28">
    <cfRule type="expression" dxfId="2748" priority="1839" stopIfTrue="1">
      <formula>IF(($V$4="T")*AND($B$28="X"),TRUE)</formula>
    </cfRule>
    <cfRule type="expression" dxfId="2747" priority="1838" stopIfTrue="1">
      <formula>IF($Z$24="c",TRUE)</formula>
    </cfRule>
  </conditionalFormatting>
  <conditionalFormatting sqref="V29">
    <cfRule type="expression" dxfId="2746" priority="1841" stopIfTrue="1">
      <formula>IF(($V$4="T")*AND($B$29="Y"),TRUE)</formula>
    </cfRule>
    <cfRule type="expression" dxfId="2745" priority="1840" stopIfTrue="1">
      <formula>IF($AA$24="c",TRUE)</formula>
    </cfRule>
  </conditionalFormatting>
  <conditionalFormatting sqref="V30">
    <cfRule type="expression" dxfId="2744" priority="1842" stopIfTrue="1">
      <formula>IF($AB$24="c",TRUE)</formula>
    </cfRule>
    <cfRule type="expression" dxfId="2743" priority="1843" stopIfTrue="1">
      <formula>IF(($V$4="T")*AND($B$30="Z"),TRUE)</formula>
    </cfRule>
  </conditionalFormatting>
  <conditionalFormatting sqref="V31">
    <cfRule type="expression" dxfId="2742" priority="1845" stopIfTrue="1">
      <formula>IF(($V$4="T")*AND($B$31="AA"),TRUE)</formula>
    </cfRule>
    <cfRule type="expression" dxfId="2741" priority="1844" stopIfTrue="1">
      <formula>IF($AC$24="c",TRUE)</formula>
    </cfRule>
  </conditionalFormatting>
  <conditionalFormatting sqref="V32">
    <cfRule type="expression" dxfId="2740" priority="1846" stopIfTrue="1">
      <formula>IF($AD$24="c",TRUE)</formula>
    </cfRule>
    <cfRule type="expression" dxfId="2739" priority="1847" stopIfTrue="1">
      <formula>IF(($V$4="T")*AND($B$32="AB"),TRUE)</formula>
    </cfRule>
  </conditionalFormatting>
  <conditionalFormatting sqref="V33">
    <cfRule type="expression" dxfId="2738" priority="1848" stopIfTrue="1">
      <formula>IF($AE$24="c",TRUE)</formula>
    </cfRule>
    <cfRule type="expression" dxfId="2737" priority="1849" stopIfTrue="1">
      <formula>IF(($V$4="T")*AND($B$33="AC"),TRUE)</formula>
    </cfRule>
  </conditionalFormatting>
  <conditionalFormatting sqref="V34">
    <cfRule type="expression" dxfId="2736" priority="1850" stopIfTrue="1">
      <formula>IF($AF$24="c",TRUE)</formula>
    </cfRule>
    <cfRule type="expression" dxfId="2735" priority="1851" stopIfTrue="1">
      <formula>IF(($V$4="T")*AND($B$34="AD"),TRUE)</formula>
    </cfRule>
  </conditionalFormatting>
  <conditionalFormatting sqref="V35">
    <cfRule type="expression" dxfId="2734" priority="1853" stopIfTrue="1">
      <formula>IF(($V$4="T")*AND($B$35="AE"),TRUE)</formula>
    </cfRule>
    <cfRule type="expression" dxfId="2733" priority="1852" stopIfTrue="1">
      <formula>IF($AG$24="c",TRUE)</formula>
    </cfRule>
  </conditionalFormatting>
  <conditionalFormatting sqref="V36">
    <cfRule type="expression" dxfId="2732" priority="1855" stopIfTrue="1">
      <formula>IF(($V$4="T")*AND($B$36="AF"),TRUE)</formula>
    </cfRule>
    <cfRule type="expression" dxfId="2731" priority="1854" stopIfTrue="1">
      <formula>IF($AH$24="c",TRUE)</formula>
    </cfRule>
  </conditionalFormatting>
  <conditionalFormatting sqref="W5">
    <cfRule type="expression" dxfId="2730" priority="40" stopIfTrue="1">
      <formula>IF($C$25="c",TRUE)</formula>
    </cfRule>
    <cfRule type="expression" dxfId="2729" priority="41" stopIfTrue="1">
      <formula>IF(($W$4="U")*AND($B$5="A"),TRUE)</formula>
    </cfRule>
  </conditionalFormatting>
  <conditionalFormatting sqref="W6">
    <cfRule type="expression" dxfId="2728" priority="103" stopIfTrue="1">
      <formula>IF(($W$4="U")*AND($B$6="B"),TRUE)</formula>
    </cfRule>
    <cfRule type="expression" dxfId="2727" priority="102" stopIfTrue="1">
      <formula>IF($D$25="c",TRUE)</formula>
    </cfRule>
  </conditionalFormatting>
  <conditionalFormatting sqref="W7">
    <cfRule type="expression" dxfId="2726" priority="160" stopIfTrue="1">
      <formula>IF($E$25="c",TRUE)</formula>
    </cfRule>
    <cfRule type="expression" dxfId="2725" priority="161" stopIfTrue="1">
      <formula>IF(($W$4="U")*AND($B$7="C"),TRUE)</formula>
    </cfRule>
  </conditionalFormatting>
  <conditionalFormatting sqref="W8">
    <cfRule type="expression" dxfId="2724" priority="214" stopIfTrue="1">
      <formula>IF($F$25="c",TRUE)</formula>
    </cfRule>
    <cfRule type="expression" dxfId="2723" priority="215" stopIfTrue="1">
      <formula>IF(($W$4="U")*AND($B$8="D"),TRUE)</formula>
    </cfRule>
  </conditionalFormatting>
  <conditionalFormatting sqref="W9">
    <cfRule type="expression" dxfId="2722" priority="271" stopIfTrue="1">
      <formula>IF(($W$4="U")*AND($B$9="E"),TRUE)</formula>
    </cfRule>
    <cfRule type="expression" dxfId="2721" priority="270" stopIfTrue="1">
      <formula>IF($G$25="c",TRUE)</formula>
    </cfRule>
  </conditionalFormatting>
  <conditionalFormatting sqref="W10">
    <cfRule type="expression" dxfId="2720" priority="323" stopIfTrue="1">
      <formula>IF(($W$4="U")*AND($B$10="F"),TRUE)</formula>
    </cfRule>
    <cfRule type="expression" dxfId="2719" priority="322" stopIfTrue="1">
      <formula>IF($H$25="c",TRUE)</formula>
    </cfRule>
  </conditionalFormatting>
  <conditionalFormatting sqref="W11">
    <cfRule type="expression" dxfId="2718" priority="373" stopIfTrue="1">
      <formula>IF(($W$4="U")*AND($B$11="G"),TRUE)</formula>
    </cfRule>
    <cfRule type="expression" dxfId="2717" priority="372" stopIfTrue="1">
      <formula>IF($I$25="c",TRUE)</formula>
    </cfRule>
  </conditionalFormatting>
  <conditionalFormatting sqref="W12">
    <cfRule type="expression" dxfId="2716" priority="421" stopIfTrue="1">
      <formula>IF(($W$4="U")*AND($B$12="H"),TRUE)</formula>
    </cfRule>
    <cfRule type="expression" dxfId="2715" priority="420" stopIfTrue="1">
      <formula>IF($J$25="c",TRUE)</formula>
    </cfRule>
  </conditionalFormatting>
  <conditionalFormatting sqref="W13">
    <cfRule type="expression" dxfId="2714" priority="467" stopIfTrue="1">
      <formula>IF(($W$4="U")*AND($B$13="I"),TRUE)</formula>
    </cfRule>
    <cfRule type="expression" dxfId="2713" priority="466" stopIfTrue="1">
      <formula>IF($K$25="c",TRUE)</formula>
    </cfRule>
  </conditionalFormatting>
  <conditionalFormatting sqref="W14">
    <cfRule type="expression" dxfId="2712" priority="511" stopIfTrue="1">
      <formula>IF(($W$4="U")*AND($B$14="J"),TRUE)</formula>
    </cfRule>
    <cfRule type="expression" dxfId="2711" priority="510" stopIfTrue="1">
      <formula>IF($L$25="c",TRUE)</formula>
    </cfRule>
  </conditionalFormatting>
  <conditionalFormatting sqref="W15">
    <cfRule type="expression" dxfId="2710" priority="552" stopIfTrue="1">
      <formula>IF($M$25="c",TRUE)</formula>
    </cfRule>
    <cfRule type="expression" dxfId="2709" priority="553" stopIfTrue="1">
      <formula>IF(($W$4="U")*AND($B$15="K"),TRUE)</formula>
    </cfRule>
  </conditionalFormatting>
  <conditionalFormatting sqref="W16">
    <cfRule type="expression" dxfId="2708" priority="593" stopIfTrue="1">
      <formula>IF(($W$4="U")*AND($B$16="L"),TRUE)</formula>
    </cfRule>
    <cfRule type="expression" dxfId="2707" priority="592" stopIfTrue="1">
      <formula>IF($N$25="c",TRUE)</formula>
    </cfRule>
  </conditionalFormatting>
  <conditionalFormatting sqref="W17">
    <cfRule type="expression" dxfId="2706" priority="630" stopIfTrue="1">
      <formula>IF($O$25="c",TRUE)</formula>
    </cfRule>
    <cfRule type="expression" dxfId="2705" priority="631" stopIfTrue="1">
      <formula>IF(($W$4="U")*AND($B$17="M"),TRUE)</formula>
    </cfRule>
  </conditionalFormatting>
  <conditionalFormatting sqref="W18">
    <cfRule type="expression" dxfId="2704" priority="666" stopIfTrue="1">
      <formula>IF($P$25="c",TRUE)</formula>
    </cfRule>
    <cfRule type="expression" dxfId="2703" priority="667" stopIfTrue="1">
      <formula>IF(($W$4="U")*AND($B$18="N"),TRUE)</formula>
    </cfRule>
  </conditionalFormatting>
  <conditionalFormatting sqref="W19">
    <cfRule type="expression" dxfId="2702" priority="700" stopIfTrue="1">
      <formula>IF($Q$25="c",TRUE)</formula>
    </cfRule>
    <cfRule type="expression" dxfId="2701" priority="701" stopIfTrue="1">
      <formula>IF(($W$4="U")*AND($B$19="O"),TRUE)</formula>
    </cfRule>
  </conditionalFormatting>
  <conditionalFormatting sqref="W20">
    <cfRule type="expression" dxfId="2700" priority="733" stopIfTrue="1">
      <formula>IF(($W$4="U")*AND($B$20="P"),TRUE)</formula>
    </cfRule>
    <cfRule type="expression" dxfId="2699" priority="732" stopIfTrue="1">
      <formula>IF($R$25="c",TRUE)</formula>
    </cfRule>
  </conditionalFormatting>
  <conditionalFormatting sqref="W21">
    <cfRule type="expression" dxfId="2698" priority="763" stopIfTrue="1">
      <formula>IF(($W$4="U")*AND($B$21="Q"),TRUE)</formula>
    </cfRule>
    <cfRule type="expression" dxfId="2697" priority="762" stopIfTrue="1">
      <formula>IF($S$25="c",TRUE)</formula>
    </cfRule>
  </conditionalFormatting>
  <conditionalFormatting sqref="W22">
    <cfRule type="expression" dxfId="2696" priority="790" stopIfTrue="1">
      <formula>IF($T$25="c",TRUE)</formula>
    </cfRule>
    <cfRule type="expression" dxfId="2695" priority="791" stopIfTrue="1">
      <formula>IF(($W$4="U")*AND($B$22="R"),TRUE)</formula>
    </cfRule>
  </conditionalFormatting>
  <conditionalFormatting sqref="W23">
    <cfRule type="expression" dxfId="2694" priority="816" stopIfTrue="1">
      <formula>IF($U$25="c",TRUE)</formula>
    </cfRule>
    <cfRule type="expression" dxfId="2693" priority="817" stopIfTrue="1">
      <formula>IF(($W$4="U")*AND($B$23="S"),TRUE)</formula>
    </cfRule>
  </conditionalFormatting>
  <conditionalFormatting sqref="W24">
    <cfRule type="expression" dxfId="2692" priority="841" stopIfTrue="1">
      <formula>IF(($W$4="U")*AND($B$24="T"),TRUE)</formula>
    </cfRule>
    <cfRule type="expression" dxfId="2691" priority="840" stopIfTrue="1">
      <formula>IF($V$25="c",TRUE)</formula>
    </cfRule>
  </conditionalFormatting>
  <conditionalFormatting sqref="W26">
    <cfRule type="expression" dxfId="2690" priority="1857" stopIfTrue="1">
      <formula>IF(($W$4="U")*AND($B$26="V"),TRUE)</formula>
    </cfRule>
    <cfRule type="expression" dxfId="2689" priority="1856" stopIfTrue="1">
      <formula>IF($X$25="c",TRUE)</formula>
    </cfRule>
  </conditionalFormatting>
  <conditionalFormatting sqref="W27">
    <cfRule type="expression" dxfId="2688" priority="1859" stopIfTrue="1">
      <formula>IF(($W$4="U")*AND($B$27="W"),TRUE)</formula>
    </cfRule>
    <cfRule type="expression" dxfId="2687" priority="1858" stopIfTrue="1">
      <formula>IF($Y$25="c",TRUE)</formula>
    </cfRule>
  </conditionalFormatting>
  <conditionalFormatting sqref="W28">
    <cfRule type="expression" dxfId="2686" priority="1861" stopIfTrue="1">
      <formula>IF(($W$4="U")*AND($B$28="X"),TRUE)</formula>
    </cfRule>
    <cfRule type="expression" dxfId="2685" priority="1860" stopIfTrue="1">
      <formula>IF($Z$25="c",TRUE)</formula>
    </cfRule>
  </conditionalFormatting>
  <conditionalFormatting sqref="W29">
    <cfRule type="expression" dxfId="2684" priority="1863" stopIfTrue="1">
      <formula>IF(($W$4="U")*AND($B$29="Y"),TRUE)</formula>
    </cfRule>
    <cfRule type="expression" dxfId="2683" priority="1862" stopIfTrue="1">
      <formula>IF($AA$25="c",TRUE)</formula>
    </cfRule>
  </conditionalFormatting>
  <conditionalFormatting sqref="W30">
    <cfRule type="expression" dxfId="2682" priority="1865" stopIfTrue="1">
      <formula>IF(($W$4="U")*AND($B$30="Z"),TRUE)</formula>
    </cfRule>
    <cfRule type="expression" dxfId="2681" priority="1864" stopIfTrue="1">
      <formula>IF($AB$25="c",TRUE)</formula>
    </cfRule>
  </conditionalFormatting>
  <conditionalFormatting sqref="W31">
    <cfRule type="expression" dxfId="2680" priority="1866" stopIfTrue="1">
      <formula>IF($AC$25="c",TRUE)</formula>
    </cfRule>
    <cfRule type="expression" dxfId="2679" priority="1867" stopIfTrue="1">
      <formula>IF(($W$4="U")*AND($B$31="AA"),TRUE)</formula>
    </cfRule>
  </conditionalFormatting>
  <conditionalFormatting sqref="W32">
    <cfRule type="expression" dxfId="2678" priority="1869" stopIfTrue="1">
      <formula>IF(($W$4="U")*AND($B$32="AB"),TRUE)</formula>
    </cfRule>
    <cfRule type="expression" dxfId="2677" priority="1868" stopIfTrue="1">
      <formula>IF($AD$25="c",TRUE)</formula>
    </cfRule>
  </conditionalFormatting>
  <conditionalFormatting sqref="W33">
    <cfRule type="expression" dxfId="2676" priority="1871" stopIfTrue="1">
      <formula>IF(($W$4="U")*AND($B$33="AC"),TRUE)</formula>
    </cfRule>
    <cfRule type="expression" dxfId="2675" priority="1870" stopIfTrue="1">
      <formula>IF($AE$25="c",TRUE)</formula>
    </cfRule>
  </conditionalFormatting>
  <conditionalFormatting sqref="W34">
    <cfRule type="expression" dxfId="2674" priority="1873" stopIfTrue="1">
      <formula>IF(($W$4="U")*AND($B$34="AD"),TRUE)</formula>
    </cfRule>
    <cfRule type="expression" dxfId="2673" priority="1872" stopIfTrue="1">
      <formula>IF($AF$25="c",TRUE)</formula>
    </cfRule>
  </conditionalFormatting>
  <conditionalFormatting sqref="W35">
    <cfRule type="expression" dxfId="2672" priority="1875" stopIfTrue="1">
      <formula>IF(($W$4="U")*AND($B$35="AE"),TRUE)</formula>
    </cfRule>
    <cfRule type="expression" dxfId="2671" priority="1874" stopIfTrue="1">
      <formula>IF($AG$25="c",TRUE)</formula>
    </cfRule>
  </conditionalFormatting>
  <conditionalFormatting sqref="W36">
    <cfRule type="expression" dxfId="2670" priority="1877" stopIfTrue="1">
      <formula>IF(($W$4="U")*AND($B$36="AF"),TRUE)</formula>
    </cfRule>
    <cfRule type="expression" dxfId="2669" priority="1876" stopIfTrue="1">
      <formula>IF($AH$25="c",TRUE)</formula>
    </cfRule>
  </conditionalFormatting>
  <conditionalFormatting sqref="X5">
    <cfRule type="expression" dxfId="2668" priority="43" stopIfTrue="1">
      <formula>IF(($X$4="V")*AND($B$5="A"),TRUE)</formula>
    </cfRule>
    <cfRule type="expression" dxfId="2667" priority="42" stopIfTrue="1">
      <formula>IF($C$26="c",TRUE)</formula>
    </cfRule>
  </conditionalFormatting>
  <conditionalFormatting sqref="X6">
    <cfRule type="expression" dxfId="2666" priority="105" stopIfTrue="1">
      <formula>IF(($X$4="V")*AND($B$6="B"),TRUE)</formula>
    </cfRule>
    <cfRule type="expression" dxfId="2665" priority="104" stopIfTrue="1">
      <formula>IF($D$26="c",TRUE)</formula>
    </cfRule>
  </conditionalFormatting>
  <conditionalFormatting sqref="X7">
    <cfRule type="expression" dxfId="2664" priority="163" stopIfTrue="1">
      <formula>IF(($X$4="V")*AND($B$7="C"),TRUE)</formula>
    </cfRule>
    <cfRule type="expression" dxfId="2663" priority="162" stopIfTrue="1">
      <formula>IF($E$26="c",TRUE)</formula>
    </cfRule>
  </conditionalFormatting>
  <conditionalFormatting sqref="X8">
    <cfRule type="expression" dxfId="2662" priority="216" stopIfTrue="1">
      <formula>IF($F$26="c",TRUE)</formula>
    </cfRule>
    <cfRule type="expression" dxfId="2661" priority="217" stopIfTrue="1">
      <formula>IF(($X$4="V")*AND($B$8="D"),TRUE)</formula>
    </cfRule>
  </conditionalFormatting>
  <conditionalFormatting sqref="X9">
    <cfRule type="expression" dxfId="2660" priority="272" stopIfTrue="1">
      <formula>IF($G$26="c",TRUE)</formula>
    </cfRule>
    <cfRule type="expression" dxfId="2659" priority="273" stopIfTrue="1">
      <formula>IF(($X$4="V")*AND($B$9="E"),TRUE)</formula>
    </cfRule>
  </conditionalFormatting>
  <conditionalFormatting sqref="X10">
    <cfRule type="expression" dxfId="2658" priority="324" stopIfTrue="1">
      <formula>IF($H$26="c",TRUE)</formula>
    </cfRule>
    <cfRule type="expression" dxfId="2657" priority="325" stopIfTrue="1">
      <formula>IF(($X$4="V")*AND($B$10="F"),TRUE)</formula>
    </cfRule>
  </conditionalFormatting>
  <conditionalFormatting sqref="X11">
    <cfRule type="expression" dxfId="2656" priority="374" stopIfTrue="1">
      <formula>IF($I$26="c",TRUE)</formula>
    </cfRule>
    <cfRule type="expression" dxfId="2655" priority="375" stopIfTrue="1">
      <formula>IF(($X$4="V")*AND($B$11="G"),TRUE)</formula>
    </cfRule>
  </conditionalFormatting>
  <conditionalFormatting sqref="X12">
    <cfRule type="expression" dxfId="2654" priority="423" stopIfTrue="1">
      <formula>IF(($X$4="V")*AND($B$12="H"),TRUE)</formula>
    </cfRule>
    <cfRule type="expression" dxfId="2653" priority="422" stopIfTrue="1">
      <formula>IF($J$26="c",TRUE)</formula>
    </cfRule>
  </conditionalFormatting>
  <conditionalFormatting sqref="X13">
    <cfRule type="expression" dxfId="2652" priority="468" stopIfTrue="1">
      <formula>IF($K$26="c",TRUE)</formula>
    </cfRule>
    <cfRule type="expression" dxfId="2651" priority="469" stopIfTrue="1">
      <formula>IF(($X$4="V")*AND($B$13="I"),TRUE)</formula>
    </cfRule>
  </conditionalFormatting>
  <conditionalFormatting sqref="X14">
    <cfRule type="expression" dxfId="2650" priority="512" stopIfTrue="1">
      <formula>IF($L$26="c",TRUE)</formula>
    </cfRule>
    <cfRule type="expression" dxfId="2649" priority="513" stopIfTrue="1">
      <formula>IF(($X$4="V")*AND($B$14="J"),TRUE)</formula>
    </cfRule>
  </conditionalFormatting>
  <conditionalFormatting sqref="X15">
    <cfRule type="expression" dxfId="2648" priority="554" stopIfTrue="1">
      <formula>IF($M$26="c",TRUE)</formula>
    </cfRule>
    <cfRule type="expression" dxfId="2647" priority="555" stopIfTrue="1">
      <formula>IF(($X$4="V")*AND($B$15="K"),TRUE)</formula>
    </cfRule>
  </conditionalFormatting>
  <conditionalFormatting sqref="X16">
    <cfRule type="expression" dxfId="2646" priority="594" stopIfTrue="1">
      <formula>IF($N$26="c",TRUE)</formula>
    </cfRule>
    <cfRule type="expression" dxfId="2645" priority="595" stopIfTrue="1">
      <formula>IF(($X$4="V")*AND($B$16="L"),TRUE)</formula>
    </cfRule>
  </conditionalFormatting>
  <conditionalFormatting sqref="X17">
    <cfRule type="expression" dxfId="2644" priority="632" stopIfTrue="1">
      <formula>IF($O$26="c",TRUE)</formula>
    </cfRule>
    <cfRule type="expression" dxfId="2643" priority="633" stopIfTrue="1">
      <formula>IF(($X$4="V")*AND($B$17="M"),TRUE)</formula>
    </cfRule>
  </conditionalFormatting>
  <conditionalFormatting sqref="X18">
    <cfRule type="expression" dxfId="2642" priority="668" stopIfTrue="1">
      <formula>IF($P$26="c",TRUE)</formula>
    </cfRule>
    <cfRule type="expression" dxfId="2641" priority="669" stopIfTrue="1">
      <formula>IF(($X$4="V")*AND($B$18="N"),TRUE)</formula>
    </cfRule>
  </conditionalFormatting>
  <conditionalFormatting sqref="X19">
    <cfRule type="expression" dxfId="2640" priority="703" stopIfTrue="1">
      <formula>IF(($X$4="V")*AND($B$19="O"),TRUE)</formula>
    </cfRule>
    <cfRule type="expression" dxfId="2639" priority="702" stopIfTrue="1">
      <formula>IF($Q$26="c",TRUE)</formula>
    </cfRule>
  </conditionalFormatting>
  <conditionalFormatting sqref="X20">
    <cfRule type="expression" dxfId="2638" priority="735" stopIfTrue="1">
      <formula>IF(($X$4="V")*AND($B$20="P"),TRUE)</formula>
    </cfRule>
    <cfRule type="expression" dxfId="2637" priority="734" stopIfTrue="1">
      <formula>IF($R$26="c",TRUE)</formula>
    </cfRule>
  </conditionalFormatting>
  <conditionalFormatting sqref="X21">
    <cfRule type="expression" dxfId="2636" priority="765" stopIfTrue="1">
      <formula>IF(($X$4="V")*AND($B$21="Q"),TRUE)</formula>
    </cfRule>
    <cfRule type="expression" dxfId="2635" priority="764" stopIfTrue="1">
      <formula>IF($S$26="c",TRUE)</formula>
    </cfRule>
  </conditionalFormatting>
  <conditionalFormatting sqref="X22">
    <cfRule type="expression" dxfId="2634" priority="792" stopIfTrue="1">
      <formula>IF($T$26="c",TRUE)</formula>
    </cfRule>
    <cfRule type="expression" dxfId="2633" priority="793" stopIfTrue="1">
      <formula>IF(($X$4="V")*AND($B$22="R"),TRUE)</formula>
    </cfRule>
  </conditionalFormatting>
  <conditionalFormatting sqref="X23">
    <cfRule type="expression" dxfId="2632" priority="818" stopIfTrue="1">
      <formula>IF($U$26="c",TRUE)</formula>
    </cfRule>
    <cfRule type="expression" dxfId="2631" priority="819" stopIfTrue="1">
      <formula>IF(($X$4="V")*AND($B$23="S"),TRUE)</formula>
    </cfRule>
  </conditionalFormatting>
  <conditionalFormatting sqref="X24">
    <cfRule type="expression" dxfId="2630" priority="842" stopIfTrue="1">
      <formula>IF($V$26="c",TRUE)</formula>
    </cfRule>
    <cfRule type="expression" dxfId="2629" priority="843" stopIfTrue="1">
      <formula>IF(($X$4="V")*AND($B$24="T"),TRUE)</formula>
    </cfRule>
  </conditionalFormatting>
  <conditionalFormatting sqref="X25">
    <cfRule type="expression" dxfId="2628" priority="864" stopIfTrue="1">
      <formula>IF($W$26="c",TRUE)</formula>
    </cfRule>
    <cfRule type="expression" dxfId="2627" priority="865" stopIfTrue="1">
      <formula>IF(($X$4="V")*AND($B$25="U"),TRUE)</formula>
    </cfRule>
  </conditionalFormatting>
  <conditionalFormatting sqref="X27">
    <cfRule type="expression" dxfId="2626" priority="1879" stopIfTrue="1">
      <formula>IF(($X$4="V")*AND($B$27="W"),TRUE)</formula>
    </cfRule>
    <cfRule type="expression" dxfId="2625" priority="1878" stopIfTrue="1">
      <formula>IF($Y$26="c",TRUE)</formula>
    </cfRule>
  </conditionalFormatting>
  <conditionalFormatting sqref="X28">
    <cfRule type="expression" dxfId="2624" priority="1880" stopIfTrue="1">
      <formula>IF($Z$26="c",TRUE)</formula>
    </cfRule>
    <cfRule type="expression" dxfId="2623" priority="1881" stopIfTrue="1">
      <formula>IF(($X$4="V")*AND($B$28="X"),TRUE)</formula>
    </cfRule>
  </conditionalFormatting>
  <conditionalFormatting sqref="X29">
    <cfRule type="expression" dxfId="2622" priority="1882" stopIfTrue="1">
      <formula>IF($AA$26="c",TRUE)</formula>
    </cfRule>
    <cfRule type="expression" dxfId="2621" priority="1883" stopIfTrue="1">
      <formula>IF(($X$4="V")*AND($B$29="Y"),TRUE)</formula>
    </cfRule>
  </conditionalFormatting>
  <conditionalFormatting sqref="X30">
    <cfRule type="expression" dxfId="2620" priority="1885" stopIfTrue="1">
      <formula>IF(($X$4="V")*AND($B$30="Z"),TRUE)</formula>
    </cfRule>
    <cfRule type="expression" dxfId="2619" priority="1884" stopIfTrue="1">
      <formula>IF($AB$26="c",TRUE)</formula>
    </cfRule>
  </conditionalFormatting>
  <conditionalFormatting sqref="X31">
    <cfRule type="expression" dxfId="2618" priority="1887" stopIfTrue="1">
      <formula>IF(($X$4="V")*AND($B$31="AA"),TRUE)</formula>
    </cfRule>
    <cfRule type="expression" dxfId="2617" priority="1886" stopIfTrue="1">
      <formula>IF($AC$26="c",TRUE)</formula>
    </cfRule>
  </conditionalFormatting>
  <conditionalFormatting sqref="X32">
    <cfRule type="expression" dxfId="2616" priority="1889" stopIfTrue="1">
      <formula>IF(($X$4="V")*AND($B$32="AB"),TRUE)</formula>
    </cfRule>
    <cfRule type="expression" dxfId="2615" priority="1888" stopIfTrue="1">
      <formula>IF($AD$26="c",TRUE)</formula>
    </cfRule>
  </conditionalFormatting>
  <conditionalFormatting sqref="X33">
    <cfRule type="expression" dxfId="2614" priority="1891" stopIfTrue="1">
      <formula>IF(($X$4="V")*AND($B$33="AC"),TRUE)</formula>
    </cfRule>
    <cfRule type="expression" dxfId="2613" priority="1890" stopIfTrue="1">
      <formula>IF($AE$26="c",TRUE)</formula>
    </cfRule>
  </conditionalFormatting>
  <conditionalFormatting sqref="X34">
    <cfRule type="expression" dxfId="2612" priority="1893" stopIfTrue="1">
      <formula>IF(($X$4="V")*AND($B$34="AD"),TRUE)</formula>
    </cfRule>
    <cfRule type="expression" dxfId="2611" priority="1892" stopIfTrue="1">
      <formula>IF($AF$26="c",TRUE)</formula>
    </cfRule>
  </conditionalFormatting>
  <conditionalFormatting sqref="X35">
    <cfRule type="expression" dxfId="2610" priority="1895" stopIfTrue="1">
      <formula>IF(($X$4="V")*AND($B$35="AE"),TRUE)</formula>
    </cfRule>
    <cfRule type="expression" dxfId="2609" priority="1894" stopIfTrue="1">
      <formula>IF($AG$26="c",TRUE)</formula>
    </cfRule>
  </conditionalFormatting>
  <conditionalFormatting sqref="X36">
    <cfRule type="expression" dxfId="2608" priority="1897" stopIfTrue="1">
      <formula>IF(($X$4="V")*AND($B$36="AF"),TRUE)</formula>
    </cfRule>
    <cfRule type="expression" dxfId="2607" priority="1896" stopIfTrue="1">
      <formula>IF($AH$26="c",TRUE)</formula>
    </cfRule>
  </conditionalFormatting>
  <conditionalFormatting sqref="Y5">
    <cfRule type="expression" dxfId="2606" priority="44" stopIfTrue="1">
      <formula>IF($C$27="c",TRUE)</formula>
    </cfRule>
    <cfRule type="expression" dxfId="2605" priority="45" stopIfTrue="1">
      <formula>IF(($Y$4="W")*AND($B$5="A"),TRUE)</formula>
    </cfRule>
  </conditionalFormatting>
  <conditionalFormatting sqref="Y6">
    <cfRule type="expression" dxfId="2604" priority="106" stopIfTrue="1">
      <formula>IF($D$27="c",TRUE)</formula>
    </cfRule>
    <cfRule type="expression" dxfId="2603" priority="107" stopIfTrue="1">
      <formula>IF(($Y$4="W")*AND($B$6="B"),TRUE)</formula>
    </cfRule>
  </conditionalFormatting>
  <conditionalFormatting sqref="Y7">
    <cfRule type="expression" dxfId="2602" priority="165" stopIfTrue="1">
      <formula>IF(($Y$4="W")*AND($B$7="C"),TRUE)</formula>
    </cfRule>
    <cfRule type="expression" dxfId="2601" priority="164" stopIfTrue="1">
      <formula>IF($E$27="c",TRUE)</formula>
    </cfRule>
  </conditionalFormatting>
  <conditionalFormatting sqref="Y8">
    <cfRule type="expression" dxfId="2600" priority="219" stopIfTrue="1">
      <formula>IF(($Y$4="W")*AND($B$8="D"),TRUE)</formula>
    </cfRule>
    <cfRule type="expression" dxfId="2599" priority="218" stopIfTrue="1">
      <formula>IF($F$27="c",TRUE)</formula>
    </cfRule>
  </conditionalFormatting>
  <conditionalFormatting sqref="Y9">
    <cfRule type="expression" dxfId="2598" priority="274" stopIfTrue="1">
      <formula>IF($G$27="c",TRUE)</formula>
    </cfRule>
    <cfRule type="expression" dxfId="2597" priority="275" stopIfTrue="1">
      <formula>IF(($Y$4="W")*AND($B$9="E"),TRUE)</formula>
    </cfRule>
  </conditionalFormatting>
  <conditionalFormatting sqref="Y10">
    <cfRule type="expression" dxfId="2596" priority="326" stopIfTrue="1">
      <formula>IF($H$27="c",TRUE)</formula>
    </cfRule>
    <cfRule type="expression" dxfId="2595" priority="327" stopIfTrue="1">
      <formula>IF(($Y$4="W")*AND($B$10="F"),TRUE)</formula>
    </cfRule>
  </conditionalFormatting>
  <conditionalFormatting sqref="Y11">
    <cfRule type="expression" dxfId="2594" priority="377" stopIfTrue="1">
      <formula>IF(($Y$4="W")*AND($B$11="G"),TRUE)</formula>
    </cfRule>
    <cfRule type="expression" dxfId="2593" priority="376" stopIfTrue="1">
      <formula>IF($I$27="c",TRUE)</formula>
    </cfRule>
  </conditionalFormatting>
  <conditionalFormatting sqref="Y12">
    <cfRule type="expression" dxfId="2592" priority="424" stopIfTrue="1">
      <formula>IF($J$27="c",TRUE)</formula>
    </cfRule>
    <cfRule type="expression" dxfId="2591" priority="425" stopIfTrue="1">
      <formula>IF(($Y$4="W")*AND($B$12="H"),TRUE)</formula>
    </cfRule>
  </conditionalFormatting>
  <conditionalFormatting sqref="Y13">
    <cfRule type="expression" dxfId="2590" priority="471" stopIfTrue="1">
      <formula>IF(($Y$4="W")*AND($B$13="I"),TRUE)</formula>
    </cfRule>
    <cfRule type="expression" dxfId="2589" priority="470" stopIfTrue="1">
      <formula>IF($K$27="c",TRUE)</formula>
    </cfRule>
  </conditionalFormatting>
  <conditionalFormatting sqref="Y14">
    <cfRule type="expression" dxfId="2588" priority="515" stopIfTrue="1">
      <formula>IF(($Y$4="W")*AND($B$14="J"),TRUE)</formula>
    </cfRule>
    <cfRule type="expression" dxfId="2587" priority="514" stopIfTrue="1">
      <formula>IF($L$27="c",TRUE)</formula>
    </cfRule>
  </conditionalFormatting>
  <conditionalFormatting sqref="Y15">
    <cfRule type="expression" dxfId="2586" priority="557" stopIfTrue="1">
      <formula>IF(($Y$4="W")*AND($B$15="K"),TRUE)</formula>
    </cfRule>
    <cfRule type="expression" dxfId="2585" priority="556" stopIfTrue="1">
      <formula>IF($M$27="c",TRUE)</formula>
    </cfRule>
  </conditionalFormatting>
  <conditionalFormatting sqref="Y16">
    <cfRule type="expression" dxfId="2584" priority="596" stopIfTrue="1">
      <formula>IF($N$27="c",TRUE)</formula>
    </cfRule>
    <cfRule type="expression" dxfId="2583" priority="597" stopIfTrue="1">
      <formula>IF(($Y$4="W")*AND($B$16="L"),TRUE)</formula>
    </cfRule>
  </conditionalFormatting>
  <conditionalFormatting sqref="Y17">
    <cfRule type="expression" dxfId="2582" priority="634" stopIfTrue="1">
      <formula>IF($O$27="c",TRUE)</formula>
    </cfRule>
    <cfRule type="expression" dxfId="2581" priority="635" stopIfTrue="1">
      <formula>IF(($Y$4="W")*AND($B$17="M"),TRUE)</formula>
    </cfRule>
  </conditionalFormatting>
  <conditionalFormatting sqref="Y18">
    <cfRule type="expression" dxfId="2580" priority="671" stopIfTrue="1">
      <formula>IF(($Y$4="W")*AND($B$18="N"),TRUE)</formula>
    </cfRule>
    <cfRule type="expression" dxfId="2579" priority="670" stopIfTrue="1">
      <formula>IF($P$27="c",TRUE)</formula>
    </cfRule>
  </conditionalFormatting>
  <conditionalFormatting sqref="Y19">
    <cfRule type="expression" dxfId="2578" priority="704" stopIfTrue="1">
      <formula>IF($Q$27="c",TRUE)</formula>
    </cfRule>
    <cfRule type="expression" dxfId="2577" priority="705" stopIfTrue="1">
      <formula>IF(($Y$4="W")*AND($B$19="O"),TRUE)</formula>
    </cfRule>
  </conditionalFormatting>
  <conditionalFormatting sqref="Y20">
    <cfRule type="expression" dxfId="2576" priority="736" stopIfTrue="1">
      <formula>IF($R$27="c",TRUE)</formula>
    </cfRule>
    <cfRule type="expression" dxfId="2575" priority="737" stopIfTrue="1">
      <formula>IF(($Y$4="W")*AND($B$20="P"),TRUE)</formula>
    </cfRule>
  </conditionalFormatting>
  <conditionalFormatting sqref="Y21">
    <cfRule type="expression" dxfId="2574" priority="767" stopIfTrue="1">
      <formula>IF(($Y$4="W")*AND($B$21="Q"),TRUE)</formula>
    </cfRule>
    <cfRule type="expression" dxfId="2573" priority="766" stopIfTrue="1">
      <formula>IF($S$27="c",TRUE)</formula>
    </cfRule>
  </conditionalFormatting>
  <conditionalFormatting sqref="Y22">
    <cfRule type="expression" dxfId="2572" priority="794" stopIfTrue="1">
      <formula>IF($T$27="c",TRUE)</formula>
    </cfRule>
    <cfRule type="expression" dxfId="2571" priority="795" stopIfTrue="1">
      <formula>IF(($Y$4="W")*AND($B$22="R"),TRUE)</formula>
    </cfRule>
  </conditionalFormatting>
  <conditionalFormatting sqref="Y23">
    <cfRule type="expression" dxfId="2570" priority="820" stopIfTrue="1">
      <formula>IF($U$27="c",TRUE)</formula>
    </cfRule>
    <cfRule type="expression" dxfId="2569" priority="821" stopIfTrue="1">
      <formula>IF(($Y$4="W")*AND($B$23="S"),TRUE)</formula>
    </cfRule>
  </conditionalFormatting>
  <conditionalFormatting sqref="Y24">
    <cfRule type="expression" dxfId="2568" priority="845" stopIfTrue="1">
      <formula>IF(($Y$4="W")*AND($B$24="T"),TRUE)</formula>
    </cfRule>
    <cfRule type="expression" dxfId="2567" priority="844" stopIfTrue="1">
      <formula>IF($V$27="c",TRUE)</formula>
    </cfRule>
  </conditionalFormatting>
  <conditionalFormatting sqref="Y25">
    <cfRule type="expression" dxfId="2566" priority="866" stopIfTrue="1">
      <formula>IF($W$27="c",TRUE)</formula>
    </cfRule>
    <cfRule type="expression" dxfId="2565" priority="867" stopIfTrue="1">
      <formula>IF(($Y$4="W")*AND($B$25="U"),TRUE)</formula>
    </cfRule>
  </conditionalFormatting>
  <conditionalFormatting sqref="Y26">
    <cfRule type="expression" dxfId="2564" priority="886" stopIfTrue="1">
      <formula>IF($X$27="c",TRUE)</formula>
    </cfRule>
    <cfRule type="expression" dxfId="2563" priority="887" stopIfTrue="1">
      <formula>IF(($Y$4="W")*AND($B$26="V"),TRUE)</formula>
    </cfRule>
  </conditionalFormatting>
  <conditionalFormatting sqref="Y28">
    <cfRule type="expression" dxfId="2562" priority="1899" stopIfTrue="1">
      <formula>IF(($Y$4="W")*AND($B$28="X"),TRUE)</formula>
    </cfRule>
    <cfRule type="expression" dxfId="2561" priority="1898" stopIfTrue="1">
      <formula>IF($Z$27="c",TRUE)</formula>
    </cfRule>
  </conditionalFormatting>
  <conditionalFormatting sqref="Y29">
    <cfRule type="expression" dxfId="2560" priority="1900" stopIfTrue="1">
      <formula>IF($AA$27="c",TRUE)</formula>
    </cfRule>
    <cfRule type="expression" dxfId="2559" priority="1901" stopIfTrue="1">
      <formula>IF(($Y$4="W")*AND($B$29="Y"),TRUE)</formula>
    </cfRule>
  </conditionalFormatting>
  <conditionalFormatting sqref="Y30">
    <cfRule type="expression" dxfId="2558" priority="1903" stopIfTrue="1">
      <formula>IF(($Y$4="W")*AND($B$30="Z"),TRUE)</formula>
    </cfRule>
    <cfRule type="expression" dxfId="2557" priority="1902" stopIfTrue="1">
      <formula>IF($AB$27="c",TRUE)</formula>
    </cfRule>
  </conditionalFormatting>
  <conditionalFormatting sqref="Y31">
    <cfRule type="expression" dxfId="2556" priority="1905" stopIfTrue="1">
      <formula>IF(($Y$4="W")*AND($B$31="AA"),TRUE)</formula>
    </cfRule>
    <cfRule type="expression" dxfId="2555" priority="1904" stopIfTrue="1">
      <formula>IF($AC$27="c",TRUE)</formula>
    </cfRule>
  </conditionalFormatting>
  <conditionalFormatting sqref="Y32">
    <cfRule type="expression" dxfId="2554" priority="1907" stopIfTrue="1">
      <formula>IF(($Y$4="W")*AND($B$32="AB"),TRUE)</formula>
    </cfRule>
    <cfRule type="expression" dxfId="2553" priority="1906" stopIfTrue="1">
      <formula>IF($AD$27="c",TRUE)</formula>
    </cfRule>
  </conditionalFormatting>
  <conditionalFormatting sqref="Y33">
    <cfRule type="expression" dxfId="2552" priority="1909" stopIfTrue="1">
      <formula>IF(($Y$4="W")*AND($B$33="AC"),TRUE)</formula>
    </cfRule>
    <cfRule type="expression" dxfId="2551" priority="1908" stopIfTrue="1">
      <formula>IF($AE$27="c",TRUE)</formula>
    </cfRule>
  </conditionalFormatting>
  <conditionalFormatting sqref="Y34">
    <cfRule type="expression" dxfId="2550" priority="1910" stopIfTrue="1">
      <formula>IF($AF$27="c",TRUE)</formula>
    </cfRule>
    <cfRule type="expression" dxfId="2549" priority="1911" stopIfTrue="1">
      <formula>IF(($Y$4="W")*AND($B$34="AD"),TRUE)</formula>
    </cfRule>
  </conditionalFormatting>
  <conditionalFormatting sqref="Y35">
    <cfRule type="expression" dxfId="2548" priority="1912" stopIfTrue="1">
      <formula>IF($AG$27="c",TRUE)</formula>
    </cfRule>
    <cfRule type="expression" dxfId="2547" priority="1913" stopIfTrue="1">
      <formula>IF(($Y$4="W")*AND($B$35="AE"),TRUE)</formula>
    </cfRule>
  </conditionalFormatting>
  <conditionalFormatting sqref="Y36">
    <cfRule type="expression" dxfId="2546" priority="1914" stopIfTrue="1">
      <formula>IF($AH$27="c",TRUE)</formula>
    </cfRule>
    <cfRule type="expression" dxfId="2545" priority="1915" stopIfTrue="1">
      <formula>IF(($Y$4="W")*AND($B$36="AF"),TRUE)</formula>
    </cfRule>
  </conditionalFormatting>
  <conditionalFormatting sqref="Z5">
    <cfRule type="expression" dxfId="2544" priority="47" stopIfTrue="1">
      <formula>IF(($Z$4="X")*AND($B$5="A"),TRUE)</formula>
    </cfRule>
    <cfRule type="expression" dxfId="2543" priority="46" stopIfTrue="1">
      <formula>IF($C$28="c",TRUE)</formula>
    </cfRule>
  </conditionalFormatting>
  <conditionalFormatting sqref="Z6">
    <cfRule type="expression" dxfId="2542" priority="108" stopIfTrue="1">
      <formula>IF($D$28="c",TRUE)</formula>
    </cfRule>
    <cfRule type="expression" dxfId="2541" priority="109" stopIfTrue="1">
      <formula>IF(($Z$4="X")*AND($B$6="B"),TRUE)</formula>
    </cfRule>
  </conditionalFormatting>
  <conditionalFormatting sqref="Z7">
    <cfRule type="expression" dxfId="2540" priority="166" stopIfTrue="1">
      <formula>IF($E$28="c",TRUE)</formula>
    </cfRule>
    <cfRule type="expression" dxfId="2539" priority="167" stopIfTrue="1">
      <formula>IF(($Z$4="X")*AND($B$7="C"),TRUE)</formula>
    </cfRule>
  </conditionalFormatting>
  <conditionalFormatting sqref="Z8">
    <cfRule type="expression" dxfId="2538" priority="220" stopIfTrue="1">
      <formula>IF($F$28="c",TRUE)</formula>
    </cfRule>
    <cfRule type="expression" dxfId="2537" priority="221" stopIfTrue="1">
      <formula>IF(($Z$4="X")*AND($B$8="D"),TRUE)</formula>
    </cfRule>
  </conditionalFormatting>
  <conditionalFormatting sqref="Z9">
    <cfRule type="expression" dxfId="2536" priority="277" stopIfTrue="1">
      <formula>IF(($Z$4="X")*AND($B$9="E"),TRUE)</formula>
    </cfRule>
    <cfRule type="expression" dxfId="2535" priority="276" stopIfTrue="1">
      <formula>IF($G$28="c",TRUE)</formula>
    </cfRule>
  </conditionalFormatting>
  <conditionalFormatting sqref="Z10">
    <cfRule type="expression" dxfId="2534" priority="329" stopIfTrue="1">
      <formula>IF(($Z$4="X")*AND($B$10="F"),TRUE)</formula>
    </cfRule>
    <cfRule type="expression" dxfId="2533" priority="328" stopIfTrue="1">
      <formula>IF($H$28="c",TRUE)</formula>
    </cfRule>
  </conditionalFormatting>
  <conditionalFormatting sqref="Z11">
    <cfRule type="expression" dxfId="2532" priority="378" stopIfTrue="1">
      <formula>IF($I$28="c",TRUE)</formula>
    </cfRule>
    <cfRule type="expression" dxfId="2531" priority="379" stopIfTrue="1">
      <formula>IF(($Z$4="X")*AND($B$11="G"),TRUE)</formula>
    </cfRule>
  </conditionalFormatting>
  <conditionalFormatting sqref="Z12">
    <cfRule type="expression" dxfId="2530" priority="426" stopIfTrue="1">
      <formula>IF($J$28="c",TRUE)</formula>
    </cfRule>
    <cfRule type="expression" dxfId="2529" priority="427" stopIfTrue="1">
      <formula>IF(($Z$4="X")*AND($B$12="H"),TRUE)</formula>
    </cfRule>
  </conditionalFormatting>
  <conditionalFormatting sqref="Z13">
    <cfRule type="expression" dxfId="2528" priority="473" stopIfTrue="1">
      <formula>IF(($Z$4="X")*AND($B$13="I"),TRUE)</formula>
    </cfRule>
    <cfRule type="expression" dxfId="2527" priority="472" stopIfTrue="1">
      <formula>IF($K$28="c",TRUE)</formula>
    </cfRule>
  </conditionalFormatting>
  <conditionalFormatting sqref="Z14">
    <cfRule type="expression" dxfId="2526" priority="516" stopIfTrue="1">
      <formula>IF($L$28="c",TRUE)</formula>
    </cfRule>
    <cfRule type="expression" dxfId="2525" priority="517" stopIfTrue="1">
      <formula>IF(($Z$4="X")*AND($B$14="J"),TRUE)</formula>
    </cfRule>
  </conditionalFormatting>
  <conditionalFormatting sqref="Z15">
    <cfRule type="expression" dxfId="2524" priority="559" stopIfTrue="1">
      <formula>IF(($Z$4="X")*AND($B$15="K"),TRUE)</formula>
    </cfRule>
    <cfRule type="expression" dxfId="2523" priority="558" stopIfTrue="1">
      <formula>IF($M$28="c",TRUE)</formula>
    </cfRule>
  </conditionalFormatting>
  <conditionalFormatting sqref="Z16">
    <cfRule type="expression" dxfId="2522" priority="598" stopIfTrue="1">
      <formula>IF($N$28="c",TRUE)</formula>
    </cfRule>
    <cfRule type="expression" dxfId="2521" priority="599" stopIfTrue="1">
      <formula>IF(($Z$4="X")*AND($B$16="L"),TRUE)</formula>
    </cfRule>
  </conditionalFormatting>
  <conditionalFormatting sqref="Z17">
    <cfRule type="expression" dxfId="2520" priority="637" stopIfTrue="1">
      <formula>IF(($Z$4="X")*AND($B$17="M"),TRUE)</formula>
    </cfRule>
    <cfRule type="expression" dxfId="2519" priority="636" stopIfTrue="1">
      <formula>IF($O$28="c",TRUE)</formula>
    </cfRule>
  </conditionalFormatting>
  <conditionalFormatting sqref="Z18">
    <cfRule type="expression" dxfId="2518" priority="672" stopIfTrue="1">
      <formula>IF($P$28="c",TRUE)</formula>
    </cfRule>
    <cfRule type="expression" dxfId="2517" priority="673" stopIfTrue="1">
      <formula>IF(($Z$4="X")*AND($B$18="N"),TRUE)</formula>
    </cfRule>
  </conditionalFormatting>
  <conditionalFormatting sqref="Z19">
    <cfRule type="expression" dxfId="2516" priority="707" stopIfTrue="1">
      <formula>IF(($Z$4="X")*AND($B$19="O"),TRUE)</formula>
    </cfRule>
    <cfRule type="expression" dxfId="2515" priority="706" stopIfTrue="1">
      <formula>IF($Q$28="c",TRUE)</formula>
    </cfRule>
  </conditionalFormatting>
  <conditionalFormatting sqref="Z20">
    <cfRule type="expression" dxfId="2514" priority="738" stopIfTrue="1">
      <formula>IF($R$28="c",TRUE)</formula>
    </cfRule>
    <cfRule type="expression" dxfId="2513" priority="739" stopIfTrue="1">
      <formula>IF(($Z$4="X")*AND($B$20="P"),TRUE)</formula>
    </cfRule>
  </conditionalFormatting>
  <conditionalFormatting sqref="Z21">
    <cfRule type="expression" dxfId="2512" priority="768" stopIfTrue="1">
      <formula>IF($S$28="c",TRUE)</formula>
    </cfRule>
    <cfRule type="expression" dxfId="2511" priority="769" stopIfTrue="1">
      <formula>IF(($Z$4="X")*AND($B$21="Q"),TRUE)</formula>
    </cfRule>
  </conditionalFormatting>
  <conditionalFormatting sqref="Z22">
    <cfRule type="expression" dxfId="2510" priority="797" stopIfTrue="1">
      <formula>IF(($Z$4="X")*AND($B$22="R"),TRUE)</formula>
    </cfRule>
    <cfRule type="expression" dxfId="2509" priority="796" stopIfTrue="1">
      <formula>IF($T$28="c",TRUE)</formula>
    </cfRule>
  </conditionalFormatting>
  <conditionalFormatting sqref="Z23">
    <cfRule type="expression" dxfId="2508" priority="823" stopIfTrue="1">
      <formula>IF(($Z$4="X")*AND($B$23="S"),TRUE)</formula>
    </cfRule>
    <cfRule type="expression" dxfId="2507" priority="822" stopIfTrue="1">
      <formula>IF($U$28="c",TRUE)</formula>
    </cfRule>
  </conditionalFormatting>
  <conditionalFormatting sqref="Z24">
    <cfRule type="expression" dxfId="2506" priority="847" stopIfTrue="1">
      <formula>IF(($Z$4="X")*AND($B$24="T"),TRUE)</formula>
    </cfRule>
    <cfRule type="expression" dxfId="2505" priority="846" stopIfTrue="1">
      <formula>IF($V$28="c",TRUE)</formula>
    </cfRule>
  </conditionalFormatting>
  <conditionalFormatting sqref="Z25">
    <cfRule type="expression" dxfId="2504" priority="869" stopIfTrue="1">
      <formula>IF(($Z$4="X")*AND($B$25="U"),TRUE)</formula>
    </cfRule>
    <cfRule type="expression" dxfId="2503" priority="868" stopIfTrue="1">
      <formula>IF($W$28="c",TRUE)</formula>
    </cfRule>
  </conditionalFormatting>
  <conditionalFormatting sqref="Z26">
    <cfRule type="expression" dxfId="2502" priority="889" stopIfTrue="1">
      <formula>IF(($Z$4="X")*AND($B$26="V"),TRUE)</formula>
    </cfRule>
    <cfRule type="expression" dxfId="2501" priority="888" stopIfTrue="1">
      <formula>IF($X$28="c",TRUE)</formula>
    </cfRule>
  </conditionalFormatting>
  <conditionalFormatting sqref="Z27">
    <cfRule type="expression" dxfId="2500" priority="906" stopIfTrue="1">
      <formula>IF($Y$28="c",TRUE)</formula>
    </cfRule>
    <cfRule type="expression" dxfId="2499" priority="907" stopIfTrue="1">
      <formula>IF(($Z$4="X")*AND($B$27="W"),TRUE)</formula>
    </cfRule>
  </conditionalFormatting>
  <conditionalFormatting sqref="Z29">
    <cfRule type="expression" dxfId="2498" priority="1917" stopIfTrue="1">
      <formula>IF(($Z$4="X")*AND($B$29="Y"),TRUE)</formula>
    </cfRule>
    <cfRule type="expression" dxfId="2497" priority="1916" stopIfTrue="1">
      <formula>IF($AA$28="c",TRUE)</formula>
    </cfRule>
  </conditionalFormatting>
  <conditionalFormatting sqref="Z30">
    <cfRule type="expression" dxfId="2496" priority="1918" stopIfTrue="1">
      <formula>IF($AB$28="c",TRUE)</formula>
    </cfRule>
    <cfRule type="expression" dxfId="2495" priority="1919" stopIfTrue="1">
      <formula>IF(($Z$4="X")*AND($B$30="Z"),TRUE)</formula>
    </cfRule>
  </conditionalFormatting>
  <conditionalFormatting sqref="Z31">
    <cfRule type="expression" dxfId="2494" priority="1920" stopIfTrue="1">
      <formula>IF($AC$28="c",TRUE)</formula>
    </cfRule>
    <cfRule type="expression" dxfId="2493" priority="1921" stopIfTrue="1">
      <formula>IF(($Z$4="X")*AND($B$31="AA"),TRUE)</formula>
    </cfRule>
  </conditionalFormatting>
  <conditionalFormatting sqref="Z32">
    <cfRule type="expression" dxfId="2492" priority="1922" stopIfTrue="1">
      <formula>IF($AD$28="c",TRUE)</formula>
    </cfRule>
    <cfRule type="expression" dxfId="2491" priority="1923" stopIfTrue="1">
      <formula>IF(($Z$4="X")*AND($B$32="AB"),TRUE)</formula>
    </cfRule>
  </conditionalFormatting>
  <conditionalFormatting sqref="Z33">
    <cfRule type="expression" dxfId="2490" priority="1925" stopIfTrue="1">
      <formula>IF(($Z$4="X")*AND($B$33="AC"),TRUE)</formula>
    </cfRule>
    <cfRule type="expression" dxfId="2489" priority="1924" stopIfTrue="1">
      <formula>IF($AE$28="c",TRUE)</formula>
    </cfRule>
  </conditionalFormatting>
  <conditionalFormatting sqref="Z34">
    <cfRule type="expression" dxfId="2488" priority="1926" stopIfTrue="1">
      <formula>IF($AF$28="c",TRUE)</formula>
    </cfRule>
    <cfRule type="expression" dxfId="2487" priority="1927" stopIfTrue="1">
      <formula>IF(($Z$4="X")*AND($B$34="AD"),TRUE)</formula>
    </cfRule>
  </conditionalFormatting>
  <conditionalFormatting sqref="Z35">
    <cfRule type="expression" dxfId="2486" priority="1929" stopIfTrue="1">
      <formula>IF(($Z$4="X")*AND($B$35="AE"),TRUE)</formula>
    </cfRule>
    <cfRule type="expression" dxfId="2485" priority="1928" stopIfTrue="1">
      <formula>IF($AG$28="c",TRUE)</formula>
    </cfRule>
  </conditionalFormatting>
  <conditionalFormatting sqref="Z36">
    <cfRule type="expression" dxfId="2484" priority="1930" stopIfTrue="1">
      <formula>IF($AH$28="c",TRUE)</formula>
    </cfRule>
    <cfRule type="expression" dxfId="2483" priority="1931" stopIfTrue="1">
      <formula>IF(($Z$4="X")*AND($B$36="AF"),TRUE)</formula>
    </cfRule>
  </conditionalFormatting>
  <conditionalFormatting sqref="AA5">
    <cfRule type="expression" dxfId="2482" priority="48" stopIfTrue="1">
      <formula>IF($C$29="c",TRUE)</formula>
    </cfRule>
    <cfRule type="expression" dxfId="2481" priority="49" stopIfTrue="1">
      <formula>IF(($AA$4="Y")*AND($B$5="A"),TRUE)</formula>
    </cfRule>
  </conditionalFormatting>
  <conditionalFormatting sqref="AA6">
    <cfRule type="expression" dxfId="2480" priority="110" stopIfTrue="1">
      <formula>IF($D$29="c",TRUE)</formula>
    </cfRule>
    <cfRule type="expression" dxfId="2479" priority="111" stopIfTrue="1">
      <formula>IF(($AA$4="Y")*AND($B$6="B"),TRUE)</formula>
    </cfRule>
  </conditionalFormatting>
  <conditionalFormatting sqref="AA7">
    <cfRule type="expression" dxfId="2478" priority="169" stopIfTrue="1">
      <formula>IF(($AA$4="Y")*AND($B$7="C"),TRUE)</formula>
    </cfRule>
    <cfRule type="expression" dxfId="2477" priority="168" stopIfTrue="1">
      <formula>IF($E$29="c",TRUE)</formula>
    </cfRule>
  </conditionalFormatting>
  <conditionalFormatting sqref="AA8">
    <cfRule type="expression" dxfId="2476" priority="222" stopIfTrue="1">
      <formula>IF($F$29="c",TRUE)</formula>
    </cfRule>
    <cfRule type="expression" dxfId="2475" priority="223" stopIfTrue="1">
      <formula>IF(($AA$4="Y")*AND($B$8="D"),TRUE)</formula>
    </cfRule>
  </conditionalFormatting>
  <conditionalFormatting sqref="AA9">
    <cfRule type="expression" dxfId="2474" priority="278" stopIfTrue="1">
      <formula>IF($G$29="c",TRUE)</formula>
    </cfRule>
    <cfRule type="expression" dxfId="2473" priority="279" stopIfTrue="1">
      <formula>IF(($AA$4="Y")*AND($B$9="E"),TRUE)</formula>
    </cfRule>
  </conditionalFormatting>
  <conditionalFormatting sqref="AA10">
    <cfRule type="expression" dxfId="2472" priority="331" stopIfTrue="1">
      <formula>IF(($AA$4="Y")*AND($B$10="F"),TRUE)</formula>
    </cfRule>
    <cfRule type="expression" dxfId="2471" priority="330" stopIfTrue="1">
      <formula>IF($H$29="c",TRUE)</formula>
    </cfRule>
  </conditionalFormatting>
  <conditionalFormatting sqref="AA11">
    <cfRule type="expression" dxfId="2470" priority="381" stopIfTrue="1">
      <formula>IF(($AA$4="Y")*AND($B$11="G"),TRUE)</formula>
    </cfRule>
    <cfRule type="expression" dxfId="2469" priority="380" stopIfTrue="1">
      <formula>IF($I$29="c",TRUE)</formula>
    </cfRule>
  </conditionalFormatting>
  <conditionalFormatting sqref="AA12">
    <cfRule type="expression" dxfId="2468" priority="429" stopIfTrue="1">
      <formula>IF(($AA$4="Y")*AND($B$12="H"),TRUE)</formula>
    </cfRule>
    <cfRule type="expression" dxfId="2467" priority="428" stopIfTrue="1">
      <formula>IF($J$29="c",TRUE)</formula>
    </cfRule>
  </conditionalFormatting>
  <conditionalFormatting sqref="AA13">
    <cfRule type="expression" dxfId="2466" priority="474" stopIfTrue="1">
      <formula>IF($K$29="c",TRUE)</formula>
    </cfRule>
    <cfRule type="expression" dxfId="2465" priority="475" stopIfTrue="1">
      <formula>IF(($AA$4="Y")*AND($B$13="I"),TRUE)</formula>
    </cfRule>
  </conditionalFormatting>
  <conditionalFormatting sqref="AA14">
    <cfRule type="expression" dxfId="2464" priority="518" stopIfTrue="1">
      <formula>IF($L$29="c",TRUE)</formula>
    </cfRule>
    <cfRule type="expression" dxfId="2463" priority="519" stopIfTrue="1">
      <formula>IF(($AA$4="Y")*AND($B$14="J"),TRUE)</formula>
    </cfRule>
  </conditionalFormatting>
  <conditionalFormatting sqref="AA15">
    <cfRule type="expression" dxfId="2462" priority="561" stopIfTrue="1">
      <formula>IF(($AA$4="Y")*AND($B$15="K"),TRUE)</formula>
    </cfRule>
    <cfRule type="expression" dxfId="2461" priority="560" stopIfTrue="1">
      <formula>IF($M$29="c",TRUE)</formula>
    </cfRule>
  </conditionalFormatting>
  <conditionalFormatting sqref="AA16">
    <cfRule type="expression" dxfId="2460" priority="600" stopIfTrue="1">
      <formula>IF($N$29="c",TRUE)</formula>
    </cfRule>
    <cfRule type="expression" dxfId="2459" priority="601" stopIfTrue="1">
      <formula>IF(($AA$4="Y")*AND($B$16="L"),TRUE)</formula>
    </cfRule>
  </conditionalFormatting>
  <conditionalFormatting sqref="AA17">
    <cfRule type="expression" dxfId="2458" priority="638" stopIfTrue="1">
      <formula>IF($O$29="c",TRUE)</formula>
    </cfRule>
    <cfRule type="expression" dxfId="2457" priority="639" stopIfTrue="1">
      <formula>IF(($AA$4="Y")*AND($B$17="M"),TRUE)</formula>
    </cfRule>
  </conditionalFormatting>
  <conditionalFormatting sqref="AA18">
    <cfRule type="expression" dxfId="2456" priority="675" stopIfTrue="1">
      <formula>IF(($AA$4="Y")*AND($B$18="N"),TRUE)</formula>
    </cfRule>
    <cfRule type="expression" dxfId="2455" priority="674" stopIfTrue="1">
      <formula>IF($P$29="c",TRUE)</formula>
    </cfRule>
  </conditionalFormatting>
  <conditionalFormatting sqref="AA19">
    <cfRule type="expression" dxfId="2454" priority="709" stopIfTrue="1">
      <formula>IF(($AA$4="Y")*AND($B$19="O"),TRUE)</formula>
    </cfRule>
    <cfRule type="expression" dxfId="2453" priority="708" stopIfTrue="1">
      <formula>IF($Q$29="c",TRUE)</formula>
    </cfRule>
  </conditionalFormatting>
  <conditionalFormatting sqref="AA20">
    <cfRule type="expression" dxfId="2452" priority="741" stopIfTrue="1">
      <formula>IF(($AA$4="Y")*AND($B$20="P"),TRUE)</formula>
    </cfRule>
    <cfRule type="expression" dxfId="2451" priority="740" stopIfTrue="1">
      <formula>IF($R$29="c",TRUE)</formula>
    </cfRule>
  </conditionalFormatting>
  <conditionalFormatting sqref="AA21">
    <cfRule type="expression" dxfId="2450" priority="770" stopIfTrue="1">
      <formula>IF($S$29="c",TRUE)</formula>
    </cfRule>
    <cfRule type="expression" dxfId="2449" priority="771" stopIfTrue="1">
      <formula>IF(($AA$4="Y")*AND($B$21="Q"),TRUE)</formula>
    </cfRule>
  </conditionalFormatting>
  <conditionalFormatting sqref="AA22">
    <cfRule type="expression" dxfId="2448" priority="798" stopIfTrue="1">
      <formula>IF($T$29="c",TRUE)</formula>
    </cfRule>
    <cfRule type="expression" dxfId="2447" priority="799" stopIfTrue="1">
      <formula>IF(($AA$4="Y")*AND($B$22="R"),TRUE)</formula>
    </cfRule>
  </conditionalFormatting>
  <conditionalFormatting sqref="AA23">
    <cfRule type="expression" dxfId="2446" priority="824" stopIfTrue="1">
      <formula>IF($U$29="c",TRUE)</formula>
    </cfRule>
    <cfRule type="expression" dxfId="2445" priority="825" stopIfTrue="1">
      <formula>IF(($AA$4="Y")*AND($B$23="S"),TRUE)</formula>
    </cfRule>
  </conditionalFormatting>
  <conditionalFormatting sqref="AA24">
    <cfRule type="expression" dxfId="2444" priority="848" stopIfTrue="1">
      <formula>IF($V$29="c",TRUE)</formula>
    </cfRule>
    <cfRule type="expression" dxfId="2443" priority="849" stopIfTrue="1">
      <formula>IF(($AA$4="Y")*AND($B$24="T"),TRUE)</formula>
    </cfRule>
  </conditionalFormatting>
  <conditionalFormatting sqref="AA25">
    <cfRule type="expression" dxfId="2442" priority="870" stopIfTrue="1">
      <formula>IF($W$29="c",TRUE)</formula>
    </cfRule>
    <cfRule type="expression" dxfId="2441" priority="871" stopIfTrue="1">
      <formula>IF(($AA$4="Y")*AND($B$25="U"),TRUE)</formula>
    </cfRule>
  </conditionalFormatting>
  <conditionalFormatting sqref="AA26">
    <cfRule type="expression" dxfId="2440" priority="890" stopIfTrue="1">
      <formula>IF($X$29="c",TRUE)</formula>
    </cfRule>
    <cfRule type="expression" dxfId="2439" priority="891" stopIfTrue="1">
      <formula>IF(($AA$4="Y")*AND($B$26="V"),TRUE)</formula>
    </cfRule>
  </conditionalFormatting>
  <conditionalFormatting sqref="AA27">
    <cfRule type="expression" dxfId="2438" priority="908" stopIfTrue="1">
      <formula>IF($Y$29="c",TRUE)</formula>
    </cfRule>
    <cfRule type="expression" dxfId="2437" priority="909" stopIfTrue="1">
      <formula>IF(($AA$4="Y")*AND($B$27="W"),TRUE)</formula>
    </cfRule>
  </conditionalFormatting>
  <conditionalFormatting sqref="AA28">
    <cfRule type="expression" dxfId="2436" priority="926" stopIfTrue="1">
      <formula>IF($Z$29="c",TRUE)</formula>
    </cfRule>
    <cfRule type="expression" dxfId="2435" priority="927" stopIfTrue="1">
      <formula>IF(($AA$4="Y")*AND($B$28="X"),TRUE)</formula>
    </cfRule>
  </conditionalFormatting>
  <conditionalFormatting sqref="AA30">
    <cfRule type="expression" dxfId="2434" priority="1932" stopIfTrue="1">
      <formula>IF($AB$29="c",TRUE)</formula>
    </cfRule>
    <cfRule type="expression" dxfId="2433" priority="1933" stopIfTrue="1">
      <formula>IF(($AA$4="Y")*AND($B$30="Z"),TRUE)</formula>
    </cfRule>
  </conditionalFormatting>
  <conditionalFormatting sqref="AA31">
    <cfRule type="expression" dxfId="2432" priority="1934" stopIfTrue="1">
      <formula>IF($AC$29="c",TRUE)</formula>
    </cfRule>
    <cfRule type="expression" dxfId="2431" priority="1935" stopIfTrue="1">
      <formula>IF(($AA$4="Y")*AND($B$31="AA"),TRUE)</formula>
    </cfRule>
  </conditionalFormatting>
  <conditionalFormatting sqref="AA32">
    <cfRule type="expression" dxfId="2430" priority="1936" stopIfTrue="1">
      <formula>IF($AD$29="c",TRUE)</formula>
    </cfRule>
    <cfRule type="expression" dxfId="2429" priority="1937" stopIfTrue="1">
      <formula>IF(($AA$4="Y")*AND($B$32="AB"),TRUE)</formula>
    </cfRule>
  </conditionalFormatting>
  <conditionalFormatting sqref="AA33">
    <cfRule type="expression" dxfId="2428" priority="1938" stopIfTrue="1">
      <formula>IF($AE$29="c",TRUE)</formula>
    </cfRule>
    <cfRule type="expression" dxfId="2427" priority="1939" stopIfTrue="1">
      <formula>IF(($AA$4="Y")*AND($B$33="AC"),TRUE)</formula>
    </cfRule>
  </conditionalFormatting>
  <conditionalFormatting sqref="AA34">
    <cfRule type="expression" dxfId="2426" priority="1941" stopIfTrue="1">
      <formula>IF(($AA$4="Y")*AND($B$34="AD"),TRUE)</formula>
    </cfRule>
    <cfRule type="expression" dxfId="2425" priority="1940" stopIfTrue="1">
      <formula>IF($AF$29="c",TRUE)</formula>
    </cfRule>
  </conditionalFormatting>
  <conditionalFormatting sqref="AA35">
    <cfRule type="expression" dxfId="2424" priority="1942" stopIfTrue="1">
      <formula>IF($AG$29="c",TRUE)</formula>
    </cfRule>
    <cfRule type="expression" dxfId="2423" priority="1943" stopIfTrue="1">
      <formula>IF(($AA$4="Y")*AND($B$35="AE"),TRUE)</formula>
    </cfRule>
  </conditionalFormatting>
  <conditionalFormatting sqref="AA36">
    <cfRule type="expression" dxfId="2422" priority="1945" stopIfTrue="1">
      <formula>IF(($AA$4="Y")*AND($B$36="AF"),TRUE)</formula>
    </cfRule>
    <cfRule type="expression" dxfId="2421" priority="1944" stopIfTrue="1">
      <formula>IF($AH$29="c",TRUE)</formula>
    </cfRule>
  </conditionalFormatting>
  <conditionalFormatting sqref="AB5">
    <cfRule type="expression" dxfId="2420" priority="51" stopIfTrue="1">
      <formula>IF(($AB$4="Z")*AND($B$5="A"),TRUE)</formula>
    </cfRule>
    <cfRule type="expression" dxfId="2419" priority="50" stopIfTrue="1">
      <formula>IF($C$30="c",TRUE)</formula>
    </cfRule>
  </conditionalFormatting>
  <conditionalFormatting sqref="AB6">
    <cfRule type="expression" dxfId="2418" priority="113" stopIfTrue="1">
      <formula>IF(($AB$4="Z")*AND($B$6="B"),TRUE)</formula>
    </cfRule>
    <cfRule type="expression" dxfId="2417" priority="112" stopIfTrue="1">
      <formula>IF($D$30="c",TRUE)</formula>
    </cfRule>
  </conditionalFormatting>
  <conditionalFormatting sqref="AB7">
    <cfRule type="expression" dxfId="2416" priority="170" stopIfTrue="1">
      <formula>IF($E$30="c",TRUE)</formula>
    </cfRule>
    <cfRule type="expression" dxfId="2415" priority="171" stopIfTrue="1">
      <formula>IF(($AB$4="Z")*AND($B$7="C"),TRUE)</formula>
    </cfRule>
  </conditionalFormatting>
  <conditionalFormatting sqref="AB8">
    <cfRule type="expression" dxfId="2414" priority="225" stopIfTrue="1">
      <formula>IF(($AB$4="Z")*AND($B$8="D"),TRUE)</formula>
    </cfRule>
    <cfRule type="expression" dxfId="2413" priority="224" stopIfTrue="1">
      <formula>IF($F$30="c",TRUE)</formula>
    </cfRule>
  </conditionalFormatting>
  <conditionalFormatting sqref="AB9">
    <cfRule type="expression" dxfId="2412" priority="280" stopIfTrue="1">
      <formula>IF($G$30="c",TRUE)</formula>
    </cfRule>
    <cfRule type="expression" dxfId="2411" priority="281" stopIfTrue="1">
      <formula>IF(($AB$4="Z")*AND($B$9="E"),TRUE)</formula>
    </cfRule>
  </conditionalFormatting>
  <conditionalFormatting sqref="AB10">
    <cfRule type="expression" dxfId="2410" priority="333" stopIfTrue="1">
      <formula>IF(($AB$4="Z")*AND($B$10="F"),TRUE)</formula>
    </cfRule>
    <cfRule type="expression" dxfId="2409" priority="332" stopIfTrue="1">
      <formula>IF($H$30="c",TRUE)</formula>
    </cfRule>
  </conditionalFormatting>
  <conditionalFormatting sqref="AB11">
    <cfRule type="expression" dxfId="2408" priority="382" stopIfTrue="1">
      <formula>IF($I$30="c",TRUE)</formula>
    </cfRule>
    <cfRule type="expression" dxfId="2407" priority="383" stopIfTrue="1">
      <formula>IF(($AB$4="Z")*AND($B$11="G"),TRUE)</formula>
    </cfRule>
  </conditionalFormatting>
  <conditionalFormatting sqref="AB12">
    <cfRule type="expression" dxfId="2406" priority="431" stopIfTrue="1">
      <formula>IF(($AB$4="Z")*AND($B$12="H"),TRUE)</formula>
    </cfRule>
    <cfRule type="expression" dxfId="2405" priority="430" stopIfTrue="1">
      <formula>IF($J$30="c",TRUE)</formula>
    </cfRule>
  </conditionalFormatting>
  <conditionalFormatting sqref="AB13">
    <cfRule type="expression" dxfId="2404" priority="477" stopIfTrue="1">
      <formula>IF(($AB$4="Z")*AND($B$13="I"),TRUE)</formula>
    </cfRule>
    <cfRule type="expression" dxfId="2403" priority="476" stopIfTrue="1">
      <formula>IF($K$30="c",TRUE)</formula>
    </cfRule>
  </conditionalFormatting>
  <conditionalFormatting sqref="AB14">
    <cfRule type="expression" dxfId="2402" priority="521" stopIfTrue="1">
      <formula>IF(($AB$4="Z")*AND($B$14="J"),TRUE)</formula>
    </cfRule>
    <cfRule type="expression" dxfId="2401" priority="520" stopIfTrue="1">
      <formula>IF($L$30="c",TRUE)</formula>
    </cfRule>
  </conditionalFormatting>
  <conditionalFormatting sqref="AB15">
    <cfRule type="expression" dxfId="2400" priority="563" stopIfTrue="1">
      <formula>IF(($AB$4="Z")*AND($B$15="K"),TRUE)</formula>
    </cfRule>
    <cfRule type="expression" dxfId="2399" priority="562" stopIfTrue="1">
      <formula>IF($M$30="c",TRUE)</formula>
    </cfRule>
  </conditionalFormatting>
  <conditionalFormatting sqref="AB16">
    <cfRule type="expression" dxfId="2398" priority="602" stopIfTrue="1">
      <formula>IF($N$30="c",TRUE)</formula>
    </cfRule>
    <cfRule type="expression" dxfId="2397" priority="603" stopIfTrue="1">
      <formula>IF(($AB$4="Z")*AND($B$16="L"),TRUE)</formula>
    </cfRule>
  </conditionalFormatting>
  <conditionalFormatting sqref="AB17">
    <cfRule type="expression" dxfId="2396" priority="641" stopIfTrue="1">
      <formula>IF(($AB$4="Z")*AND($B$17="M"),TRUE)</formula>
    </cfRule>
    <cfRule type="expression" dxfId="2395" priority="640" stopIfTrue="1">
      <formula>IF($O$30="c",TRUE)</formula>
    </cfRule>
  </conditionalFormatting>
  <conditionalFormatting sqref="AB18">
    <cfRule type="expression" dxfId="2394" priority="677" stopIfTrue="1">
      <formula>IF(($AB$4="Z")*AND($B$18="N"),TRUE)</formula>
    </cfRule>
    <cfRule type="expression" dxfId="2393" priority="676" stopIfTrue="1">
      <formula>IF($P$30="c",TRUE)</formula>
    </cfRule>
  </conditionalFormatting>
  <conditionalFormatting sqref="AB19">
    <cfRule type="expression" dxfId="2392" priority="711" stopIfTrue="1">
      <formula>IF(($AB$4="Z")*AND($B$19="O"),TRUE)</formula>
    </cfRule>
    <cfRule type="expression" dxfId="2391" priority="710" stopIfTrue="1">
      <formula>IF($Q$30="c",TRUE)</formula>
    </cfRule>
  </conditionalFormatting>
  <conditionalFormatting sqref="AB20">
    <cfRule type="expression" dxfId="2390" priority="742" stopIfTrue="1">
      <formula>IF($R$30="c",TRUE)</formula>
    </cfRule>
    <cfRule type="expression" dxfId="2389" priority="743" stopIfTrue="1">
      <formula>IF(($AB$4="Z")*AND($B$20="P"),TRUE)</formula>
    </cfRule>
  </conditionalFormatting>
  <conditionalFormatting sqref="AB21">
    <cfRule type="expression" dxfId="2388" priority="773" stopIfTrue="1">
      <formula>IF(($AB$4="Z")*AND($B$21="Q"),TRUE)</formula>
    </cfRule>
    <cfRule type="expression" dxfId="2387" priority="772" stopIfTrue="1">
      <formula>IF($S$30="c",TRUE)</formula>
    </cfRule>
  </conditionalFormatting>
  <conditionalFormatting sqref="AB22">
    <cfRule type="expression" dxfId="2386" priority="800" stopIfTrue="1">
      <formula>IF($T$30="c",TRUE)</formula>
    </cfRule>
    <cfRule type="expression" dxfId="2385" priority="801" stopIfTrue="1">
      <formula>IF(($AB$4="Z")*AND($B$22="R"),TRUE)</formula>
    </cfRule>
  </conditionalFormatting>
  <conditionalFormatting sqref="AB23">
    <cfRule type="expression" dxfId="2384" priority="827" stopIfTrue="1">
      <formula>IF(($AB$4="Z")*AND($B$23="S"),TRUE)</formula>
    </cfRule>
    <cfRule type="expression" dxfId="2383" priority="826" stopIfTrue="1">
      <formula>IF($U$30="c",TRUE)</formula>
    </cfRule>
  </conditionalFormatting>
  <conditionalFormatting sqref="AB24">
    <cfRule type="expression" dxfId="2382" priority="851" stopIfTrue="1">
      <formula>IF(($AB$4="Z")*AND($B$24="T"),TRUE)</formula>
    </cfRule>
    <cfRule type="expression" dxfId="2381" priority="850" stopIfTrue="1">
      <formula>IF($V$30="c",TRUE)</formula>
    </cfRule>
  </conditionalFormatting>
  <conditionalFormatting sqref="AB25">
    <cfRule type="expression" dxfId="2380" priority="873" stopIfTrue="1">
      <formula>IF(($AB$4="Z")*AND($B$25="U"),TRUE)</formula>
    </cfRule>
    <cfRule type="expression" dxfId="2379" priority="872" stopIfTrue="1">
      <formula>IF($W$30="c",TRUE)</formula>
    </cfRule>
  </conditionalFormatting>
  <conditionalFormatting sqref="AB26">
    <cfRule type="expression" dxfId="2378" priority="892" stopIfTrue="1">
      <formula>IF($X$30="c",TRUE)</formula>
    </cfRule>
    <cfRule type="expression" dxfId="2377" priority="893" stopIfTrue="1">
      <formula>IF(($AB$4="Z")*AND($B$26="V"),TRUE)</formula>
    </cfRule>
  </conditionalFormatting>
  <conditionalFormatting sqref="AB27">
    <cfRule type="expression" dxfId="2376" priority="911" stopIfTrue="1">
      <formula>IF(($AB$4="Z")*AND($B$27="W"),TRUE)</formula>
    </cfRule>
    <cfRule type="expression" dxfId="2375" priority="910" stopIfTrue="1">
      <formula>IF($Y$30="c",TRUE)</formula>
    </cfRule>
  </conditionalFormatting>
  <conditionalFormatting sqref="AB28">
    <cfRule type="expression" dxfId="2374" priority="924" stopIfTrue="1">
      <formula>IF($Z$30="c",TRUE)</formula>
    </cfRule>
    <cfRule type="expression" dxfId="2373" priority="925" stopIfTrue="1">
      <formula>IF(($AB$4="Z")*AND($B$28="X"),TRUE)</formula>
    </cfRule>
  </conditionalFormatting>
  <conditionalFormatting sqref="AB29">
    <cfRule type="expression" dxfId="2372" priority="940" stopIfTrue="1">
      <formula>IF($AA$30="c",TRUE)</formula>
    </cfRule>
    <cfRule type="expression" dxfId="2371" priority="941" stopIfTrue="1">
      <formula>IF(($AB$4="Z")*AND($B$29="Y"),TRUE)</formula>
    </cfRule>
  </conditionalFormatting>
  <conditionalFormatting sqref="AB31">
    <cfRule type="expression" dxfId="2370" priority="1946" stopIfTrue="1">
      <formula>IF($AC$30="c",TRUE)</formula>
    </cfRule>
    <cfRule type="expression" dxfId="2369" priority="1947" stopIfTrue="1">
      <formula>IF(($AB$4="Z")*AND($B$31="AA"),TRUE)</formula>
    </cfRule>
  </conditionalFormatting>
  <conditionalFormatting sqref="AB32">
    <cfRule type="expression" dxfId="2368" priority="1948" stopIfTrue="1">
      <formula>IF($AD$30="c",TRUE)</formula>
    </cfRule>
    <cfRule type="expression" dxfId="2367" priority="1949" stopIfTrue="1">
      <formula>IF(($AB$4="Z")*AND($B$32="AB"),TRUE)</formula>
    </cfRule>
  </conditionalFormatting>
  <conditionalFormatting sqref="AB33">
    <cfRule type="expression" dxfId="2366" priority="1951" stopIfTrue="1">
      <formula>IF(($AB$4="Z")*AND($B$33="AC"),TRUE)</formula>
    </cfRule>
    <cfRule type="expression" dxfId="2365" priority="1950" stopIfTrue="1">
      <formula>IF($AE$30="c",TRUE)</formula>
    </cfRule>
  </conditionalFormatting>
  <conditionalFormatting sqref="AB34">
    <cfRule type="expression" dxfId="2364" priority="1953" stopIfTrue="1">
      <formula>IF(($AB$4="Z")*AND($B$34="AD"),TRUE)</formula>
    </cfRule>
    <cfRule type="expression" dxfId="2363" priority="1952" stopIfTrue="1">
      <formula>IF($AF$30="c",TRUE)</formula>
    </cfRule>
  </conditionalFormatting>
  <conditionalFormatting sqref="AB35">
    <cfRule type="expression" dxfId="2362" priority="1954" stopIfTrue="1">
      <formula>IF($AG$30="c",TRUE)</formula>
    </cfRule>
    <cfRule type="expression" dxfId="2361" priority="1955" stopIfTrue="1">
      <formula>IF(($AB$4="Z")*AND($B$35="AE"),TRUE)</formula>
    </cfRule>
  </conditionalFormatting>
  <conditionalFormatting sqref="AB36">
    <cfRule type="expression" dxfId="2360" priority="1957" stopIfTrue="1">
      <formula>IF(($AB$4="Z")*AND($B$36="AF"),TRUE)</formula>
    </cfRule>
    <cfRule type="expression" dxfId="2359" priority="1956" stopIfTrue="1">
      <formula>IF($AH$30="c",TRUE)</formula>
    </cfRule>
  </conditionalFormatting>
  <conditionalFormatting sqref="AC5">
    <cfRule type="expression" dxfId="2358" priority="53" stopIfTrue="1">
      <formula>IF(($AC$4="AA")*AND($B$5="A"),TRUE)</formula>
    </cfRule>
    <cfRule type="expression" dxfId="2357" priority="52" stopIfTrue="1">
      <formula>IF($C$31="c",TRUE)</formula>
    </cfRule>
  </conditionalFormatting>
  <conditionalFormatting sqref="AC6">
    <cfRule type="expression" dxfId="2356" priority="114" stopIfTrue="1">
      <formula>IF($D$31="c",TRUE)</formula>
    </cfRule>
    <cfRule type="expression" dxfId="2355" priority="115" stopIfTrue="1">
      <formula>IF(($AC$4="AA")*AND($B$6="B"),TRUE)</formula>
    </cfRule>
  </conditionalFormatting>
  <conditionalFormatting sqref="AC7">
    <cfRule type="expression" dxfId="2354" priority="173" stopIfTrue="1">
      <formula>IF(($AC$4="AA")*AND($B$7="C"),TRUE)</formula>
    </cfRule>
    <cfRule type="expression" dxfId="2353" priority="172" stopIfTrue="1">
      <formula>IF($E$31="c",TRUE)</formula>
    </cfRule>
  </conditionalFormatting>
  <conditionalFormatting sqref="AC8">
    <cfRule type="expression" dxfId="2352" priority="227" stopIfTrue="1">
      <formula>IF(($AC$4="AA")*AND($B$8="D"),TRUE)</formula>
    </cfRule>
    <cfRule type="expression" dxfId="2351" priority="226" stopIfTrue="1">
      <formula>IF($F$31="c",TRUE)</formula>
    </cfRule>
  </conditionalFormatting>
  <conditionalFormatting sqref="AC9">
    <cfRule type="expression" dxfId="2350" priority="283" stopIfTrue="1">
      <formula>IF(($AC$4="AA")*AND($B$9="E"),TRUE)</formula>
    </cfRule>
    <cfRule type="expression" dxfId="2349" priority="282" stopIfTrue="1">
      <formula>IF($G$31="c",TRUE)</formula>
    </cfRule>
  </conditionalFormatting>
  <conditionalFormatting sqref="AC10">
    <cfRule type="expression" dxfId="2348" priority="334" stopIfTrue="1">
      <formula>IF($H$31="c",TRUE)</formula>
    </cfRule>
    <cfRule type="expression" dxfId="2347" priority="335" stopIfTrue="1">
      <formula>IF(($AC$4="AA")*AND($B$10="F"),TRUE)</formula>
    </cfRule>
  </conditionalFormatting>
  <conditionalFormatting sqref="AC11">
    <cfRule type="expression" dxfId="2346" priority="385" stopIfTrue="1">
      <formula>IF(($AC$4="AA")*AND($B$11="G"),TRUE)</formula>
    </cfRule>
    <cfRule type="expression" dxfId="2345" priority="384" stopIfTrue="1">
      <formula>IF($I$31="c",TRUE)</formula>
    </cfRule>
  </conditionalFormatting>
  <conditionalFormatting sqref="AC12">
    <cfRule type="expression" dxfId="2344" priority="433" stopIfTrue="1">
      <formula>IF(($AC$4="AA")*AND($B$12="H"),TRUE)</formula>
    </cfRule>
    <cfRule type="expression" dxfId="2343" priority="432" stopIfTrue="1">
      <formula>IF($J$31="c",TRUE)</formula>
    </cfRule>
  </conditionalFormatting>
  <conditionalFormatting sqref="AC13">
    <cfRule type="expression" dxfId="2342" priority="478" stopIfTrue="1">
      <formula>IF($K$31="c",TRUE)</formula>
    </cfRule>
    <cfRule type="expression" dxfId="2341" priority="479" stopIfTrue="1">
      <formula>IF(($AC$4="AA")*AND($B$13="I"),TRUE)</formula>
    </cfRule>
  </conditionalFormatting>
  <conditionalFormatting sqref="AC14">
    <cfRule type="expression" dxfId="2340" priority="523" stopIfTrue="1">
      <formula>IF(($AC$4="AA")*AND($B$14="J"),TRUE)</formula>
    </cfRule>
    <cfRule type="expression" dxfId="2339" priority="522" stopIfTrue="1">
      <formula>IF($L$31="c",TRUE)</formula>
    </cfRule>
  </conditionalFormatting>
  <conditionalFormatting sqref="AC15">
    <cfRule type="expression" dxfId="2338" priority="564" stopIfTrue="1">
      <formula>IF($M$31="c",TRUE)</formula>
    </cfRule>
    <cfRule type="expression" dxfId="2337" priority="565" stopIfTrue="1">
      <formula>IF(($AC$4="AA")*AND($B$15="K"),TRUE)</formula>
    </cfRule>
  </conditionalFormatting>
  <conditionalFormatting sqref="AC16">
    <cfRule type="expression" dxfId="2336" priority="605" stopIfTrue="1">
      <formula>IF(($AC$4="AA")*AND($B$16="L"),TRUE)</formula>
    </cfRule>
    <cfRule type="expression" dxfId="2335" priority="604" stopIfTrue="1">
      <formula>IF($N$31="c",TRUE)</formula>
    </cfRule>
  </conditionalFormatting>
  <conditionalFormatting sqref="AC17">
    <cfRule type="expression" dxfId="2334" priority="643" stopIfTrue="1">
      <formula>IF(($AC$4="AA")*AND($B$17="M"),TRUE)</formula>
    </cfRule>
    <cfRule type="expression" dxfId="2333" priority="642" stopIfTrue="1">
      <formula>IF($O$31="c",TRUE)</formula>
    </cfRule>
  </conditionalFormatting>
  <conditionalFormatting sqref="AC18">
    <cfRule type="expression" dxfId="2332" priority="678" stopIfTrue="1">
      <formula>IF($P$31="c",TRUE)</formula>
    </cfRule>
    <cfRule type="expression" dxfId="2331" priority="679" stopIfTrue="1">
      <formula>IF(($AC$4="AA")*AND($B$18="N"),TRUE)</formula>
    </cfRule>
  </conditionalFormatting>
  <conditionalFormatting sqref="AC19">
    <cfRule type="expression" dxfId="2330" priority="712" stopIfTrue="1">
      <formula>IF($Q$31="c",TRUE)</formula>
    </cfRule>
    <cfRule type="expression" dxfId="2329" priority="713" stopIfTrue="1">
      <formula>IF(($AC$4="AA")*AND($B$19="O"),TRUE)</formula>
    </cfRule>
  </conditionalFormatting>
  <conditionalFormatting sqref="AC20">
    <cfRule type="expression" dxfId="2328" priority="745" stopIfTrue="1">
      <formula>IF(($AC$4="AA")*AND($B$20="P"),TRUE)</formula>
    </cfRule>
    <cfRule type="expression" dxfId="2327" priority="744" stopIfTrue="1">
      <formula>IF($R$31="c",TRUE)</formula>
    </cfRule>
  </conditionalFormatting>
  <conditionalFormatting sqref="AC21">
    <cfRule type="expression" dxfId="2326" priority="775" stopIfTrue="1">
      <formula>IF(($AC$4="AA")*AND($B$21="Q"),TRUE)</formula>
    </cfRule>
    <cfRule type="expression" dxfId="2325" priority="774" stopIfTrue="1">
      <formula>IF($S$31="c",TRUE)</formula>
    </cfRule>
  </conditionalFormatting>
  <conditionalFormatting sqref="AC22">
    <cfRule type="expression" dxfId="2324" priority="803" stopIfTrue="1">
      <formula>IF(($AC$4="AA")*AND($B$22="R"),TRUE)</formula>
    </cfRule>
    <cfRule type="expression" dxfId="2323" priority="802" stopIfTrue="1">
      <formula>IF($T$31="c",TRUE)</formula>
    </cfRule>
  </conditionalFormatting>
  <conditionalFormatting sqref="AC23">
    <cfRule type="expression" dxfId="2322" priority="829" stopIfTrue="1">
      <formula>IF(($AC$4="AA")*AND($B$23="S"),TRUE)</formula>
    </cfRule>
    <cfRule type="expression" dxfId="2321" priority="828" stopIfTrue="1">
      <formula>IF($U$31="c",TRUE)</formula>
    </cfRule>
  </conditionalFormatting>
  <conditionalFormatting sqref="AC24">
    <cfRule type="expression" dxfId="2320" priority="852" stopIfTrue="1">
      <formula>IF($V$31="c",TRUE)</formula>
    </cfRule>
    <cfRule type="expression" dxfId="2319" priority="853" stopIfTrue="1">
      <formula>IF(($AC$4="AA")*AND($B$24="T"),TRUE)</formula>
    </cfRule>
  </conditionalFormatting>
  <conditionalFormatting sqref="AC25">
    <cfRule type="expression" dxfId="2318" priority="874" stopIfTrue="1">
      <formula>IF($W$31="c",TRUE)</formula>
    </cfRule>
    <cfRule type="expression" dxfId="2317" priority="875" stopIfTrue="1">
      <formula>IF(($AC$4="AA")*AND($B$25="U"),TRUE)</formula>
    </cfRule>
  </conditionalFormatting>
  <conditionalFormatting sqref="AC26">
    <cfRule type="expression" dxfId="2316" priority="894" stopIfTrue="1">
      <formula>IF($X$31="c",TRUE)</formula>
    </cfRule>
    <cfRule type="expression" dxfId="2315" priority="895" stopIfTrue="1">
      <formula>IF(($AC$4="AA")*AND($B$26="V"),TRUE)</formula>
    </cfRule>
  </conditionalFormatting>
  <conditionalFormatting sqref="AC27">
    <cfRule type="expression" dxfId="2314" priority="913" stopIfTrue="1">
      <formula>IF(($AC$4="AA")*AND($B$27="W"),TRUE)</formula>
    </cfRule>
    <cfRule type="expression" dxfId="2313" priority="912" stopIfTrue="1">
      <formula>IF($Y$31="c",TRUE)</formula>
    </cfRule>
  </conditionalFormatting>
  <conditionalFormatting sqref="AC28">
    <cfRule type="expression" dxfId="2312" priority="929" stopIfTrue="1">
      <formula>IF(($AC$4="AA")*AND($B$28="X"),TRUE)</formula>
    </cfRule>
    <cfRule type="expression" dxfId="2311" priority="928" stopIfTrue="1">
      <formula>IF($Z$31="c",TRUE)</formula>
    </cfRule>
  </conditionalFormatting>
  <conditionalFormatting sqref="AC29">
    <cfRule type="expression" dxfId="2310" priority="942" stopIfTrue="1">
      <formula>IF($AA$31="c",TRUE)</formula>
    </cfRule>
    <cfRule type="expression" dxfId="2309" priority="943" stopIfTrue="1">
      <formula>IF(($AC$4="AA")*AND($B$29="Y"),TRUE)</formula>
    </cfRule>
  </conditionalFormatting>
  <conditionalFormatting sqref="AC30">
    <cfRule type="expression" dxfId="2308" priority="955" stopIfTrue="1">
      <formula>IF(($AC$4="AA")*AND($B$30="Z"),TRUE)</formula>
    </cfRule>
    <cfRule type="expression" dxfId="2307" priority="954" stopIfTrue="1">
      <formula>IF($AB$31="c",TRUE)</formula>
    </cfRule>
  </conditionalFormatting>
  <conditionalFormatting sqref="AC32">
    <cfRule type="expression" dxfId="2306" priority="1959" stopIfTrue="1">
      <formula>IF(($AC$4="AA")*AND($B$32="AB"),TRUE)</formula>
    </cfRule>
    <cfRule type="expression" dxfId="2305" priority="1958" stopIfTrue="1">
      <formula>IF($AD$31="c",TRUE)</formula>
    </cfRule>
  </conditionalFormatting>
  <conditionalFormatting sqref="AC33">
    <cfRule type="expression" dxfId="2304" priority="1960" stopIfTrue="1">
      <formula>IF($AE$31="c",TRUE)</formula>
    </cfRule>
    <cfRule type="expression" dxfId="2303" priority="1961" stopIfTrue="1">
      <formula>IF(($AC$4="AA")*AND($B$33="AC"),TRUE)</formula>
    </cfRule>
  </conditionalFormatting>
  <conditionalFormatting sqref="AC34">
    <cfRule type="expression" dxfId="2302" priority="1963" stopIfTrue="1">
      <formula>IF(($AC$4="AA")*AND($B$34="AD"),TRUE)</formula>
    </cfRule>
    <cfRule type="expression" dxfId="2301" priority="1962" stopIfTrue="1">
      <formula>IF($AF$31="c",TRUE)</formula>
    </cfRule>
  </conditionalFormatting>
  <conditionalFormatting sqref="AC35">
    <cfRule type="expression" dxfId="2300" priority="1965" stopIfTrue="1">
      <formula>IF(($AC$4="AA")*AND($B$35="AE"),TRUE)</formula>
    </cfRule>
    <cfRule type="expression" dxfId="2299" priority="1964" stopIfTrue="1">
      <formula>IF($AG$31="c",TRUE)</formula>
    </cfRule>
  </conditionalFormatting>
  <conditionalFormatting sqref="AC36">
    <cfRule type="expression" dxfId="2298" priority="1967" stopIfTrue="1">
      <formula>IF(($AC$4="AA")*AND($B$36="AF"),TRUE)</formula>
    </cfRule>
    <cfRule type="expression" dxfId="2297" priority="1966" stopIfTrue="1">
      <formula>IF($AH$31="c",TRUE)</formula>
    </cfRule>
  </conditionalFormatting>
  <conditionalFormatting sqref="AD5">
    <cfRule type="expression" dxfId="2296" priority="54" stopIfTrue="1">
      <formula>IF($C$32="c",TRUE)</formula>
    </cfRule>
    <cfRule type="expression" dxfId="2295" priority="55" stopIfTrue="1">
      <formula>IF(($AD$4="AB")*AND($B$5="A"),TRUE)</formula>
    </cfRule>
  </conditionalFormatting>
  <conditionalFormatting sqref="AD6">
    <cfRule type="expression" dxfId="2294" priority="117" stopIfTrue="1">
      <formula>IF(($AD$4="AB")*AND($B$6="B"),TRUE)</formula>
    </cfRule>
    <cfRule type="expression" dxfId="2293" priority="116" stopIfTrue="1">
      <formula>IF($D$32="c",TRUE)</formula>
    </cfRule>
  </conditionalFormatting>
  <conditionalFormatting sqref="AD7">
    <cfRule type="expression" dxfId="2292" priority="174" stopIfTrue="1">
      <formula>IF($E$32="c",TRUE)</formula>
    </cfRule>
    <cfRule type="expression" dxfId="2291" priority="175" stopIfTrue="1">
      <formula>IF(($AD$4="AB")*AND($B$7="C"),TRUE)</formula>
    </cfRule>
  </conditionalFormatting>
  <conditionalFormatting sqref="AD8">
    <cfRule type="expression" dxfId="2290" priority="228" stopIfTrue="1">
      <formula>IF($F$32="c",TRUE)</formula>
    </cfRule>
    <cfRule type="expression" dxfId="2289" priority="229" stopIfTrue="1">
      <formula>IF(($AD$4="AB")*AND($B$8="D"),TRUE)</formula>
    </cfRule>
  </conditionalFormatting>
  <conditionalFormatting sqref="AD9">
    <cfRule type="expression" dxfId="2288" priority="284" stopIfTrue="1">
      <formula>IF($G$32="c",TRUE)</formula>
    </cfRule>
    <cfRule type="expression" dxfId="2287" priority="285" stopIfTrue="1">
      <formula>IF(($AD$4="AB")*AND($B$9="E"),TRUE)</formula>
    </cfRule>
  </conditionalFormatting>
  <conditionalFormatting sqref="AD10">
    <cfRule type="expression" dxfId="2286" priority="336" stopIfTrue="1">
      <formula>IF($H$32="c",TRUE)</formula>
    </cfRule>
    <cfRule type="expression" dxfId="2285" priority="337" stopIfTrue="1">
      <formula>IF(($AD$4="AB")*AND($B$10="F"),TRUE)</formula>
    </cfRule>
  </conditionalFormatting>
  <conditionalFormatting sqref="AD11">
    <cfRule type="expression" dxfId="2284" priority="387" stopIfTrue="1">
      <formula>IF(($AD$4="AB")*AND($B$11="G"),TRUE)</formula>
    </cfRule>
    <cfRule type="expression" dxfId="2283" priority="386" stopIfTrue="1">
      <formula>IF($I$32="c",TRUE)</formula>
    </cfRule>
  </conditionalFormatting>
  <conditionalFormatting sqref="AD12">
    <cfRule type="expression" dxfId="2282" priority="435" stopIfTrue="1">
      <formula>IF(($AD$4="AB")*AND($B$12="H"),TRUE)</formula>
    </cfRule>
    <cfRule type="expression" dxfId="2281" priority="434" stopIfTrue="1">
      <formula>IF($J$32="c",TRUE)</formula>
    </cfRule>
  </conditionalFormatting>
  <conditionalFormatting sqref="AD13">
    <cfRule type="expression" dxfId="2280" priority="481" stopIfTrue="1">
      <formula>IF(($AD$4="AB")*AND($B$13="I"),TRUE)</formula>
    </cfRule>
    <cfRule type="expression" dxfId="2279" priority="480" stopIfTrue="1">
      <formula>IF($K$32="c",TRUE)</formula>
    </cfRule>
  </conditionalFormatting>
  <conditionalFormatting sqref="AD14">
    <cfRule type="expression" dxfId="2278" priority="524" stopIfTrue="1">
      <formula>IF($L$32="c",TRUE)</formula>
    </cfRule>
    <cfRule type="expression" dxfId="2277" priority="525" stopIfTrue="1">
      <formula>IF(($AD$4="AB")*AND($B$14="J"),TRUE)</formula>
    </cfRule>
  </conditionalFormatting>
  <conditionalFormatting sqref="AD15">
    <cfRule type="expression" dxfId="2276" priority="567" stopIfTrue="1">
      <formula>IF(($AD$4="AB")*AND($B$15="K"),TRUE)</formula>
    </cfRule>
    <cfRule type="expression" dxfId="2275" priority="566" stopIfTrue="1">
      <formula>IF($M$32="c",TRUE)</formula>
    </cfRule>
  </conditionalFormatting>
  <conditionalFormatting sqref="AD16">
    <cfRule type="expression" dxfId="2274" priority="606" stopIfTrue="1">
      <formula>IF($N$32="c",TRUE)</formula>
    </cfRule>
    <cfRule type="expression" dxfId="2273" priority="607" stopIfTrue="1">
      <formula>IF(($AD$4="AB")*AND($B$16="L"),TRUE)</formula>
    </cfRule>
  </conditionalFormatting>
  <conditionalFormatting sqref="AD17">
    <cfRule type="expression" dxfId="2272" priority="644" stopIfTrue="1">
      <formula>IF($O$32="c",TRUE)</formula>
    </cfRule>
    <cfRule type="expression" dxfId="2271" priority="645" stopIfTrue="1">
      <formula>IF(($AD$4="AB")*AND($B$17="M"),TRUE)</formula>
    </cfRule>
  </conditionalFormatting>
  <conditionalFormatting sqref="AD18">
    <cfRule type="expression" dxfId="2270" priority="681" stopIfTrue="1">
      <formula>IF(($AD$4="AB")*AND($B$18="N"),TRUE)</formula>
    </cfRule>
    <cfRule type="expression" dxfId="2269" priority="680" stopIfTrue="1">
      <formula>IF($P$32="c",TRUE)</formula>
    </cfRule>
  </conditionalFormatting>
  <conditionalFormatting sqref="AD19">
    <cfRule type="expression" dxfId="2268" priority="715" stopIfTrue="1">
      <formula>IF(($AD$4="AB")*AND($B$19="O"),TRUE)</formula>
    </cfRule>
    <cfRule type="expression" dxfId="2267" priority="714" stopIfTrue="1">
      <formula>IF($Q$32="c",TRUE)</formula>
    </cfRule>
  </conditionalFormatting>
  <conditionalFormatting sqref="AD20">
    <cfRule type="expression" dxfId="2266" priority="747" stopIfTrue="1">
      <formula>IF(($AD$4="AB")*AND($B$20="P"),TRUE)</formula>
    </cfRule>
    <cfRule type="expression" dxfId="2265" priority="746" stopIfTrue="1">
      <formula>IF($R$32="c",TRUE)</formula>
    </cfRule>
  </conditionalFormatting>
  <conditionalFormatting sqref="AD21">
    <cfRule type="expression" dxfId="2264" priority="777" stopIfTrue="1">
      <formula>IF(($AD$4="AB")*AND($B$21="Q"),TRUE)</formula>
    </cfRule>
    <cfRule type="expression" dxfId="2263" priority="776" stopIfTrue="1">
      <formula>IF($S$32="c",TRUE)</formula>
    </cfRule>
  </conditionalFormatting>
  <conditionalFormatting sqref="AD22">
    <cfRule type="expression" dxfId="2262" priority="804" stopIfTrue="1">
      <formula>IF($T$32="c",TRUE)</formula>
    </cfRule>
    <cfRule type="expression" dxfId="2261" priority="805" stopIfTrue="1">
      <formula>IF(($AD$4="AB")*AND($B$22="R"),TRUE)</formula>
    </cfRule>
  </conditionalFormatting>
  <conditionalFormatting sqref="AD23">
    <cfRule type="expression" dxfId="2260" priority="831" stopIfTrue="1">
      <formula>IF(($AD$4="AB")*AND($B$23="S"),TRUE)</formula>
    </cfRule>
    <cfRule type="expression" dxfId="2259" priority="830" stopIfTrue="1">
      <formula>IF($U$32="c",TRUE)</formula>
    </cfRule>
  </conditionalFormatting>
  <conditionalFormatting sqref="AD24">
    <cfRule type="expression" dxfId="2258" priority="854" stopIfTrue="1">
      <formula>IF($V$32="c",TRUE)</formula>
    </cfRule>
    <cfRule type="expression" dxfId="2257" priority="855" stopIfTrue="1">
      <formula>IF(($AD$4="AB")*AND($B$24="T"),TRUE)</formula>
    </cfRule>
  </conditionalFormatting>
  <conditionalFormatting sqref="AD25">
    <cfRule type="expression" dxfId="2256" priority="876" stopIfTrue="1">
      <formula>IF($W$32="c",TRUE)</formula>
    </cfRule>
    <cfRule type="expression" dxfId="2255" priority="877" stopIfTrue="1">
      <formula>IF(($AD$4="AB")*AND($B$25="U"),TRUE)</formula>
    </cfRule>
  </conditionalFormatting>
  <conditionalFormatting sqref="AD26">
    <cfRule type="expression" dxfId="2254" priority="896" stopIfTrue="1">
      <formula>IF($X$32="c",TRUE)</formula>
    </cfRule>
    <cfRule type="expression" dxfId="2253" priority="897" stopIfTrue="1">
      <formula>IF(($AD$4="AB")*AND($B$26="V"),TRUE)</formula>
    </cfRule>
  </conditionalFormatting>
  <conditionalFormatting sqref="AD27">
    <cfRule type="expression" dxfId="2252" priority="915" stopIfTrue="1">
      <formula>IF(($AD$4="AB")*AND($B$27="W"),TRUE)</formula>
    </cfRule>
    <cfRule type="expression" dxfId="2251" priority="914" stopIfTrue="1">
      <formula>IF($Y$32="c",TRUE)</formula>
    </cfRule>
  </conditionalFormatting>
  <conditionalFormatting sqref="AD28">
    <cfRule type="expression" dxfId="2250" priority="931" stopIfTrue="1">
      <formula>IF(($AD$4="AB")*AND($B$28="X"),TRUE)</formula>
    </cfRule>
    <cfRule type="expression" dxfId="2249" priority="930" stopIfTrue="1">
      <formula>IF($Z$32="c",TRUE)</formula>
    </cfRule>
  </conditionalFormatting>
  <conditionalFormatting sqref="AD29">
    <cfRule type="expression" dxfId="2248" priority="945" stopIfTrue="1">
      <formula>IF(($AD$4="AB")*AND($B$29="Y"),TRUE)</formula>
    </cfRule>
    <cfRule type="expression" dxfId="2247" priority="944" stopIfTrue="1">
      <formula>IF($AA$32="c",TRUE)</formula>
    </cfRule>
  </conditionalFormatting>
  <conditionalFormatting sqref="AD30">
    <cfRule type="expression" dxfId="2246" priority="956" stopIfTrue="1">
      <formula>IF($AB$32="c",TRUE)</formula>
    </cfRule>
    <cfRule type="expression" dxfId="2245" priority="957" stopIfTrue="1">
      <formula>IF(($AD$4="AB")*AND($B$30="Z"),TRUE)</formula>
    </cfRule>
  </conditionalFormatting>
  <conditionalFormatting sqref="AD31">
    <cfRule type="expression" dxfId="2244" priority="967" stopIfTrue="1">
      <formula>IF(($AD$4="AB")*AND($B$31="AA"),TRUE)</formula>
    </cfRule>
    <cfRule type="expression" dxfId="2243" priority="966" stopIfTrue="1">
      <formula>IF($AC$32="c",TRUE)</formula>
    </cfRule>
  </conditionalFormatting>
  <conditionalFormatting sqref="AD33">
    <cfRule type="expression" dxfId="2242" priority="1968" stopIfTrue="1">
      <formula>IF($AE$32="c",TRUE)</formula>
    </cfRule>
    <cfRule type="expression" dxfId="2241" priority="1969" stopIfTrue="1">
      <formula>IF(($AD$4="AB")*AND($B$33="AC"),TRUE)</formula>
    </cfRule>
  </conditionalFormatting>
  <conditionalFormatting sqref="AD34">
    <cfRule type="expression" dxfId="2240" priority="1971" stopIfTrue="1">
      <formula>IF(($AD$4="AB")*AND($B$34="AD"),TRUE)</formula>
    </cfRule>
    <cfRule type="expression" dxfId="2239" priority="1970" stopIfTrue="1">
      <formula>IF($AF$32="c",TRUE)</formula>
    </cfRule>
  </conditionalFormatting>
  <conditionalFormatting sqref="AD35">
    <cfRule type="expression" dxfId="2238" priority="1972" stopIfTrue="1">
      <formula>IF($AG$32="c",TRUE)</formula>
    </cfRule>
    <cfRule type="expression" dxfId="2237" priority="1973" stopIfTrue="1">
      <formula>IF(($AD$4="AB")*AND($B$35="AE"),TRUE)</formula>
    </cfRule>
  </conditionalFormatting>
  <conditionalFormatting sqref="AD36">
    <cfRule type="expression" dxfId="2236" priority="1974" stopIfTrue="1">
      <formula>IF($AH$32="c",TRUE)</formula>
    </cfRule>
    <cfRule type="expression" dxfId="2235" priority="1975" stopIfTrue="1">
      <formula>IF(($AD$4="AB")*AND($B$36="AF"),TRUE)</formula>
    </cfRule>
  </conditionalFormatting>
  <conditionalFormatting sqref="AE5">
    <cfRule type="expression" dxfId="2234" priority="57" stopIfTrue="1">
      <formula>IF(($AE$4="AC")*AND($B$5="A"),TRUE)</formula>
    </cfRule>
    <cfRule type="expression" dxfId="2233" priority="56" stopIfTrue="1">
      <formula>IF($C$33="c",TRUE)</formula>
    </cfRule>
  </conditionalFormatting>
  <conditionalFormatting sqref="AE6">
    <cfRule type="expression" dxfId="2232" priority="119" stopIfTrue="1">
      <formula>IF(($AE$4="AC")*AND($B$6="B"),TRUE)</formula>
    </cfRule>
    <cfRule type="expression" dxfId="2231" priority="118" stopIfTrue="1">
      <formula>IF($D$33="c",TRUE)</formula>
    </cfRule>
  </conditionalFormatting>
  <conditionalFormatting sqref="AE7">
    <cfRule type="expression" dxfId="2230" priority="177" stopIfTrue="1">
      <formula>IF(($AE$4="AC")*AND($B$7="C"),TRUE)</formula>
    </cfRule>
    <cfRule type="expression" dxfId="2229" priority="176" stopIfTrue="1">
      <formula>IF($E$33="c",TRUE)</formula>
    </cfRule>
  </conditionalFormatting>
  <conditionalFormatting sqref="AE8">
    <cfRule type="expression" dxfId="2228" priority="231" stopIfTrue="1">
      <formula>IF(($AE$4="AC")*AND($B$8="D"),TRUE)</formula>
    </cfRule>
    <cfRule type="expression" dxfId="2227" priority="230" stopIfTrue="1">
      <formula>IF($F$33="c",TRUE)</formula>
    </cfRule>
  </conditionalFormatting>
  <conditionalFormatting sqref="AE9">
    <cfRule type="expression" dxfId="2226" priority="287" stopIfTrue="1">
      <formula>IF(($AE$4="AC")*AND($B$9="E"),TRUE)</formula>
    </cfRule>
    <cfRule type="expression" dxfId="2225" priority="286" stopIfTrue="1">
      <formula>IF($G$33="c",TRUE)</formula>
    </cfRule>
  </conditionalFormatting>
  <conditionalFormatting sqref="AE10">
    <cfRule type="expression" dxfId="2224" priority="339" stopIfTrue="1">
      <formula>IF(($AE$4="AC")*AND($B$10="F"),TRUE)</formula>
    </cfRule>
    <cfRule type="expression" dxfId="2223" priority="338" stopIfTrue="1">
      <formula>IF($H$33="c",TRUE)</formula>
    </cfRule>
  </conditionalFormatting>
  <conditionalFormatting sqref="AE11">
    <cfRule type="expression" dxfId="2222" priority="388" stopIfTrue="1">
      <formula>IF($I$33="c",TRUE)</formula>
    </cfRule>
    <cfRule type="expression" dxfId="2221" priority="389" stopIfTrue="1">
      <formula>IF(($AE$4="AC")*AND($B$11="G"),TRUE)</formula>
    </cfRule>
  </conditionalFormatting>
  <conditionalFormatting sqref="AE12">
    <cfRule type="expression" dxfId="2220" priority="436" stopIfTrue="1">
      <formula>IF($J$33="c",TRUE)</formula>
    </cfRule>
    <cfRule type="expression" dxfId="2219" priority="437" stopIfTrue="1">
      <formula>IF(($AE$4="AC")*AND($B$12="H"),TRUE)</formula>
    </cfRule>
  </conditionalFormatting>
  <conditionalFormatting sqref="AE13">
    <cfRule type="expression" dxfId="2218" priority="482" stopIfTrue="1">
      <formula>IF($K$33="c",TRUE)</formula>
    </cfRule>
    <cfRule type="expression" dxfId="2217" priority="483" stopIfTrue="1">
      <formula>IF(($AE$4="AC")*AND($B$13="I"),TRUE)</formula>
    </cfRule>
  </conditionalFormatting>
  <conditionalFormatting sqref="AE14">
    <cfRule type="expression" dxfId="2216" priority="526" stopIfTrue="1">
      <formula>IF($L$33="c",TRUE)</formula>
    </cfRule>
    <cfRule type="expression" dxfId="2215" priority="527" stopIfTrue="1">
      <formula>IF(($AE$4="AC")*AND($B$14="J"),TRUE)</formula>
    </cfRule>
  </conditionalFormatting>
  <conditionalFormatting sqref="AE15">
    <cfRule type="expression" dxfId="2214" priority="569" stopIfTrue="1">
      <formula>IF(($AE$4="AC")*AND($B$15="K"),TRUE)</formula>
    </cfRule>
    <cfRule type="expression" dxfId="2213" priority="568" stopIfTrue="1">
      <formula>IF($M$33="c",TRUE)</formula>
    </cfRule>
  </conditionalFormatting>
  <conditionalFormatting sqref="AE16">
    <cfRule type="expression" dxfId="2212" priority="608" stopIfTrue="1">
      <formula>IF($N$33="c",TRUE)</formula>
    </cfRule>
    <cfRule type="expression" dxfId="2211" priority="609" stopIfTrue="1">
      <formula>IF(($AE$4="AC")*AND($B$16="L"),TRUE)</formula>
    </cfRule>
  </conditionalFormatting>
  <conditionalFormatting sqref="AE17">
    <cfRule type="expression" dxfId="2210" priority="647" stopIfTrue="1">
      <formula>IF(($AE$4="AC")*AND($B$17="M"),TRUE)</formula>
    </cfRule>
    <cfRule type="expression" dxfId="2209" priority="646" stopIfTrue="1">
      <formula>IF($O$33="c",TRUE)</formula>
    </cfRule>
  </conditionalFormatting>
  <conditionalFormatting sqref="AE18">
    <cfRule type="expression" dxfId="2208" priority="683" stopIfTrue="1">
      <formula>IF(($AE$4="AC")*AND($B$18="N"),TRUE)</formula>
    </cfRule>
    <cfRule type="expression" dxfId="2207" priority="682" stopIfTrue="1">
      <formula>IF($P$33="c",TRUE)</formula>
    </cfRule>
  </conditionalFormatting>
  <conditionalFormatting sqref="AE19">
    <cfRule type="expression" dxfId="2206" priority="717" stopIfTrue="1">
      <formula>IF(($AE$4="AC")*AND($B$19="O"),TRUE)</formula>
    </cfRule>
    <cfRule type="expression" dxfId="2205" priority="716" stopIfTrue="1">
      <formula>IF($Q$33="c",TRUE)</formula>
    </cfRule>
  </conditionalFormatting>
  <conditionalFormatting sqref="AE20">
    <cfRule type="expression" dxfId="2204" priority="749" stopIfTrue="1">
      <formula>IF(($AE$4="AC")*AND($B$20="P"),TRUE)</formula>
    </cfRule>
    <cfRule type="expression" dxfId="2203" priority="748" stopIfTrue="1">
      <formula>IF($R$33="c",TRUE)</formula>
    </cfRule>
  </conditionalFormatting>
  <conditionalFormatting sqref="AE21">
    <cfRule type="expression" dxfId="2202" priority="778" stopIfTrue="1">
      <formula>IF($S$33="c",TRUE)</formula>
    </cfRule>
    <cfRule type="expression" dxfId="2201" priority="779" stopIfTrue="1">
      <formula>IF(($AE$4="AC")*AND($B$21="Q"),TRUE)</formula>
    </cfRule>
  </conditionalFormatting>
  <conditionalFormatting sqref="AE22">
    <cfRule type="expression" dxfId="2200" priority="806" stopIfTrue="1">
      <formula>IF($T$33="c",TRUE)</formula>
    </cfRule>
    <cfRule type="expression" dxfId="2199" priority="807" stopIfTrue="1">
      <formula>IF(($AE$4="AC")*AND($B$22="R"),TRUE)</formula>
    </cfRule>
  </conditionalFormatting>
  <conditionalFormatting sqref="AE23">
    <cfRule type="expression" dxfId="2198" priority="833" stopIfTrue="1">
      <formula>IF(($AE$4="AC")*AND($B$23="S"),TRUE)</formula>
    </cfRule>
    <cfRule type="expression" dxfId="2197" priority="832" stopIfTrue="1">
      <formula>IF($U$33="c",TRUE)</formula>
    </cfRule>
  </conditionalFormatting>
  <conditionalFormatting sqref="AE24">
    <cfRule type="expression" dxfId="2196" priority="856" stopIfTrue="1">
      <formula>IF($V$33="c",TRUE)</formula>
    </cfRule>
    <cfRule type="expression" dxfId="2195" priority="857" stopIfTrue="1">
      <formula>IF(($AE$4="AC")*AND($B$24="T"),TRUE)</formula>
    </cfRule>
  </conditionalFormatting>
  <conditionalFormatting sqref="AE25">
    <cfRule type="expression" dxfId="2194" priority="879" stopIfTrue="1">
      <formula>IF(($AE$4="AC")*AND($B$25="U"),TRUE)</formula>
    </cfRule>
    <cfRule type="expression" dxfId="2193" priority="878" stopIfTrue="1">
      <formula>IF($W$33="c",TRUE)</formula>
    </cfRule>
  </conditionalFormatting>
  <conditionalFormatting sqref="AE26">
    <cfRule type="expression" dxfId="2192" priority="898" stopIfTrue="1">
      <formula>IF($X$33="c",TRUE)</formula>
    </cfRule>
    <cfRule type="expression" dxfId="2191" priority="899" stopIfTrue="1">
      <formula>IF(($AE$4="AC")*AND($B$26="V"),TRUE)</formula>
    </cfRule>
  </conditionalFormatting>
  <conditionalFormatting sqref="AE27">
    <cfRule type="expression" dxfId="2190" priority="917" stopIfTrue="1">
      <formula>IF(($AE$4="AC")*AND($B$27="W"),TRUE)</formula>
    </cfRule>
    <cfRule type="expression" dxfId="2189" priority="916" stopIfTrue="1">
      <formula>IF($Y$33="c",TRUE)</formula>
    </cfRule>
  </conditionalFormatting>
  <conditionalFormatting sqref="AE28">
    <cfRule type="expression" dxfId="2188" priority="932" stopIfTrue="1">
      <formula>IF($Z$33="c",TRUE)</formula>
    </cfRule>
    <cfRule type="expression" dxfId="2187" priority="933" stopIfTrue="1">
      <formula>IF(($AE$4="AC")*AND($B$28="X"),TRUE)</formula>
    </cfRule>
  </conditionalFormatting>
  <conditionalFormatting sqref="AE29">
    <cfRule type="expression" dxfId="2186" priority="946" stopIfTrue="1">
      <formula>IF($AA$33="c",TRUE)</formula>
    </cfRule>
    <cfRule type="expression" dxfId="2185" priority="947" stopIfTrue="1">
      <formula>IF(($AE$4="AC")*AND($B$29="Y"),TRUE)</formula>
    </cfRule>
  </conditionalFormatting>
  <conditionalFormatting sqref="AE30">
    <cfRule type="expression" dxfId="2184" priority="958" stopIfTrue="1">
      <formula>IF($AB$33="c",TRUE)</formula>
    </cfRule>
    <cfRule type="expression" dxfId="2183" priority="959" stopIfTrue="1">
      <formula>IF(($AE$4="AC")*AND($B$30="Z"),TRUE)</formula>
    </cfRule>
  </conditionalFormatting>
  <conditionalFormatting sqref="AE31">
    <cfRule type="expression" dxfId="2182" priority="969" stopIfTrue="1">
      <formula>IF(($AE$4="AC")*AND($B$31="AA"),TRUE)</formula>
    </cfRule>
    <cfRule type="expression" dxfId="2181" priority="968" stopIfTrue="1">
      <formula>IF($AC$33="c",TRUE)</formula>
    </cfRule>
  </conditionalFormatting>
  <conditionalFormatting sqref="AE32">
    <cfRule type="expression" dxfId="2180" priority="976" stopIfTrue="1">
      <formula>IF($AD$33="c",TRUE)</formula>
    </cfRule>
    <cfRule type="expression" dxfId="2179" priority="977" stopIfTrue="1">
      <formula>IF(($AE$4="AC")*AND($B$32="AB"),TRUE)</formula>
    </cfRule>
  </conditionalFormatting>
  <conditionalFormatting sqref="AE34">
    <cfRule type="expression" dxfId="2178" priority="1976" stopIfTrue="1">
      <formula>IF($AF$33="c",TRUE)</formula>
    </cfRule>
    <cfRule type="expression" dxfId="2177" priority="1977" stopIfTrue="1">
      <formula>IF(($AE$4="AC")*AND($B$34="AD"),TRUE)</formula>
    </cfRule>
  </conditionalFormatting>
  <conditionalFormatting sqref="AE35">
    <cfRule type="expression" dxfId="2176" priority="1978" stopIfTrue="1">
      <formula>IF($AG$33="c",TRUE)</formula>
    </cfRule>
    <cfRule type="expression" dxfId="2175" priority="1979" stopIfTrue="1">
      <formula>IF(($AE$4="AC")*AND($B$35="AE"),TRUE)</formula>
    </cfRule>
  </conditionalFormatting>
  <conditionalFormatting sqref="AE36">
    <cfRule type="expression" dxfId="2174" priority="1980" stopIfTrue="1">
      <formula>IF($AH$33="c",TRUE)</formula>
    </cfRule>
    <cfRule type="expression" dxfId="2173" priority="1981" stopIfTrue="1">
      <formula>IF(($AE$4="AC")*AND($B$36="AF"),TRUE)</formula>
    </cfRule>
  </conditionalFormatting>
  <conditionalFormatting sqref="AF5">
    <cfRule type="expression" dxfId="2172" priority="58" stopIfTrue="1">
      <formula>IF($C$34="c",TRUE)</formula>
    </cfRule>
    <cfRule type="expression" dxfId="2171" priority="59" stopIfTrue="1">
      <formula>IF(($AF$4="AD")*AND($B$5="A"),TRUE)</formula>
    </cfRule>
  </conditionalFormatting>
  <conditionalFormatting sqref="AF6">
    <cfRule type="expression" dxfId="2170" priority="120" stopIfTrue="1">
      <formula>IF($D$34="c",TRUE)</formula>
    </cfRule>
    <cfRule type="expression" dxfId="2169" priority="121" stopIfTrue="1">
      <formula>IF(($AF$4="AD")*AND($B$6="B"),TRUE)</formula>
    </cfRule>
  </conditionalFormatting>
  <conditionalFormatting sqref="AF7">
    <cfRule type="expression" dxfId="2168" priority="179" stopIfTrue="1">
      <formula>IF(($AF$4="AD")*AND($B$7="C"),TRUE)</formula>
    </cfRule>
    <cfRule type="expression" dxfId="2167" priority="178" stopIfTrue="1">
      <formula>IF($E$34="c",TRUE)</formula>
    </cfRule>
  </conditionalFormatting>
  <conditionalFormatting sqref="AF8">
    <cfRule type="expression" dxfId="2166" priority="232" stopIfTrue="1">
      <formula>IF($F$34="c",TRUE)</formula>
    </cfRule>
    <cfRule type="expression" dxfId="2165" priority="233" stopIfTrue="1">
      <formula>IF(($AF$4="AD")*AND($B$8="D"),TRUE)</formula>
    </cfRule>
  </conditionalFormatting>
  <conditionalFormatting sqref="AF9">
    <cfRule type="expression" dxfId="2164" priority="289" stopIfTrue="1">
      <formula>IF(($AF$4="AD")*AND($B$9="E"),TRUE)</formula>
    </cfRule>
    <cfRule type="expression" dxfId="2163" priority="288" stopIfTrue="1">
      <formula>IF($G$34="c",TRUE)</formula>
    </cfRule>
  </conditionalFormatting>
  <conditionalFormatting sqref="AF10">
    <cfRule type="expression" dxfId="2162" priority="340" stopIfTrue="1">
      <formula>IF($H$34="c",TRUE)</formula>
    </cfRule>
    <cfRule type="expression" dxfId="2161" priority="341" stopIfTrue="1">
      <formula>IF(($AF$4="AD")*AND($B$10="F"),TRUE)</formula>
    </cfRule>
  </conditionalFormatting>
  <conditionalFormatting sqref="AF11">
    <cfRule type="expression" dxfId="2160" priority="390" stopIfTrue="1">
      <formula>IF($I$34="c",TRUE)</formula>
    </cfRule>
    <cfRule type="expression" dxfId="2159" priority="391" stopIfTrue="1">
      <formula>IF(($AF$4="AD")*AND($B$11="G"),TRUE)</formula>
    </cfRule>
  </conditionalFormatting>
  <conditionalFormatting sqref="AF12">
    <cfRule type="expression" dxfId="2158" priority="439" stopIfTrue="1">
      <formula>IF(($AF$4="AD")*AND($B$12="H"),TRUE)</formula>
    </cfRule>
    <cfRule type="expression" dxfId="2157" priority="438" stopIfTrue="1">
      <formula>IF($J$34="c",TRUE)</formula>
    </cfRule>
  </conditionalFormatting>
  <conditionalFormatting sqref="AF13">
    <cfRule type="expression" dxfId="2156" priority="485" stopIfTrue="1">
      <formula>IF(($AF$4="AD")*AND($B$13="I"),TRUE)</formula>
    </cfRule>
    <cfRule type="expression" dxfId="2155" priority="484" stopIfTrue="1">
      <formula>IF($K$34="c",TRUE)</formula>
    </cfRule>
  </conditionalFormatting>
  <conditionalFormatting sqref="AF14">
    <cfRule type="expression" dxfId="2154" priority="529" stopIfTrue="1">
      <formula>IF(($AF$4="AD")*AND($B$14="J"),TRUE)</formula>
    </cfRule>
    <cfRule type="expression" dxfId="2153" priority="528" stopIfTrue="1">
      <formula>IF($L$34="c",TRUE)</formula>
    </cfRule>
  </conditionalFormatting>
  <conditionalFormatting sqref="AF15">
    <cfRule type="expression" dxfId="2152" priority="570" stopIfTrue="1">
      <formula>IF($M$34="c",TRUE)</formula>
    </cfRule>
    <cfRule type="expression" dxfId="2151" priority="571" stopIfTrue="1">
      <formula>IF(($AF$4="AD")*AND($B$15="K"),TRUE)</formula>
    </cfRule>
  </conditionalFormatting>
  <conditionalFormatting sqref="AF16">
    <cfRule type="expression" dxfId="2150" priority="611" stopIfTrue="1">
      <formula>IF(($AF$4="AD")*AND($B$16="L"),TRUE)</formula>
    </cfRule>
    <cfRule type="expression" dxfId="2149" priority="610" stopIfTrue="1">
      <formula>IF($N$34="c",TRUE)</formula>
    </cfRule>
  </conditionalFormatting>
  <conditionalFormatting sqref="AF17">
    <cfRule type="expression" dxfId="2148" priority="648" stopIfTrue="1">
      <formula>IF($O$34="c",TRUE)</formula>
    </cfRule>
    <cfRule type="expression" dxfId="2147" priority="649" stopIfTrue="1">
      <formula>IF(($AF$4="AD")*AND($B$17="M"),TRUE)</formula>
    </cfRule>
  </conditionalFormatting>
  <conditionalFormatting sqref="AF18">
    <cfRule type="expression" dxfId="2146" priority="684" stopIfTrue="1">
      <formula>IF($P$34="c",TRUE)</formula>
    </cfRule>
    <cfRule type="expression" dxfId="2145" priority="685" stopIfTrue="1">
      <formula>IF(($AF$4="AD")*AND($B$18="N"),TRUE)</formula>
    </cfRule>
  </conditionalFormatting>
  <conditionalFormatting sqref="AF19">
    <cfRule type="expression" dxfId="2144" priority="718" stopIfTrue="1">
      <formula>IF($Q$34="c",TRUE)</formula>
    </cfRule>
    <cfRule type="expression" dxfId="2143" priority="719" stopIfTrue="1">
      <formula>IF(($AF$4="AD")*AND($B$19="O"),TRUE)</formula>
    </cfRule>
  </conditionalFormatting>
  <conditionalFormatting sqref="AF20">
    <cfRule type="expression" dxfId="2142" priority="750" stopIfTrue="1">
      <formula>IF($R$34="c",TRUE)</formula>
    </cfRule>
    <cfRule type="expression" dxfId="2141" priority="751" stopIfTrue="1">
      <formula>IF(($AF$4="AD")*AND($B$20="P"),TRUE)</formula>
    </cfRule>
  </conditionalFormatting>
  <conditionalFormatting sqref="AF21">
    <cfRule type="expression" dxfId="2140" priority="780" stopIfTrue="1">
      <formula>IF($S$34="c",TRUE)</formula>
    </cfRule>
    <cfRule type="expression" dxfId="2139" priority="781" stopIfTrue="1">
      <formula>IF(($AF$4="AD")*AND($B$21="Q"),TRUE)</formula>
    </cfRule>
  </conditionalFormatting>
  <conditionalFormatting sqref="AF22">
    <cfRule type="expression" dxfId="2138" priority="809" stopIfTrue="1">
      <formula>IF(($AF$4="AD")*AND($B$22="R"),TRUE)</formula>
    </cfRule>
    <cfRule type="expression" dxfId="2137" priority="808" stopIfTrue="1">
      <formula>IF($T$34="c",TRUE)</formula>
    </cfRule>
  </conditionalFormatting>
  <conditionalFormatting sqref="AF23">
    <cfRule type="expression" dxfId="2136" priority="835" stopIfTrue="1">
      <formula>IF(($AF$4="AD")*AND($B$23="S"),TRUE)</formula>
    </cfRule>
    <cfRule type="expression" dxfId="2135" priority="834" stopIfTrue="1">
      <formula>IF($U$34="c",TRUE)</formula>
    </cfRule>
  </conditionalFormatting>
  <conditionalFormatting sqref="AF24">
    <cfRule type="expression" dxfId="2134" priority="859" stopIfTrue="1">
      <formula>IF(($AF$4="AD")*AND($B$24="T"),TRUE)</formula>
    </cfRule>
    <cfRule type="expression" dxfId="2133" priority="858" stopIfTrue="1">
      <formula>IF($V$34="c",TRUE)</formula>
    </cfRule>
  </conditionalFormatting>
  <conditionalFormatting sqref="AF25">
    <cfRule type="expression" dxfId="2132" priority="880" stopIfTrue="1">
      <formula>IF($W$34="c",TRUE)</formula>
    </cfRule>
    <cfRule type="expression" dxfId="2131" priority="881" stopIfTrue="1">
      <formula>IF(($AF$4="AD")*AND($B$25="U"),TRUE)</formula>
    </cfRule>
  </conditionalFormatting>
  <conditionalFormatting sqref="AF26">
    <cfRule type="expression" dxfId="2130" priority="900" stopIfTrue="1">
      <formula>IF($X$34="c",TRUE)</formula>
    </cfRule>
    <cfRule type="expression" dxfId="2129" priority="901" stopIfTrue="1">
      <formula>IF(($AF$4="AD")*AND($B$26="V"),TRUE)</formula>
    </cfRule>
  </conditionalFormatting>
  <conditionalFormatting sqref="AF27">
    <cfRule type="expression" dxfId="2128" priority="918" stopIfTrue="1">
      <formula>IF($Y$34="c",TRUE)</formula>
    </cfRule>
    <cfRule type="expression" dxfId="2127" priority="919" stopIfTrue="1">
      <formula>IF(($AF$4="AD")*AND($B$27="W"),TRUE)</formula>
    </cfRule>
  </conditionalFormatting>
  <conditionalFormatting sqref="AF28">
    <cfRule type="expression" dxfId="2126" priority="935" stopIfTrue="1">
      <formula>IF(($AF$4="AD")*AND($B$28="X"),TRUE)</formula>
    </cfRule>
    <cfRule type="expression" dxfId="2125" priority="934" stopIfTrue="1">
      <formula>IF($Z$34="c",TRUE)</formula>
    </cfRule>
  </conditionalFormatting>
  <conditionalFormatting sqref="AF29">
    <cfRule type="expression" dxfId="2124" priority="948" stopIfTrue="1">
      <formula>IF($AA$34="c",TRUE)</formula>
    </cfRule>
    <cfRule type="expression" dxfId="2123" priority="949" stopIfTrue="1">
      <formula>IF(($AF$4="AD")*AND($B$29="Y"),TRUE)</formula>
    </cfRule>
  </conditionalFormatting>
  <conditionalFormatting sqref="AF30">
    <cfRule type="expression" dxfId="2122" priority="961" stopIfTrue="1">
      <formula>IF(($AF$4="AD")*AND($B$30="Z"),TRUE)</formula>
    </cfRule>
    <cfRule type="expression" dxfId="2121" priority="960" stopIfTrue="1">
      <formula>IF($AB$34="c",TRUE)</formula>
    </cfRule>
  </conditionalFormatting>
  <conditionalFormatting sqref="AF31">
    <cfRule type="expression" dxfId="2120" priority="970" stopIfTrue="1">
      <formula>IF($AC$34="c",TRUE)</formula>
    </cfRule>
    <cfRule type="expression" dxfId="2119" priority="971" stopIfTrue="1">
      <formula>IF(($AF$4="AD")*AND($B$31="AA"),TRUE)</formula>
    </cfRule>
  </conditionalFormatting>
  <conditionalFormatting sqref="AF32">
    <cfRule type="expression" dxfId="2118" priority="979" stopIfTrue="1">
      <formula>IF(($AF$4="AD")*AND($B$32="AB"),TRUE)</formula>
    </cfRule>
    <cfRule type="expression" dxfId="2117" priority="978" stopIfTrue="1">
      <formula>IF($AD$34="c",TRUE)</formula>
    </cfRule>
  </conditionalFormatting>
  <conditionalFormatting sqref="AF33">
    <cfRule type="expression" dxfId="2116" priority="984" stopIfTrue="1">
      <formula>IF($AE$34="c",TRUE)</formula>
    </cfRule>
    <cfRule type="expression" dxfId="2115" priority="985" stopIfTrue="1">
      <formula>IF(($AF$4="AD")*AND($B$33="AC"),TRUE)</formula>
    </cfRule>
  </conditionalFormatting>
  <conditionalFormatting sqref="AF35">
    <cfRule type="expression" dxfId="2114" priority="1113" stopIfTrue="1">
      <formula>IF(($AF$4="AD")*AND($B$35="AE"),TRUE)</formula>
    </cfRule>
    <cfRule type="expression" dxfId="2113" priority="1112" stopIfTrue="1">
      <formula>IF($AG$34="c",TRUE)</formula>
    </cfRule>
  </conditionalFormatting>
  <conditionalFormatting sqref="AF36">
    <cfRule type="expression" dxfId="2112" priority="1114" stopIfTrue="1">
      <formula>IF($AH$34="c",TRUE)</formula>
    </cfRule>
    <cfRule type="expression" dxfId="2111" priority="1115" stopIfTrue="1">
      <formula>IF(($AF$4="AD")*AND($B$36="AF"),TRUE)</formula>
    </cfRule>
  </conditionalFormatting>
  <conditionalFormatting sqref="AG5">
    <cfRule type="expression" dxfId="2110" priority="61" stopIfTrue="1">
      <formula>IF(($AG$4="AE")*AND($B$5="A"),TRUE)</formula>
    </cfRule>
    <cfRule type="expression" dxfId="2109" priority="60" stopIfTrue="1">
      <formula>IF($C$35="c",TRUE)</formula>
    </cfRule>
  </conditionalFormatting>
  <conditionalFormatting sqref="AG6">
    <cfRule type="expression" dxfId="2108" priority="123" stopIfTrue="1">
      <formula>IF(($AG$4="AE")*AND($B$6="B"),TRUE)</formula>
    </cfRule>
    <cfRule type="expression" dxfId="2107" priority="122" stopIfTrue="1">
      <formula>IF($D$35="c",TRUE)</formula>
    </cfRule>
  </conditionalFormatting>
  <conditionalFormatting sqref="AG7">
    <cfRule type="expression" dxfId="2106" priority="181" stopIfTrue="1">
      <formula>IF(($AG$4="AE")*AND($B$7="C"),TRUE)</formula>
    </cfRule>
    <cfRule type="expression" dxfId="2105" priority="180" stopIfTrue="1">
      <formula>IF($E$35="c",TRUE)</formula>
    </cfRule>
  </conditionalFormatting>
  <conditionalFormatting sqref="AG8">
    <cfRule type="expression" dxfId="2104" priority="234" stopIfTrue="1">
      <formula>IF($F$35="c",TRUE)</formula>
    </cfRule>
    <cfRule type="expression" dxfId="2103" priority="235" stopIfTrue="1">
      <formula>IF(($AG$4="AE")*AND($B$8="D"),TRUE)</formula>
    </cfRule>
  </conditionalFormatting>
  <conditionalFormatting sqref="AG9">
    <cfRule type="expression" dxfId="2102" priority="290" stopIfTrue="1">
      <formula>IF($G$35="c",TRUE)</formula>
    </cfRule>
    <cfRule type="expression" dxfId="2101" priority="291" stopIfTrue="1">
      <formula>IF(($AG$4="AE")*AND($B$9="E"),TRUE)</formula>
    </cfRule>
  </conditionalFormatting>
  <conditionalFormatting sqref="AG10">
    <cfRule type="expression" dxfId="2100" priority="343" stopIfTrue="1">
      <formula>IF(($AG$4="AE")*AND($B$10="F"),TRUE)</formula>
    </cfRule>
    <cfRule type="expression" dxfId="2099" priority="342" stopIfTrue="1">
      <formula>IF($H$35="c",TRUE)</formula>
    </cfRule>
  </conditionalFormatting>
  <conditionalFormatting sqref="AG11">
    <cfRule type="expression" dxfId="2098" priority="393" stopIfTrue="1">
      <formula>IF(($AG$4="AE")*AND($B$11="G"),TRUE)</formula>
    </cfRule>
    <cfRule type="expression" dxfId="2097" priority="392" stopIfTrue="1">
      <formula>IF($I$35="c",TRUE)</formula>
    </cfRule>
  </conditionalFormatting>
  <conditionalFormatting sqref="AG12">
    <cfRule type="expression" dxfId="2096" priority="440" stopIfTrue="1">
      <formula>IF($J$35="c",TRUE)</formula>
    </cfRule>
    <cfRule type="expression" dxfId="2095" priority="441" stopIfTrue="1">
      <formula>IF(($AG$4="AE")*AND($B$12="H"),TRUE)</formula>
    </cfRule>
  </conditionalFormatting>
  <conditionalFormatting sqref="AG13">
    <cfRule type="expression" dxfId="2094" priority="486" stopIfTrue="1">
      <formula>IF($K$35="c",TRUE)</formula>
    </cfRule>
    <cfRule type="expression" dxfId="2093" priority="487" stopIfTrue="1">
      <formula>IF(($AG$4="AE")*AND($B$13="I"),TRUE)</formula>
    </cfRule>
  </conditionalFormatting>
  <conditionalFormatting sqref="AG14">
    <cfRule type="expression" dxfId="2092" priority="531" stopIfTrue="1">
      <formula>IF(($AG$4="AE")*AND($B$14="J"),TRUE)</formula>
    </cfRule>
    <cfRule type="expression" dxfId="2091" priority="530" stopIfTrue="1">
      <formula>IF($L$35="c",TRUE)</formula>
    </cfRule>
  </conditionalFormatting>
  <conditionalFormatting sqref="AG15">
    <cfRule type="expression" dxfId="2090" priority="573" stopIfTrue="1">
      <formula>IF(($AG$4="AE")*AND($B$15="K"),TRUE)</formula>
    </cfRule>
    <cfRule type="expression" dxfId="2089" priority="572" stopIfTrue="1">
      <formula>IF($M$35="c",TRUE)</formula>
    </cfRule>
  </conditionalFormatting>
  <conditionalFormatting sqref="AG16">
    <cfRule type="expression" dxfId="2088" priority="613" stopIfTrue="1">
      <formula>IF(($AG$4="AE")*AND($B$16="L"),TRUE)</formula>
    </cfRule>
    <cfRule type="expression" dxfId="2087" priority="612" stopIfTrue="1">
      <formula>IF($N$35="c",TRUE)</formula>
    </cfRule>
  </conditionalFormatting>
  <conditionalFormatting sqref="AG17">
    <cfRule type="expression" dxfId="2086" priority="651" stopIfTrue="1">
      <formula>IF(($AG$4="AE")*AND($B$17="M"),TRUE)</formula>
    </cfRule>
    <cfRule type="expression" dxfId="2085" priority="650" stopIfTrue="1">
      <formula>IF($O$35="c",TRUE)</formula>
    </cfRule>
  </conditionalFormatting>
  <conditionalFormatting sqref="AG18">
    <cfRule type="expression" dxfId="2084" priority="687" stopIfTrue="1">
      <formula>IF(($AG$4="AE")*AND($B$18="N"),TRUE)</formula>
    </cfRule>
    <cfRule type="expression" dxfId="2083" priority="686" stopIfTrue="1">
      <formula>IF($P$35="c",TRUE)</formula>
    </cfRule>
  </conditionalFormatting>
  <conditionalFormatting sqref="AG19">
    <cfRule type="expression" dxfId="2082" priority="720" stopIfTrue="1">
      <formula>IF($Q$35="c",TRUE)</formula>
    </cfRule>
    <cfRule type="expression" dxfId="2081" priority="721" stopIfTrue="1">
      <formula>IF(($AG$4="AE")*AND($B$19="O"),TRUE)</formula>
    </cfRule>
  </conditionalFormatting>
  <conditionalFormatting sqref="AG20">
    <cfRule type="expression" dxfId="2080" priority="753" stopIfTrue="1">
      <formula>IF(($AG$4="AE")*AND($B$20="P"),TRUE)</formula>
    </cfRule>
    <cfRule type="expression" dxfId="2079" priority="752" stopIfTrue="1">
      <formula>IF($R$35="c",TRUE)</formula>
    </cfRule>
  </conditionalFormatting>
  <conditionalFormatting sqref="AG21">
    <cfRule type="expression" dxfId="2078" priority="783" stopIfTrue="1">
      <formula>IF(($AG$4="AE")*AND($B$21="Q"),TRUE)</formula>
    </cfRule>
    <cfRule type="expression" dxfId="2077" priority="782" stopIfTrue="1">
      <formula>IF($S$35="c",TRUE)</formula>
    </cfRule>
  </conditionalFormatting>
  <conditionalFormatting sqref="AG22">
    <cfRule type="expression" dxfId="2076" priority="811" stopIfTrue="1">
      <formula>IF(($AG$4="AE")*AND($B$22="R"),TRUE)</formula>
    </cfRule>
    <cfRule type="expression" dxfId="2075" priority="810" stopIfTrue="1">
      <formula>IF($T$35="c",TRUE)</formula>
    </cfRule>
  </conditionalFormatting>
  <conditionalFormatting sqref="AG23">
    <cfRule type="expression" dxfId="2074" priority="836" stopIfTrue="1">
      <formula>IF($U$35="c",TRUE)</formula>
    </cfRule>
    <cfRule type="expression" dxfId="2073" priority="837" stopIfTrue="1">
      <formula>IF(($AG$4="AE")*AND($B$23="S"),TRUE)</formula>
    </cfRule>
  </conditionalFormatting>
  <conditionalFormatting sqref="AG24">
    <cfRule type="expression" dxfId="2072" priority="861" stopIfTrue="1">
      <formula>IF(($AG$4="AE")*AND($B$24="T"),TRUE)</formula>
    </cfRule>
    <cfRule type="expression" dxfId="2071" priority="860" stopIfTrue="1">
      <formula>IF($V$35="c",TRUE)</formula>
    </cfRule>
  </conditionalFormatting>
  <conditionalFormatting sqref="AG25">
    <cfRule type="expression" dxfId="2070" priority="882" stopIfTrue="1">
      <formula>IF($W$35="c",TRUE)</formula>
    </cfRule>
    <cfRule type="expression" dxfId="2069" priority="883" stopIfTrue="1">
      <formula>IF(($AG$4="AE")*AND($B$25="U"),TRUE)</formula>
    </cfRule>
  </conditionalFormatting>
  <conditionalFormatting sqref="AG26">
    <cfRule type="expression" dxfId="2068" priority="903" stopIfTrue="1">
      <formula>IF(($AG$4="AE")*AND($B$26="V"),TRUE)</formula>
    </cfRule>
    <cfRule type="expression" dxfId="2067" priority="902" stopIfTrue="1">
      <formula>IF($X$35="c",TRUE)</formula>
    </cfRule>
  </conditionalFormatting>
  <conditionalFormatting sqref="AG27">
    <cfRule type="expression" dxfId="2066" priority="920" stopIfTrue="1">
      <formula>IF($Y$35="c",TRUE)</formula>
    </cfRule>
    <cfRule type="expression" dxfId="2065" priority="921" stopIfTrue="1">
      <formula>IF(($AG$4="AE")*AND($B$27="W"),TRUE)</formula>
    </cfRule>
  </conditionalFormatting>
  <conditionalFormatting sqref="AG28">
    <cfRule type="expression" dxfId="2064" priority="937" stopIfTrue="1">
      <formula>IF(($AG$4="AE")*AND($B$28="X"),TRUE)</formula>
    </cfRule>
    <cfRule type="expression" dxfId="2063" priority="936" stopIfTrue="1">
      <formula>IF($Z$35="c",TRUE)</formula>
    </cfRule>
  </conditionalFormatting>
  <conditionalFormatting sqref="AG29">
    <cfRule type="expression" dxfId="2062" priority="950" stopIfTrue="1">
      <formula>IF($AA$35="c",TRUE)</formula>
    </cfRule>
    <cfRule type="expression" dxfId="2061" priority="951" stopIfTrue="1">
      <formula>IF(($AG$4="AE")*AND($B$29="Y"),TRUE)</formula>
    </cfRule>
  </conditionalFormatting>
  <conditionalFormatting sqref="AG30">
    <cfRule type="expression" dxfId="2060" priority="962" stopIfTrue="1">
      <formula>IF($AB$35="c",TRUE)</formula>
    </cfRule>
    <cfRule type="expression" dxfId="2059" priority="963" stopIfTrue="1">
      <formula>IF(($AG$4="AE")*AND($B$30="Z"),TRUE)</formula>
    </cfRule>
  </conditionalFormatting>
  <conditionalFormatting sqref="AG31">
    <cfRule type="expression" dxfId="2058" priority="973" stopIfTrue="1">
      <formula>IF(($AG$4="AE")*AND($B$31="AA"),TRUE)</formula>
    </cfRule>
    <cfRule type="expression" dxfId="2057" priority="972" stopIfTrue="1">
      <formula>IF($AC$35="c",TRUE)</formula>
    </cfRule>
  </conditionalFormatting>
  <conditionalFormatting sqref="AG32">
    <cfRule type="expression" dxfId="2056" priority="981" stopIfTrue="1">
      <formula>IF(($AG$4="AE")*AND($B$32="AB"),TRUE)</formula>
    </cfRule>
    <cfRule type="expression" dxfId="2055" priority="980" stopIfTrue="1">
      <formula>IF($AD$35="c",TRUE)</formula>
    </cfRule>
  </conditionalFormatting>
  <conditionalFormatting sqref="AG33">
    <cfRule type="expression" dxfId="2054" priority="986" stopIfTrue="1">
      <formula>IF($AE$35="c",TRUE)</formula>
    </cfRule>
    <cfRule type="expression" dxfId="2053" priority="987" stopIfTrue="1">
      <formula>IF(($AG$4="AE")*AND($B$33="AC"),TRUE)</formula>
    </cfRule>
  </conditionalFormatting>
  <conditionalFormatting sqref="AG34">
    <cfRule type="expression" dxfId="2052" priority="990" stopIfTrue="1">
      <formula>IF($AF$35="c",TRUE)</formula>
    </cfRule>
    <cfRule type="expression" dxfId="2051" priority="991" stopIfTrue="1">
      <formula>IF(($AG$4="AE")*AND($B$34="AD"),TRUE)</formula>
    </cfRule>
  </conditionalFormatting>
  <conditionalFormatting sqref="AG36">
    <cfRule type="expression" dxfId="2050" priority="1111" stopIfTrue="1">
      <formula>IF(($AG$4="AE")*AND($B$36="AF"),TRUE)</formula>
    </cfRule>
    <cfRule type="expression" dxfId="2049" priority="1110" stopIfTrue="1">
      <formula>IF($AH$35="c",TRUE)</formula>
    </cfRule>
  </conditionalFormatting>
  <conditionalFormatting sqref="AH5">
    <cfRule type="expression" dxfId="2048" priority="63" stopIfTrue="1">
      <formula>IF(($AH$4="AF")*AND($B$5="A"),TRUE)</formula>
    </cfRule>
    <cfRule type="expression" dxfId="2047" priority="62" stopIfTrue="1">
      <formula>IF($C$36="c",TRUE)</formula>
    </cfRule>
  </conditionalFormatting>
  <conditionalFormatting sqref="AH6">
    <cfRule type="expression" dxfId="2046" priority="124" stopIfTrue="1">
      <formula>IF($D$36="c",TRUE)</formula>
    </cfRule>
    <cfRule type="expression" dxfId="2045" priority="125" stopIfTrue="1">
      <formula>IF(($AH$4="AF")*AND($B$6="B"),TRUE)</formula>
    </cfRule>
  </conditionalFormatting>
  <conditionalFormatting sqref="AH7">
    <cfRule type="expression" dxfId="2044" priority="182" stopIfTrue="1">
      <formula>IF($E$36="c",TRUE)</formula>
    </cfRule>
    <cfRule type="expression" dxfId="2043" priority="183" stopIfTrue="1">
      <formula>IF(($AH$4="AF")*AND($B$7="C"),TRUE)</formula>
    </cfRule>
  </conditionalFormatting>
  <conditionalFormatting sqref="AH8">
    <cfRule type="expression" dxfId="2042" priority="237" stopIfTrue="1">
      <formula>IF(($AH$4="AF")*AND($B$8="D"),TRUE)</formula>
    </cfRule>
    <cfRule type="expression" dxfId="2041" priority="236" stopIfTrue="1">
      <formula>IF($F$36="c",TRUE)</formula>
    </cfRule>
  </conditionalFormatting>
  <conditionalFormatting sqref="AH9">
    <cfRule type="expression" dxfId="2040" priority="292" stopIfTrue="1">
      <formula>IF($G$36="c",TRUE)</formula>
    </cfRule>
    <cfRule type="expression" dxfId="2039" priority="293" stopIfTrue="1">
      <formula>IF(($AH$4="AF")*AND($B$9="E"),TRUE)</formula>
    </cfRule>
  </conditionalFormatting>
  <conditionalFormatting sqref="AH10">
    <cfRule type="expression" dxfId="2038" priority="344" stopIfTrue="1">
      <formula>IF($H$36="c",TRUE)</formula>
    </cfRule>
    <cfRule type="expression" dxfId="2037" priority="345" stopIfTrue="1">
      <formula>IF(($AH$4="AF")*AND($B$10="F"),TRUE)</formula>
    </cfRule>
  </conditionalFormatting>
  <conditionalFormatting sqref="AH11">
    <cfRule type="expression" dxfId="2036" priority="395" stopIfTrue="1">
      <formula>IF(($AH$4="AF")*AND($B$11="G"),TRUE)</formula>
    </cfRule>
    <cfRule type="expression" dxfId="2035" priority="394" stopIfTrue="1">
      <formula>IF($I$36="c",TRUE)</formula>
    </cfRule>
  </conditionalFormatting>
  <conditionalFormatting sqref="AH12">
    <cfRule type="expression" dxfId="2034" priority="443" stopIfTrue="1">
      <formula>IF(($AH$4="AF")*AND($B$12="H"),TRUE)</formula>
    </cfRule>
    <cfRule type="expression" dxfId="2033" priority="442" stopIfTrue="1">
      <formula>IF($J$36="c",TRUE)</formula>
    </cfRule>
  </conditionalFormatting>
  <conditionalFormatting sqref="AH13">
    <cfRule type="expression" dxfId="2032" priority="489" stopIfTrue="1">
      <formula>IF(($AH$4="AF")*AND($B$13="I"),TRUE)</formula>
    </cfRule>
    <cfRule type="expression" dxfId="2031" priority="488" stopIfTrue="1">
      <formula>IF($K$36="c",TRUE)</formula>
    </cfRule>
  </conditionalFormatting>
  <conditionalFormatting sqref="AH14">
    <cfRule type="expression" dxfId="2030" priority="533" stopIfTrue="1">
      <formula>IF(($AH$4="AF")*AND($B$14="J"),TRUE)</formula>
    </cfRule>
    <cfRule type="expression" dxfId="2029" priority="532" stopIfTrue="1">
      <formula>IF($L$36="c",TRUE)</formula>
    </cfRule>
  </conditionalFormatting>
  <conditionalFormatting sqref="AH15">
    <cfRule type="expression" dxfId="2028" priority="574" stopIfTrue="1">
      <formula>IF($M$36="c",TRUE)</formula>
    </cfRule>
    <cfRule type="expression" dxfId="2027" priority="575" stopIfTrue="1">
      <formula>IF(($AH$4="AF")*AND($B$15="K"),TRUE)</formula>
    </cfRule>
  </conditionalFormatting>
  <conditionalFormatting sqref="AH16">
    <cfRule type="expression" dxfId="2026" priority="614" stopIfTrue="1">
      <formula>IF($N$36="c",TRUE)</formula>
    </cfRule>
    <cfRule type="expression" dxfId="2025" priority="615" stopIfTrue="1">
      <formula>IF(($AH$4="AF")*AND($B$16="L"),TRUE)</formula>
    </cfRule>
  </conditionalFormatting>
  <conditionalFormatting sqref="AH17">
    <cfRule type="expression" dxfId="2024" priority="652" stopIfTrue="1">
      <formula>IF($O$36="c",TRUE)</formula>
    </cfRule>
    <cfRule type="expression" dxfId="2023" priority="653" stopIfTrue="1">
      <formula>IF(($AH$4="AF")*AND($B$17="M"),TRUE)</formula>
    </cfRule>
  </conditionalFormatting>
  <conditionalFormatting sqref="AH18">
    <cfRule type="expression" dxfId="2022" priority="688" stopIfTrue="1">
      <formula>IF($P$36="c",TRUE)</formula>
    </cfRule>
    <cfRule type="expression" dxfId="2021" priority="689" stopIfTrue="1">
      <formula>IF(($AH$4="AF")*AND($B$18="N"),TRUE)</formula>
    </cfRule>
  </conditionalFormatting>
  <conditionalFormatting sqref="AH19">
    <cfRule type="expression" dxfId="2020" priority="723" stopIfTrue="1">
      <formula>IF(($AH$4="AF")*AND($B$19="O"),TRUE)</formula>
    </cfRule>
    <cfRule type="expression" dxfId="2019" priority="722" stopIfTrue="1">
      <formula>IF($Q$36="c",TRUE)</formula>
    </cfRule>
  </conditionalFormatting>
  <conditionalFormatting sqref="AH20">
    <cfRule type="expression" dxfId="2018" priority="755" stopIfTrue="1">
      <formula>IF(($AH$4="AF")*AND($B$20="P"),TRUE)</formula>
    </cfRule>
    <cfRule type="expression" dxfId="2017" priority="754" stopIfTrue="1">
      <formula>IF($R$36="c",TRUE)</formula>
    </cfRule>
  </conditionalFormatting>
  <conditionalFormatting sqref="AH21">
    <cfRule type="expression" dxfId="2016" priority="785" stopIfTrue="1">
      <formula>IF(($AH$4="AF")*AND($B$21="Q"),TRUE)</formula>
    </cfRule>
    <cfRule type="expression" dxfId="2015" priority="784" stopIfTrue="1">
      <formula>IF($S$36="c",TRUE)</formula>
    </cfRule>
  </conditionalFormatting>
  <conditionalFormatting sqref="AH22">
    <cfRule type="expression" dxfId="2014" priority="812" stopIfTrue="1">
      <formula>IF($T$36="c",TRUE)</formula>
    </cfRule>
    <cfRule type="expression" dxfId="2013" priority="813" stopIfTrue="1">
      <formula>IF(($AH$4="AF")*AND($B$22="R"),TRUE)</formula>
    </cfRule>
  </conditionalFormatting>
  <conditionalFormatting sqref="AH23">
    <cfRule type="expression" dxfId="2012" priority="839" stopIfTrue="1">
      <formula>IF(($AH$4="AF")*AND($B$23="S"),TRUE)</formula>
    </cfRule>
    <cfRule type="expression" dxfId="2011" priority="838" stopIfTrue="1">
      <formula>IF($U$36="c",TRUE)</formula>
    </cfRule>
  </conditionalFormatting>
  <conditionalFormatting sqref="AH24">
    <cfRule type="expression" dxfId="2010" priority="862" stopIfTrue="1">
      <formula>IF($V$36="c",TRUE)</formula>
    </cfRule>
    <cfRule type="expression" dxfId="2009" priority="863" stopIfTrue="1">
      <formula>IF(($AH$4="AF")*AND($B$24="T"),TRUE)</formula>
    </cfRule>
  </conditionalFormatting>
  <conditionalFormatting sqref="AH25">
    <cfRule type="expression" dxfId="2008" priority="885" stopIfTrue="1">
      <formula>IF(($AH$4="AF")*AND($B$25="U"),TRUE)</formula>
    </cfRule>
    <cfRule type="expression" dxfId="2007" priority="884" stopIfTrue="1">
      <formula>IF($W$36="c",TRUE)</formula>
    </cfRule>
  </conditionalFormatting>
  <conditionalFormatting sqref="AH26">
    <cfRule type="expression" dxfId="2006" priority="905" stopIfTrue="1">
      <formula>IF(($AH$4="AF")*AND($B$26="V"),TRUE)</formula>
    </cfRule>
    <cfRule type="expression" dxfId="2005" priority="904" stopIfTrue="1">
      <formula>IF($X$36="c",TRUE)</formula>
    </cfRule>
  </conditionalFormatting>
  <conditionalFormatting sqref="AH27">
    <cfRule type="expression" dxfId="2004" priority="923" stopIfTrue="1">
      <formula>IF(($AH$4="AF")*AND($B$27="W"),TRUE)</formula>
    </cfRule>
    <cfRule type="expression" dxfId="2003" priority="922" stopIfTrue="1">
      <formula>IF($Y$36="c",TRUE)</formula>
    </cfRule>
  </conditionalFormatting>
  <conditionalFormatting sqref="AH28">
    <cfRule type="expression" dxfId="2002" priority="939" stopIfTrue="1">
      <formula>IF(($AH$4="AF")*AND($B$28="X"),TRUE)</formula>
    </cfRule>
    <cfRule type="expression" dxfId="2001" priority="938" stopIfTrue="1">
      <formula>IF($Z$36="c",TRUE)</formula>
    </cfRule>
  </conditionalFormatting>
  <conditionalFormatting sqref="AH29">
    <cfRule type="expression" dxfId="2000" priority="953" stopIfTrue="1">
      <formula>IF(($AH$4="AF")*AND($B$29="Y"),TRUE)</formula>
    </cfRule>
    <cfRule type="expression" dxfId="1999" priority="952" stopIfTrue="1">
      <formula>IF($AA$36="c",TRUE)</formula>
    </cfRule>
  </conditionalFormatting>
  <conditionalFormatting sqref="AH30">
    <cfRule type="expression" dxfId="1998" priority="964" stopIfTrue="1">
      <formula>IF($AB$36="c",TRUE)</formula>
    </cfRule>
    <cfRule type="expression" dxfId="1997" priority="965" stopIfTrue="1">
      <formula>IF(($AH$4="AF")*AND($B$30="Z"),TRUE)</formula>
    </cfRule>
  </conditionalFormatting>
  <conditionalFormatting sqref="AH31">
    <cfRule type="expression" dxfId="1996" priority="974" stopIfTrue="1">
      <formula>IF($AC$36="c",TRUE)</formula>
    </cfRule>
    <cfRule type="expression" dxfId="1995" priority="975" stopIfTrue="1">
      <formula>IF(($AH$4="AF")*AND($B$31="AA"),TRUE)</formula>
    </cfRule>
  </conditionalFormatting>
  <conditionalFormatting sqref="AH32">
    <cfRule type="expression" dxfId="1994" priority="982" stopIfTrue="1">
      <formula>IF($AD$36="c",TRUE)</formula>
    </cfRule>
    <cfRule type="expression" dxfId="1993" priority="983" stopIfTrue="1">
      <formula>IF(($AH$4="AF")*AND($B$32="AB"),TRUE)</formula>
    </cfRule>
  </conditionalFormatting>
  <conditionalFormatting sqref="AH33">
    <cfRule type="expression" dxfId="1992" priority="988" stopIfTrue="1">
      <formula>IF($AE$36="c",TRUE)</formula>
    </cfRule>
    <cfRule type="expression" dxfId="1991" priority="989" stopIfTrue="1">
      <formula>IF(($AH$4="AF")*AND($B$33="AC"),TRUE)</formula>
    </cfRule>
  </conditionalFormatting>
  <conditionalFormatting sqref="AH34">
    <cfRule type="expression" dxfId="1990" priority="993" stopIfTrue="1">
      <formula>IF(($AH$4="AF")*AND($B$34="AD"),TRUE)</formula>
    </cfRule>
    <cfRule type="expression" dxfId="1989" priority="992" stopIfTrue="1">
      <formula>IF($AF$36="c",TRUE)</formula>
    </cfRule>
  </conditionalFormatting>
  <conditionalFormatting sqref="AH35">
    <cfRule type="expression" dxfId="1988" priority="994" stopIfTrue="1">
      <formula>IF($AG$36="c",TRUE)</formula>
    </cfRule>
    <cfRule type="expression" dxfId="1987" priority="995" stopIfTrue="1">
      <formula>IF(($AH$4="AF")*AND($B$35="AE"),TRUE)</formula>
    </cfRule>
  </conditionalFormatting>
  <conditionalFormatting sqref="AL5:BP5 AM6 AN6:AN7 AO6:AP8 AQ6:AR10 AS6:AT12 AU6:AV14 AW6:AX16 AY6:AZ18 BA6:BB20 BC6:BD22 BE6:BF24 BG6:BH26 BI6:BJ28 BK6:BL30 BM6:BN32 BO6:BP34 AK6:AK36 AL7:AL36 AM8:AM36 AP9 AN9:AN36 AO10:AO36 AR11 AP11:AP36 AQ12:AQ36 AT13 AR13:AR36 AS14:AS36 AV15 AT15:AT36 AU16:AU36 AX17 AV17:AV36 AW18:AW36 AZ19 AX19:AX36 AY20:AY36 BB21 AZ21:AZ36 BA22:BA36 BD23 BB23:BB36 BC24:BC36 BF25 BD25:BD36 BE26:BE36 BH27 BF27:BF36 BG28:BG36 BJ29 BH29:BH36 BI30:BI36 BL31 BJ31:BJ36 BK32:BK36 BN33 BL33:BL36 BM34:BM36 BP35 BN35:BN36 BO36">
    <cfRule type="cellIs" dxfId="1986" priority="1986" stopIfTrue="1" operator="equal">
      <formula>0</formula>
    </cfRule>
  </conditionalFormatting>
  <hyperlinks>
    <hyperlink ref="AI44" location="'Form II'!AC18" display="i" xr:uid="{00000000-0004-0000-0C00-000000000000}"/>
  </hyperlinks>
  <pageMargins left="0.74803149606299213" right="0.74803149606299213" top="0.98425196850393704" bottom="0.98425196850393704" header="0.51181102362204722" footer="0.51181102362204722"/>
  <pageSetup paperSize="9" scale="83" orientation="landscape" r:id="rId1"/>
  <headerFooter alignWithMargins="0">
    <oddHeader>&amp;LITS1827E&amp;CTRAFFIC SIGNAL CONTROLLER, WORK SPECIFICATION and CONFIGURATION FORMS&amp;R&amp;G</oddHeader>
    <oddFooter>&amp;LConflicting Phases&amp;CPage &amp;P of &amp;N&amp;RForm VII</oddFooter>
  </headerFooter>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50"/>
  </sheetPr>
  <dimension ref="A1:BP44"/>
  <sheetViews>
    <sheetView view="pageBreakPreview" zoomScaleNormal="100" zoomScaleSheetLayoutView="100" workbookViewId="0">
      <selection activeCell="D5" sqref="D5"/>
    </sheetView>
  </sheetViews>
  <sheetFormatPr defaultRowHeight="12.75" x14ac:dyDescent="0.2"/>
  <cols>
    <col min="1" max="35" width="3.5703125" customWidth="1"/>
    <col min="37" max="68" width="3.5703125" hidden="1" customWidth="1"/>
  </cols>
  <sheetData>
    <row r="1" spans="1:6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68" ht="15.75" x14ac:dyDescent="0.25">
      <c r="A2" s="5" t="s">
        <v>38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68" x14ac:dyDescent="0.2">
      <c r="A3" s="7"/>
      <c r="B3" s="4"/>
      <c r="C3" s="4"/>
      <c r="D3" s="613" t="s">
        <v>40</v>
      </c>
      <c r="E3" s="613"/>
      <c r="F3" s="613"/>
      <c r="G3" s="613"/>
      <c r="H3" s="613"/>
      <c r="I3" s="4"/>
      <c r="J3" s="4"/>
      <c r="K3" s="4"/>
      <c r="L3" s="4"/>
      <c r="M3" s="4"/>
      <c r="N3" s="4"/>
      <c r="O3" s="4"/>
      <c r="P3" s="4"/>
      <c r="Q3" s="4"/>
      <c r="R3" s="4"/>
      <c r="S3" s="4"/>
      <c r="T3" s="4"/>
      <c r="U3" s="4"/>
      <c r="V3" s="4"/>
      <c r="W3" s="4"/>
      <c r="X3" s="4"/>
      <c r="Y3" s="4"/>
      <c r="Z3" s="4"/>
      <c r="AA3" s="4"/>
      <c r="AB3" s="4"/>
      <c r="AC3" s="4"/>
      <c r="AD3" s="4"/>
      <c r="AE3" s="4"/>
      <c r="AF3" s="4"/>
      <c r="AG3" s="4"/>
      <c r="AH3" s="4"/>
      <c r="AI3" s="4"/>
    </row>
    <row r="4" spans="1:68" ht="12.75" customHeight="1" x14ac:dyDescent="0.2">
      <c r="A4" s="8"/>
      <c r="B4" s="29" t="s">
        <v>30</v>
      </c>
      <c r="C4" s="311" t="str">
        <f>IF('Form VI'!$A$8=TRUE,"A",IF('Form VI'!$A$8=FALSE," "))</f>
        <v xml:space="preserve"> </v>
      </c>
      <c r="D4" s="311" t="str">
        <f>IF('Form VI'!$A$9=TRUE,"B",IF('Form VI'!$A$9=FALSE," "))</f>
        <v xml:space="preserve"> </v>
      </c>
      <c r="E4" s="311" t="str">
        <f>IF('Form VI'!$A$10=TRUE,"C",IF('Form VI'!$A$10=FALSE," "))</f>
        <v xml:space="preserve"> </v>
      </c>
      <c r="F4" s="311" t="str">
        <f>IF('Form VI'!$A$11=TRUE,"D",IF('Form VI'!$A$11=FALSE," "))</f>
        <v xml:space="preserve"> </v>
      </c>
      <c r="G4" s="311" t="str">
        <f>IF('Form VI'!$A$12=TRUE,"E",IF('Form VI'!$A$12=FALSE," "))</f>
        <v xml:space="preserve"> </v>
      </c>
      <c r="H4" s="311" t="str">
        <f>IF('Form VI'!$A$13=TRUE,"F",IF('Form VI'!$A$13=FALSE," "))</f>
        <v xml:space="preserve"> </v>
      </c>
      <c r="I4" s="311" t="str">
        <f>IF('Form VI'!$A$14=TRUE,"G",IF('Form VI'!$A$14=FALSE," "))</f>
        <v xml:space="preserve"> </v>
      </c>
      <c r="J4" s="311" t="str">
        <f>IF('Form VI'!$A$15=TRUE,"H",IF('Form VI'!$A$15=FALSE," "))</f>
        <v xml:space="preserve"> </v>
      </c>
      <c r="K4" s="311" t="str">
        <f>IF('Form VI'!$A$16=TRUE,"I",IF('Form VI'!$A$16=FALSE," "))</f>
        <v xml:space="preserve"> </v>
      </c>
      <c r="L4" s="311" t="str">
        <f>IF('Form VI'!$A$17=TRUE,"J",IF('Form VI'!$A$17=FALSE," "))</f>
        <v xml:space="preserve"> </v>
      </c>
      <c r="M4" s="311" t="str">
        <f>IF('Form VI'!$A$18=TRUE,"K",IF('Form VI'!$A$18=FALSE," "))</f>
        <v xml:space="preserve"> </v>
      </c>
      <c r="N4" s="311" t="str">
        <f>IF('Form VI'!$A$19=TRUE,"L",IF('Form VI'!$A$19=FALSE," "))</f>
        <v xml:space="preserve"> </v>
      </c>
      <c r="O4" s="311" t="str">
        <f>IF('Form VI'!$A$20=TRUE,"M",IF('Form VI'!$A$20=FALSE," "))</f>
        <v xml:space="preserve"> </v>
      </c>
      <c r="P4" s="311" t="str">
        <f>IF('Form VI'!$A$21=TRUE,"N",IF('Form VI'!$A$21=FALSE," "))</f>
        <v xml:space="preserve"> </v>
      </c>
      <c r="Q4" s="311" t="str">
        <f>IF('Form VI'!$A$22=TRUE,"O",IF('Form VI'!$A$22=FALSE," "))</f>
        <v xml:space="preserve"> </v>
      </c>
      <c r="R4" s="311" t="str">
        <f>IF('Form VI'!$A$23=TRUE,"P",IF('Form VI'!$A$23=FALSE," "))</f>
        <v xml:space="preserve"> </v>
      </c>
      <c r="S4" s="311" t="str">
        <f>IF('Form VI'!$A$24=TRUE,"Q",IF('Form VI'!$A$24=FALSE," "))</f>
        <v xml:space="preserve"> </v>
      </c>
      <c r="T4" s="311" t="str">
        <f>IF('Form VI'!$A$25=TRUE,"R",IF('Form VI'!$A$25=FALSE," "))</f>
        <v xml:space="preserve"> </v>
      </c>
      <c r="U4" s="311" t="str">
        <f>IF('Form VI'!$A$26=TRUE,"S",IF('Form VI'!$A$26=FALSE," "))</f>
        <v xml:space="preserve"> </v>
      </c>
      <c r="V4" s="311" t="str">
        <f>IF('Form VI'!$A$27=TRUE,"T",IF('Form VI'!$A$27=FALSE," "))</f>
        <v xml:space="preserve"> </v>
      </c>
      <c r="W4" s="311" t="str">
        <f>IF('Form VI'!$A$28=TRUE,"U",IF('Form VI'!$A$28=FALSE," "))</f>
        <v xml:space="preserve"> </v>
      </c>
      <c r="X4" s="311" t="str">
        <f>IF('Form VI'!$A$29=TRUE,"V",IF('Form VI'!$A$29=FALSE," "))</f>
        <v xml:space="preserve"> </v>
      </c>
      <c r="Y4" s="311" t="str">
        <f>IF('Form VI'!$A$30=TRUE,"W",IF('Form VI'!$A$30=FALSE," "))</f>
        <v xml:space="preserve"> </v>
      </c>
      <c r="Z4" s="311" t="str">
        <f>IF('Form VI'!$A$31=TRUE,"X",IF('Form VI'!$A$31=FALSE," "))</f>
        <v xml:space="preserve"> </v>
      </c>
      <c r="AA4" s="311" t="str">
        <f>IF('Form VI'!$A$32=TRUE,"Y",IF('Form VI'!$A$32=FALSE," "))</f>
        <v xml:space="preserve"> </v>
      </c>
      <c r="AB4" s="311" t="str">
        <f>IF('Form VI'!$A$33=TRUE,"Z",IF('Form VI'!$A$33=FALSE," "))</f>
        <v xml:space="preserve"> </v>
      </c>
      <c r="AC4" s="311" t="str">
        <f>IF('Form VI'!$A$34=TRUE,"AA",IF('Form VI'!$A$34=FALSE," "))</f>
        <v xml:space="preserve"> </v>
      </c>
      <c r="AD4" s="311" t="str">
        <f>IF('Form VI'!$A$35=TRUE,"AB",IF('Form VI'!$A$35=FALSE," "))</f>
        <v xml:space="preserve"> </v>
      </c>
      <c r="AE4" s="311" t="str">
        <f>IF('Form VI'!$A$36=TRUE,"AC",IF('Form VI'!$A$36=FALSE," "))</f>
        <v xml:space="preserve"> </v>
      </c>
      <c r="AF4" s="311" t="str">
        <f>IF('Form VI'!$A$37=TRUE,"AD",IF('Form VI'!$A$37=FALSE," "))</f>
        <v xml:space="preserve"> </v>
      </c>
      <c r="AG4" s="311" t="str">
        <f>IF('Form VI'!$A$38=TRUE,"AE",IF('Form VI'!$A$38=FALSE," "))</f>
        <v xml:space="preserve"> </v>
      </c>
      <c r="AH4" s="311" t="str">
        <f>IF('Form VI'!$A$39=TRUE,"AF",IF('Form VI'!$A$39=FALSE," "))</f>
        <v xml:space="preserve"> </v>
      </c>
      <c r="AI4" s="4"/>
      <c r="AK4" s="234" t="s">
        <v>5</v>
      </c>
      <c r="AL4" s="24" t="s">
        <v>6</v>
      </c>
      <c r="AM4" s="24" t="s">
        <v>7</v>
      </c>
      <c r="AN4" s="24" t="s">
        <v>8</v>
      </c>
      <c r="AO4" s="24" t="s">
        <v>531</v>
      </c>
      <c r="AP4" s="24" t="s">
        <v>11</v>
      </c>
      <c r="AQ4" s="24" t="s">
        <v>551</v>
      </c>
      <c r="AR4" s="24" t="s">
        <v>552</v>
      </c>
      <c r="AS4" s="24" t="s">
        <v>12</v>
      </c>
      <c r="AT4" s="24" t="s">
        <v>553</v>
      </c>
      <c r="AU4" s="24" t="s">
        <v>554</v>
      </c>
      <c r="AV4" s="24" t="s">
        <v>555</v>
      </c>
      <c r="AW4" s="24" t="s">
        <v>13</v>
      </c>
      <c r="AX4" s="24" t="s">
        <v>556</v>
      </c>
      <c r="AY4" s="24" t="s">
        <v>557</v>
      </c>
      <c r="AZ4" s="24" t="s">
        <v>558</v>
      </c>
      <c r="BA4" s="24" t="s">
        <v>559</v>
      </c>
      <c r="BB4" s="24" t="s">
        <v>560</v>
      </c>
      <c r="BC4" s="24" t="s">
        <v>561</v>
      </c>
      <c r="BD4" s="24" t="s">
        <v>562</v>
      </c>
      <c r="BE4" s="24" t="s">
        <v>563</v>
      </c>
      <c r="BF4" s="24" t="s">
        <v>14</v>
      </c>
      <c r="BG4" s="24" t="s">
        <v>564</v>
      </c>
      <c r="BH4" s="24" t="s">
        <v>15</v>
      </c>
      <c r="BI4" s="24" t="s">
        <v>565</v>
      </c>
      <c r="BJ4" s="24" t="s">
        <v>566</v>
      </c>
      <c r="BK4" s="24" t="s">
        <v>567</v>
      </c>
      <c r="BL4" s="24" t="s">
        <v>568</v>
      </c>
      <c r="BM4" s="24" t="s">
        <v>569</v>
      </c>
      <c r="BN4" s="24" t="s">
        <v>570</v>
      </c>
      <c r="BO4" s="24" t="s">
        <v>571</v>
      </c>
      <c r="BP4" s="24" t="s">
        <v>572</v>
      </c>
    </row>
    <row r="5" spans="1:68" ht="12.75" customHeight="1" x14ac:dyDescent="0.2">
      <c r="A5" s="625" t="s">
        <v>39</v>
      </c>
      <c r="B5" s="311" t="str">
        <f>IF('Form VI'!$A$8=TRUE,"A",IF('Form VI'!$A$8=FALSE," "))</f>
        <v xml:space="preserve"> </v>
      </c>
      <c r="C5" s="57"/>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4"/>
      <c r="AK5" s="179"/>
      <c r="AL5" s="180">
        <f>'Form VII'!$D$5</f>
        <v>0</v>
      </c>
      <c r="AM5" s="180">
        <f>'Form VII'!$E$5</f>
        <v>0</v>
      </c>
      <c r="AN5" s="180">
        <f>'Form VII'!$F$5</f>
        <v>0</v>
      </c>
      <c r="AO5" s="180">
        <f>'Form VII'!$G$5</f>
        <v>0</v>
      </c>
      <c r="AP5" s="180">
        <f>'Form VII'!$H$5</f>
        <v>0</v>
      </c>
      <c r="AQ5" s="180">
        <f>'Form VII'!$I$5</f>
        <v>0</v>
      </c>
      <c r="AR5" s="180">
        <f>'Form VII'!$J$5</f>
        <v>0</v>
      </c>
      <c r="AS5" s="180">
        <f>'Form VII'!$K$5</f>
        <v>0</v>
      </c>
      <c r="AT5" s="180">
        <f>'Form VII'!$L$5</f>
        <v>0</v>
      </c>
      <c r="AU5" s="180">
        <f>'Form VII'!$M$5</f>
        <v>0</v>
      </c>
      <c r="AV5" s="180">
        <f>'Form VII'!$N$5</f>
        <v>0</v>
      </c>
      <c r="AW5" s="180">
        <f>'Form VII'!$O$5</f>
        <v>0</v>
      </c>
      <c r="AX5" s="180">
        <f>'Form VII'!$P$5</f>
        <v>0</v>
      </c>
      <c r="AY5" s="180">
        <f>'Form VII'!$Q$5</f>
        <v>0</v>
      </c>
      <c r="AZ5" s="180">
        <f>'Form VII'!$R$5</f>
        <v>0</v>
      </c>
      <c r="BA5" s="180">
        <f>'Form VII'!$S$5</f>
        <v>0</v>
      </c>
      <c r="BB5" s="180">
        <f>'Form VII'!$T$5</f>
        <v>0</v>
      </c>
      <c r="BC5" s="180">
        <f>'Form VII'!$U$5</f>
        <v>0</v>
      </c>
      <c r="BD5" s="180">
        <f>'Form VII'!$V$5</f>
        <v>0</v>
      </c>
      <c r="BE5" s="180">
        <f>'Form VII'!$W$5</f>
        <v>0</v>
      </c>
      <c r="BF5" s="180">
        <f>'Form VII'!$X$5</f>
        <v>0</v>
      </c>
      <c r="BG5" s="180">
        <f>'Form VII'!$Y$5</f>
        <v>0</v>
      </c>
      <c r="BH5" s="180">
        <f>'Form VII'!$Z$5</f>
        <v>0</v>
      </c>
      <c r="BI5" s="180">
        <f>'Form VII'!$AA$5</f>
        <v>0</v>
      </c>
      <c r="BJ5" s="180">
        <f>'Form VII'!$AB$5</f>
        <v>0</v>
      </c>
      <c r="BK5" s="180">
        <f>'Form VII'!$AC$5</f>
        <v>0</v>
      </c>
      <c r="BL5" s="180">
        <f>'Form VII'!$AD$5</f>
        <v>0</v>
      </c>
      <c r="BM5" s="180">
        <f>'Form VII'!$AE$5</f>
        <v>0</v>
      </c>
      <c r="BN5" s="180">
        <f>'Form VII'!$AF$5</f>
        <v>0</v>
      </c>
      <c r="BO5" s="180">
        <f>'Form VII'!$AG$5</f>
        <v>0</v>
      </c>
      <c r="BP5" s="180">
        <f>'Form VII'!$AH$5</f>
        <v>0</v>
      </c>
    </row>
    <row r="6" spans="1:68" x14ac:dyDescent="0.2">
      <c r="A6" s="625"/>
      <c r="B6" s="311" t="str">
        <f>IF('Form VI'!$A$9=TRUE,"B",IF('Form VI'!$A$9=FALSE," "))</f>
        <v xml:space="preserve"> </v>
      </c>
      <c r="C6" s="58"/>
      <c r="D6" s="57"/>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4"/>
      <c r="AK6" s="180">
        <f>'Form VII'!$C$6</f>
        <v>0</v>
      </c>
      <c r="AL6" s="179"/>
      <c r="AM6" s="180">
        <f>'Form VII'!$E$6</f>
        <v>0</v>
      </c>
      <c r="AN6" s="180">
        <f>'Form VII'!$F$6</f>
        <v>0</v>
      </c>
      <c r="AO6" s="180">
        <f>'Form VII'!$G$6</f>
        <v>0</v>
      </c>
      <c r="AP6" s="180">
        <f>'Form VII'!$H$6</f>
        <v>0</v>
      </c>
      <c r="AQ6" s="180">
        <f>'Form VII'!$I$6</f>
        <v>0</v>
      </c>
      <c r="AR6" s="180">
        <f>'Form VII'!$J$6</f>
        <v>0</v>
      </c>
      <c r="AS6" s="180">
        <f>'Form VII'!$K$6</f>
        <v>0</v>
      </c>
      <c r="AT6" s="180">
        <f>'Form VII'!$L$6</f>
        <v>0</v>
      </c>
      <c r="AU6" s="180">
        <f>'Form VII'!$M$6</f>
        <v>0</v>
      </c>
      <c r="AV6" s="180">
        <f>'Form VII'!$N$6</f>
        <v>0</v>
      </c>
      <c r="AW6" s="180">
        <f>'Form VII'!$O$6</f>
        <v>0</v>
      </c>
      <c r="AX6" s="180">
        <f>'Form VII'!$P$6</f>
        <v>0</v>
      </c>
      <c r="AY6" s="180">
        <f>'Form VII'!$Q$6</f>
        <v>0</v>
      </c>
      <c r="AZ6" s="180">
        <f>'Form VII'!$R$6</f>
        <v>0</v>
      </c>
      <c r="BA6" s="180">
        <f>'Form VII'!$S$6</f>
        <v>0</v>
      </c>
      <c r="BB6" s="180">
        <f>'Form VII'!$T$6</f>
        <v>0</v>
      </c>
      <c r="BC6" s="180">
        <f>'Form VII'!$U$6</f>
        <v>0</v>
      </c>
      <c r="BD6" s="180">
        <f>'Form VII'!$V$6</f>
        <v>0</v>
      </c>
      <c r="BE6" s="180">
        <f>'Form VII'!$W$6</f>
        <v>0</v>
      </c>
      <c r="BF6" s="180">
        <f>'Form VII'!$X$6</f>
        <v>0</v>
      </c>
      <c r="BG6" s="180">
        <f>'Form VII'!$Y$6</f>
        <v>0</v>
      </c>
      <c r="BH6" s="180">
        <f>'Form VII'!$Z$6</f>
        <v>0</v>
      </c>
      <c r="BI6" s="180">
        <f>'Form VII'!$AA$6</f>
        <v>0</v>
      </c>
      <c r="BJ6" s="180">
        <f>'Form VII'!$AB$6</f>
        <v>0</v>
      </c>
      <c r="BK6" s="180">
        <f>'Form VII'!$AC$6</f>
        <v>0</v>
      </c>
      <c r="BL6" s="180">
        <f>'Form VII'!$AD$6</f>
        <v>0</v>
      </c>
      <c r="BM6" s="180">
        <f>'Form VII'!$AE$6</f>
        <v>0</v>
      </c>
      <c r="BN6" s="180">
        <f>'Form VII'!$AF$6</f>
        <v>0</v>
      </c>
      <c r="BO6" s="180">
        <f>'Form VII'!$AG$6</f>
        <v>0</v>
      </c>
      <c r="BP6" s="180">
        <f>'Form VII'!$AH$6</f>
        <v>0</v>
      </c>
    </row>
    <row r="7" spans="1:68" ht="12.75" customHeight="1" x14ac:dyDescent="0.2">
      <c r="A7" s="625"/>
      <c r="B7" s="311" t="str">
        <f>IF('Form VI'!$A$10=TRUE,"C",IF('Form VI'!$A$10=FALSE," "))</f>
        <v xml:space="preserve"> </v>
      </c>
      <c r="C7" s="58"/>
      <c r="D7" s="58"/>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4"/>
      <c r="AK7" s="180">
        <f>'Form VII'!$C$7</f>
        <v>0</v>
      </c>
      <c r="AL7" s="180">
        <f>'Form VII'!$D$7</f>
        <v>0</v>
      </c>
      <c r="AM7" s="179"/>
      <c r="AN7" s="180">
        <f>'Form VII'!$F$7</f>
        <v>0</v>
      </c>
      <c r="AO7" s="180">
        <f>'Form VII'!$G$7</f>
        <v>0</v>
      </c>
      <c r="AP7" s="180">
        <f>'Form VII'!$H$7</f>
        <v>0</v>
      </c>
      <c r="AQ7" s="180">
        <f>'Form VII'!$I$7</f>
        <v>0</v>
      </c>
      <c r="AR7" s="180">
        <f>'Form VII'!$J$7</f>
        <v>0</v>
      </c>
      <c r="AS7" s="180">
        <f>'Form VII'!$K$7</f>
        <v>0</v>
      </c>
      <c r="AT7" s="180">
        <f>'Form VII'!$L$7</f>
        <v>0</v>
      </c>
      <c r="AU7" s="180">
        <f>'Form VII'!$M$7</f>
        <v>0</v>
      </c>
      <c r="AV7" s="180">
        <f>'Form VII'!$N$7</f>
        <v>0</v>
      </c>
      <c r="AW7" s="180">
        <f>'Form VII'!$O$7</f>
        <v>0</v>
      </c>
      <c r="AX7" s="180">
        <f>'Form VII'!$P$7</f>
        <v>0</v>
      </c>
      <c r="AY7" s="180">
        <f>'Form VII'!$Q$7</f>
        <v>0</v>
      </c>
      <c r="AZ7" s="180">
        <f>'Form VII'!$R$7</f>
        <v>0</v>
      </c>
      <c r="BA7" s="180">
        <f>'Form VII'!$S$7</f>
        <v>0</v>
      </c>
      <c r="BB7" s="180">
        <f>'Form VII'!$T$7</f>
        <v>0</v>
      </c>
      <c r="BC7" s="180">
        <f>'Form VII'!$U$7</f>
        <v>0</v>
      </c>
      <c r="BD7" s="180">
        <f>'Form VII'!$V$7</f>
        <v>0</v>
      </c>
      <c r="BE7" s="180">
        <f>'Form VII'!$W$7</f>
        <v>0</v>
      </c>
      <c r="BF7" s="180">
        <f>'Form VII'!$X$7</f>
        <v>0</v>
      </c>
      <c r="BG7" s="180">
        <f>'Form VII'!$Y$7</f>
        <v>0</v>
      </c>
      <c r="BH7" s="180">
        <f>'Form VII'!$Z$7</f>
        <v>0</v>
      </c>
      <c r="BI7" s="180">
        <f>'Form VII'!$AA$7</f>
        <v>0</v>
      </c>
      <c r="BJ7" s="180">
        <f>'Form VII'!$AB$7</f>
        <v>0</v>
      </c>
      <c r="BK7" s="180">
        <f>'Form VII'!$AC$7</f>
        <v>0</v>
      </c>
      <c r="BL7" s="180">
        <f>'Form VII'!$AD$7</f>
        <v>0</v>
      </c>
      <c r="BM7" s="180">
        <f>'Form VII'!$AE$7</f>
        <v>0</v>
      </c>
      <c r="BN7" s="180">
        <f>'Form VII'!$AF$7</f>
        <v>0</v>
      </c>
      <c r="BO7" s="180">
        <f>'Form VII'!$AG$7</f>
        <v>0</v>
      </c>
      <c r="BP7" s="180">
        <f>'Form VII'!$AH$7</f>
        <v>0</v>
      </c>
    </row>
    <row r="8" spans="1:68" x14ac:dyDescent="0.2">
      <c r="A8" s="625"/>
      <c r="B8" s="311" t="str">
        <f>IF('Form VI'!$A$11=TRUE,"D",IF('Form VI'!$A$11=FALSE," "))</f>
        <v xml:space="preserve"> </v>
      </c>
      <c r="C8" s="58"/>
      <c r="D8" s="58"/>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4"/>
      <c r="AK8" s="180">
        <f>'Form VII'!$C$8</f>
        <v>0</v>
      </c>
      <c r="AL8" s="180">
        <f>'Form VII'!$D$8</f>
        <v>0</v>
      </c>
      <c r="AM8" s="180">
        <f>'Form VII'!$E$8</f>
        <v>0</v>
      </c>
      <c r="AN8" s="179"/>
      <c r="AO8" s="180">
        <f>'Form VII'!$G$8</f>
        <v>0</v>
      </c>
      <c r="AP8" s="180">
        <f>'Form VII'!$H$8</f>
        <v>0</v>
      </c>
      <c r="AQ8" s="180">
        <f>'Form VII'!$I$8</f>
        <v>0</v>
      </c>
      <c r="AR8" s="180">
        <f>'Form VII'!$J$8</f>
        <v>0</v>
      </c>
      <c r="AS8" s="180">
        <f>'Form VII'!$K$8</f>
        <v>0</v>
      </c>
      <c r="AT8" s="180">
        <f>'Form VII'!$L$8</f>
        <v>0</v>
      </c>
      <c r="AU8" s="180">
        <f>'Form VII'!$M$8</f>
        <v>0</v>
      </c>
      <c r="AV8" s="180">
        <f>'Form VII'!$N$8</f>
        <v>0</v>
      </c>
      <c r="AW8" s="180">
        <f>'Form VII'!$O$8</f>
        <v>0</v>
      </c>
      <c r="AX8" s="180">
        <f>'Form VII'!$P$8</f>
        <v>0</v>
      </c>
      <c r="AY8" s="180">
        <f>'Form VII'!$Q$8</f>
        <v>0</v>
      </c>
      <c r="AZ8" s="180">
        <f>'Form VII'!$R$8</f>
        <v>0</v>
      </c>
      <c r="BA8" s="180">
        <f>'Form VII'!$S$8</f>
        <v>0</v>
      </c>
      <c r="BB8" s="180">
        <f>'Form VII'!$T$8</f>
        <v>0</v>
      </c>
      <c r="BC8" s="180">
        <f>'Form VII'!$U$8</f>
        <v>0</v>
      </c>
      <c r="BD8" s="180">
        <f>'Form VII'!$V$8</f>
        <v>0</v>
      </c>
      <c r="BE8" s="180">
        <f>'Form VII'!$W$8</f>
        <v>0</v>
      </c>
      <c r="BF8" s="180">
        <f>'Form VII'!$X$8</f>
        <v>0</v>
      </c>
      <c r="BG8" s="180">
        <f>'Form VII'!$Y$8</f>
        <v>0</v>
      </c>
      <c r="BH8" s="180">
        <f>'Form VII'!$Z$8</f>
        <v>0</v>
      </c>
      <c r="BI8" s="180">
        <f>'Form VII'!$AA$8</f>
        <v>0</v>
      </c>
      <c r="BJ8" s="180">
        <f>'Form VII'!$AB$8</f>
        <v>0</v>
      </c>
      <c r="BK8" s="180">
        <f>'Form VII'!$AC$8</f>
        <v>0</v>
      </c>
      <c r="BL8" s="180">
        <f>'Form VII'!$AD$8</f>
        <v>0</v>
      </c>
      <c r="BM8" s="180">
        <f>'Form VII'!$AE$8</f>
        <v>0</v>
      </c>
      <c r="BN8" s="180">
        <f>'Form VII'!$AF$8</f>
        <v>0</v>
      </c>
      <c r="BO8" s="180">
        <f>'Form VII'!$AG$8</f>
        <v>0</v>
      </c>
      <c r="BP8" s="180">
        <f>'Form VII'!$AH$8</f>
        <v>0</v>
      </c>
    </row>
    <row r="9" spans="1:68" x14ac:dyDescent="0.2">
      <c r="A9" s="625"/>
      <c r="B9" s="311" t="str">
        <f>IF('Form VI'!$A$12=TRUE,"E",IF('Form VI'!$A$12=FALSE," "))</f>
        <v xml:space="preserve"> </v>
      </c>
      <c r="C9" s="58"/>
      <c r="D9" s="58"/>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4"/>
      <c r="AK9" s="180">
        <f>'Form VII'!$C$9</f>
        <v>0</v>
      </c>
      <c r="AL9" s="180">
        <f>'Form VII'!$D$9</f>
        <v>0</v>
      </c>
      <c r="AM9" s="180">
        <f>'Form VII'!$E$9</f>
        <v>0</v>
      </c>
      <c r="AN9" s="180">
        <f>'Form VII'!$F$9</f>
        <v>0</v>
      </c>
      <c r="AO9" s="179"/>
      <c r="AP9" s="180">
        <f>'Form VII'!$H$9</f>
        <v>0</v>
      </c>
      <c r="AQ9" s="180">
        <f>'Form VII'!$I$9</f>
        <v>0</v>
      </c>
      <c r="AR9" s="180">
        <f>'Form VII'!$J$9</f>
        <v>0</v>
      </c>
      <c r="AS9" s="180">
        <f>'Form VII'!$K$9</f>
        <v>0</v>
      </c>
      <c r="AT9" s="180">
        <f>'Form VII'!$L$9</f>
        <v>0</v>
      </c>
      <c r="AU9" s="180">
        <f>'Form VII'!$M$9</f>
        <v>0</v>
      </c>
      <c r="AV9" s="180">
        <f>'Form VII'!$N$9</f>
        <v>0</v>
      </c>
      <c r="AW9" s="180">
        <f>'Form VII'!$O$9</f>
        <v>0</v>
      </c>
      <c r="AX9" s="180">
        <f>'Form VII'!$P$9</f>
        <v>0</v>
      </c>
      <c r="AY9" s="180">
        <f>'Form VII'!$Q$9</f>
        <v>0</v>
      </c>
      <c r="AZ9" s="180">
        <f>'Form VII'!$R$9</f>
        <v>0</v>
      </c>
      <c r="BA9" s="180">
        <f>'Form VII'!$S$9</f>
        <v>0</v>
      </c>
      <c r="BB9" s="180">
        <f>'Form VII'!$T$9</f>
        <v>0</v>
      </c>
      <c r="BC9" s="180">
        <f>'Form VII'!$U$9</f>
        <v>0</v>
      </c>
      <c r="BD9" s="180">
        <f>'Form VII'!$V$9</f>
        <v>0</v>
      </c>
      <c r="BE9" s="180">
        <f>'Form VII'!$W$9</f>
        <v>0</v>
      </c>
      <c r="BF9" s="180">
        <f>'Form VII'!$X$9</f>
        <v>0</v>
      </c>
      <c r="BG9" s="180">
        <f>'Form VII'!$Y$9</f>
        <v>0</v>
      </c>
      <c r="BH9" s="180">
        <f>'Form VII'!$Z$9</f>
        <v>0</v>
      </c>
      <c r="BI9" s="180">
        <f>'Form VII'!$AA$9</f>
        <v>0</v>
      </c>
      <c r="BJ9" s="180">
        <f>'Form VII'!$AB$9</f>
        <v>0</v>
      </c>
      <c r="BK9" s="180">
        <f>'Form VII'!$AC$9</f>
        <v>0</v>
      </c>
      <c r="BL9" s="180">
        <f>'Form VII'!$AD$9</f>
        <v>0</v>
      </c>
      <c r="BM9" s="180">
        <f>'Form VII'!$AE$9</f>
        <v>0</v>
      </c>
      <c r="BN9" s="180">
        <f>'Form VII'!$AF$9</f>
        <v>0</v>
      </c>
      <c r="BO9" s="180">
        <f>'Form VII'!$AG$9</f>
        <v>0</v>
      </c>
      <c r="BP9" s="180">
        <f>'Form VII'!$AH$9</f>
        <v>0</v>
      </c>
    </row>
    <row r="10" spans="1:68" x14ac:dyDescent="0.2">
      <c r="A10" s="625"/>
      <c r="B10" s="311" t="str">
        <f>IF('Form VI'!$A$13=TRUE,"F",IF('Form VI'!$A$13=FALSE," "))</f>
        <v xml:space="preserve"> </v>
      </c>
      <c r="C10" s="58"/>
      <c r="D10" s="58"/>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4"/>
      <c r="AK10" s="180">
        <f>'Form VII'!$C$10</f>
        <v>0</v>
      </c>
      <c r="AL10" s="180">
        <f>'Form VII'!$D$10</f>
        <v>0</v>
      </c>
      <c r="AM10" s="180">
        <f>'Form VII'!$E$10</f>
        <v>0</v>
      </c>
      <c r="AN10" s="180">
        <f>'Form VII'!$F$10</f>
        <v>0</v>
      </c>
      <c r="AO10" s="180">
        <f>'Form VII'!$G$10</f>
        <v>0</v>
      </c>
      <c r="AP10" s="179"/>
      <c r="AQ10" s="180">
        <f>'Form VII'!$I$10</f>
        <v>0</v>
      </c>
      <c r="AR10" s="180">
        <f>'Form VII'!$J$10</f>
        <v>0</v>
      </c>
      <c r="AS10" s="180">
        <f>'Form VII'!$K$10</f>
        <v>0</v>
      </c>
      <c r="AT10" s="180">
        <f>'Form VII'!$L$10</f>
        <v>0</v>
      </c>
      <c r="AU10" s="180">
        <f>'Form VII'!$M$10</f>
        <v>0</v>
      </c>
      <c r="AV10" s="180">
        <f>'Form VII'!$N$10</f>
        <v>0</v>
      </c>
      <c r="AW10" s="180">
        <f>'Form VII'!$O$10</f>
        <v>0</v>
      </c>
      <c r="AX10" s="180">
        <f>'Form VII'!$P$10</f>
        <v>0</v>
      </c>
      <c r="AY10" s="180">
        <f>'Form VII'!$Q$10</f>
        <v>0</v>
      </c>
      <c r="AZ10" s="180">
        <f>'Form VII'!$R$10</f>
        <v>0</v>
      </c>
      <c r="BA10" s="180">
        <f>'Form VII'!$S$10</f>
        <v>0</v>
      </c>
      <c r="BB10" s="180">
        <f>'Form VII'!$T$10</f>
        <v>0</v>
      </c>
      <c r="BC10" s="180">
        <f>'Form VII'!$U$10</f>
        <v>0</v>
      </c>
      <c r="BD10" s="180">
        <f>'Form VII'!$V$10</f>
        <v>0</v>
      </c>
      <c r="BE10" s="180">
        <f>'Form VII'!$W$10</f>
        <v>0</v>
      </c>
      <c r="BF10" s="180">
        <f>'Form VII'!$X$10</f>
        <v>0</v>
      </c>
      <c r="BG10" s="180">
        <f>'Form VII'!$Y$10</f>
        <v>0</v>
      </c>
      <c r="BH10" s="180">
        <f>'Form VII'!$Z$10</f>
        <v>0</v>
      </c>
      <c r="BI10" s="180">
        <f>'Form VII'!$AA$10</f>
        <v>0</v>
      </c>
      <c r="BJ10" s="180">
        <f>'Form VII'!$AB$10</f>
        <v>0</v>
      </c>
      <c r="BK10" s="180">
        <f>'Form VII'!$AC$10</f>
        <v>0</v>
      </c>
      <c r="BL10" s="180">
        <f>'Form VII'!$AD$10</f>
        <v>0</v>
      </c>
      <c r="BM10" s="180">
        <f>'Form VII'!$AE$10</f>
        <v>0</v>
      </c>
      <c r="BN10" s="180">
        <f>'Form VII'!$AF$10</f>
        <v>0</v>
      </c>
      <c r="BO10" s="180">
        <f>'Form VII'!$AG$10</f>
        <v>0</v>
      </c>
      <c r="BP10" s="180">
        <f>'Form VII'!$AH$10</f>
        <v>0</v>
      </c>
    </row>
    <row r="11" spans="1:68" x14ac:dyDescent="0.2">
      <c r="A11" s="4"/>
      <c r="B11" s="311" t="str">
        <f>IF('Form VI'!$A$14=TRUE,"G",IF('Form VI'!$A$14=FALSE," "))</f>
        <v xml:space="preserve"> </v>
      </c>
      <c r="C11" s="58"/>
      <c r="D11" s="58"/>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4"/>
      <c r="AK11" s="180">
        <f>'Form VII'!$C$11</f>
        <v>0</v>
      </c>
      <c r="AL11" s="180">
        <f>'Form VII'!$D$11</f>
        <v>0</v>
      </c>
      <c r="AM11" s="180">
        <f>'Form VII'!$E$11</f>
        <v>0</v>
      </c>
      <c r="AN11" s="180">
        <f>'Form VII'!$F$11</f>
        <v>0</v>
      </c>
      <c r="AO11" s="180">
        <f>'Form VII'!$G$11</f>
        <v>0</v>
      </c>
      <c r="AP11" s="180">
        <f>'Form VII'!$H$11</f>
        <v>0</v>
      </c>
      <c r="AQ11" s="179"/>
      <c r="AR11" s="180">
        <f>'Form VII'!$J$11</f>
        <v>0</v>
      </c>
      <c r="AS11" s="180">
        <f>'Form VII'!$K$11</f>
        <v>0</v>
      </c>
      <c r="AT11" s="180">
        <f>'Form VII'!$L$11</f>
        <v>0</v>
      </c>
      <c r="AU11" s="180">
        <f>'Form VII'!$M$11</f>
        <v>0</v>
      </c>
      <c r="AV11" s="180">
        <f>'Form VII'!$N$11</f>
        <v>0</v>
      </c>
      <c r="AW11" s="180">
        <f>'Form VII'!$O$11</f>
        <v>0</v>
      </c>
      <c r="AX11" s="180">
        <f>'Form VII'!$P$11</f>
        <v>0</v>
      </c>
      <c r="AY11" s="180">
        <f>'Form VII'!$Q$11</f>
        <v>0</v>
      </c>
      <c r="AZ11" s="180">
        <f>'Form VII'!$R$11</f>
        <v>0</v>
      </c>
      <c r="BA11" s="180">
        <f>'Form VII'!$S$11</f>
        <v>0</v>
      </c>
      <c r="BB11" s="180">
        <f>'Form VII'!$T$11</f>
        <v>0</v>
      </c>
      <c r="BC11" s="180">
        <f>'Form VII'!$U$11</f>
        <v>0</v>
      </c>
      <c r="BD11" s="180">
        <f>'Form VII'!$V$11</f>
        <v>0</v>
      </c>
      <c r="BE11" s="180">
        <f>'Form VII'!$W$11</f>
        <v>0</v>
      </c>
      <c r="BF11" s="180">
        <f>'Form VII'!$X$11</f>
        <v>0</v>
      </c>
      <c r="BG11" s="180">
        <f>'Form VII'!$Y$11</f>
        <v>0</v>
      </c>
      <c r="BH11" s="180">
        <f>'Form VII'!$Z$11</f>
        <v>0</v>
      </c>
      <c r="BI11" s="180">
        <f>'Form VII'!$AA$11</f>
        <v>0</v>
      </c>
      <c r="BJ11" s="180">
        <f>'Form VII'!$AB$11</f>
        <v>0</v>
      </c>
      <c r="BK11" s="180">
        <f>'Form VII'!$AC$11</f>
        <v>0</v>
      </c>
      <c r="BL11" s="180">
        <f>'Form VII'!$AD$11</f>
        <v>0</v>
      </c>
      <c r="BM11" s="180">
        <f>'Form VII'!$AE$11</f>
        <v>0</v>
      </c>
      <c r="BN11" s="180">
        <f>'Form VII'!$AF$11</f>
        <v>0</v>
      </c>
      <c r="BO11" s="180">
        <f>'Form VII'!$AG$11</f>
        <v>0</v>
      </c>
      <c r="BP11" s="180">
        <f>'Form VII'!$AH$11</f>
        <v>0</v>
      </c>
    </row>
    <row r="12" spans="1:68" x14ac:dyDescent="0.2">
      <c r="A12" s="4"/>
      <c r="B12" s="311" t="str">
        <f>IF('Form VI'!$A$15=TRUE,"H",IF('Form VI'!$A$15=FALSE," "))</f>
        <v xml:space="preserve"> </v>
      </c>
      <c r="C12" s="58"/>
      <c r="D12" s="58"/>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4"/>
      <c r="AK12" s="180">
        <f>'Form VII'!$C$12</f>
        <v>0</v>
      </c>
      <c r="AL12" s="180">
        <f>'Form VII'!$D$12</f>
        <v>0</v>
      </c>
      <c r="AM12" s="180">
        <f>'Form VII'!$E$12</f>
        <v>0</v>
      </c>
      <c r="AN12" s="180">
        <f>'Form VII'!$F$12</f>
        <v>0</v>
      </c>
      <c r="AO12" s="180">
        <f>'Form VII'!$G$12</f>
        <v>0</v>
      </c>
      <c r="AP12" s="180">
        <f>'Form VII'!$H$12</f>
        <v>0</v>
      </c>
      <c r="AQ12" s="180">
        <f>'Form VII'!$I$12</f>
        <v>0</v>
      </c>
      <c r="AR12" s="179"/>
      <c r="AS12" s="180">
        <f>'Form VII'!$K$12</f>
        <v>0</v>
      </c>
      <c r="AT12" s="180">
        <f>'Form VII'!$L$12</f>
        <v>0</v>
      </c>
      <c r="AU12" s="180">
        <f>'Form VII'!$M$12</f>
        <v>0</v>
      </c>
      <c r="AV12" s="180">
        <f>'Form VII'!$N$12</f>
        <v>0</v>
      </c>
      <c r="AW12" s="180">
        <f>'Form VII'!$O$12</f>
        <v>0</v>
      </c>
      <c r="AX12" s="180">
        <f>'Form VII'!$P$12</f>
        <v>0</v>
      </c>
      <c r="AY12" s="180">
        <f>'Form VII'!$Q$12</f>
        <v>0</v>
      </c>
      <c r="AZ12" s="180">
        <f>'Form VII'!$R$12</f>
        <v>0</v>
      </c>
      <c r="BA12" s="180">
        <f>'Form VII'!$S$12</f>
        <v>0</v>
      </c>
      <c r="BB12" s="180">
        <f>'Form VII'!$T$12</f>
        <v>0</v>
      </c>
      <c r="BC12" s="180">
        <f>'Form VII'!$U$12</f>
        <v>0</v>
      </c>
      <c r="BD12" s="180">
        <f>'Form VII'!$V$12</f>
        <v>0</v>
      </c>
      <c r="BE12" s="180">
        <f>'Form VII'!$W$12</f>
        <v>0</v>
      </c>
      <c r="BF12" s="180">
        <f>'Form VII'!$X$12</f>
        <v>0</v>
      </c>
      <c r="BG12" s="180">
        <f>'Form VII'!$Y$12</f>
        <v>0</v>
      </c>
      <c r="BH12" s="180">
        <f>'Form VII'!$Z$12</f>
        <v>0</v>
      </c>
      <c r="BI12" s="180">
        <f>'Form VII'!$AA$12</f>
        <v>0</v>
      </c>
      <c r="BJ12" s="180">
        <f>'Form VII'!$AB$12</f>
        <v>0</v>
      </c>
      <c r="BK12" s="180">
        <f>'Form VII'!$AC$12</f>
        <v>0</v>
      </c>
      <c r="BL12" s="180">
        <f>'Form VII'!$AD$12</f>
        <v>0</v>
      </c>
      <c r="BM12" s="180">
        <f>'Form VII'!$AE$12</f>
        <v>0</v>
      </c>
      <c r="BN12" s="180">
        <f>'Form VII'!$AF$12</f>
        <v>0</v>
      </c>
      <c r="BO12" s="180">
        <f>'Form VII'!$AG$12</f>
        <v>0</v>
      </c>
      <c r="BP12" s="180">
        <f>'Form VII'!$AH$12</f>
        <v>0</v>
      </c>
    </row>
    <row r="13" spans="1:68" x14ac:dyDescent="0.2">
      <c r="A13" s="4"/>
      <c r="B13" s="311" t="str">
        <f>IF('Form VI'!$A$16=TRUE,"I",IF('Form VI'!$A$16=FALSE," "))</f>
        <v xml:space="preserve"> </v>
      </c>
      <c r="C13" s="58"/>
      <c r="D13" s="58"/>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4"/>
      <c r="AK13" s="180">
        <f>'Form VII'!$C$13</f>
        <v>0</v>
      </c>
      <c r="AL13" s="180">
        <f>'Form VII'!$D$13</f>
        <v>0</v>
      </c>
      <c r="AM13" s="180">
        <f>'Form VII'!$E$13</f>
        <v>0</v>
      </c>
      <c r="AN13" s="180">
        <f>'Form VII'!$F$13</f>
        <v>0</v>
      </c>
      <c r="AO13" s="180">
        <f>'Form VII'!$G$13</f>
        <v>0</v>
      </c>
      <c r="AP13" s="180">
        <f>'Form VII'!$H$13</f>
        <v>0</v>
      </c>
      <c r="AQ13" s="180">
        <f>'Form VII'!$I$13</f>
        <v>0</v>
      </c>
      <c r="AR13" s="180">
        <f>'Form VII'!$J$13</f>
        <v>0</v>
      </c>
      <c r="AS13" s="179"/>
      <c r="AT13" s="180">
        <f>'Form VII'!$L$13</f>
        <v>0</v>
      </c>
      <c r="AU13" s="180">
        <f>'Form VII'!$M$13</f>
        <v>0</v>
      </c>
      <c r="AV13" s="180">
        <f>'Form VII'!$N$13</f>
        <v>0</v>
      </c>
      <c r="AW13" s="180">
        <f>'Form VII'!$O$13</f>
        <v>0</v>
      </c>
      <c r="AX13" s="180">
        <f>'Form VII'!$P$13</f>
        <v>0</v>
      </c>
      <c r="AY13" s="180">
        <f>'Form VII'!$Q$13</f>
        <v>0</v>
      </c>
      <c r="AZ13" s="180">
        <f>'Form VII'!$R$13</f>
        <v>0</v>
      </c>
      <c r="BA13" s="180">
        <f>'Form VII'!$S$13</f>
        <v>0</v>
      </c>
      <c r="BB13" s="180">
        <f>'Form VII'!$T$13</f>
        <v>0</v>
      </c>
      <c r="BC13" s="180">
        <f>'Form VII'!$U$13</f>
        <v>0</v>
      </c>
      <c r="BD13" s="180">
        <f>'Form VII'!$V$13</f>
        <v>0</v>
      </c>
      <c r="BE13" s="180">
        <f>'Form VII'!$W$13</f>
        <v>0</v>
      </c>
      <c r="BF13" s="180">
        <f>'Form VII'!$X$13</f>
        <v>0</v>
      </c>
      <c r="BG13" s="180">
        <f>'Form VII'!$Y$13</f>
        <v>0</v>
      </c>
      <c r="BH13" s="180">
        <f>'Form VII'!$Z$13</f>
        <v>0</v>
      </c>
      <c r="BI13" s="180">
        <f>'Form VII'!$AA$13</f>
        <v>0</v>
      </c>
      <c r="BJ13" s="180">
        <f>'Form VII'!$AB$13</f>
        <v>0</v>
      </c>
      <c r="BK13" s="180">
        <f>'Form VII'!$AC$13</f>
        <v>0</v>
      </c>
      <c r="BL13" s="180">
        <f>'Form VII'!$AD$13</f>
        <v>0</v>
      </c>
      <c r="BM13" s="180">
        <f>'Form VII'!$AE$13</f>
        <v>0</v>
      </c>
      <c r="BN13" s="180">
        <f>'Form VII'!$AF$13</f>
        <v>0</v>
      </c>
      <c r="BO13" s="180">
        <f>'Form VII'!$AG$13</f>
        <v>0</v>
      </c>
      <c r="BP13" s="180">
        <f>'Form VII'!$AH$13</f>
        <v>0</v>
      </c>
    </row>
    <row r="14" spans="1:68" x14ac:dyDescent="0.2">
      <c r="A14" s="4"/>
      <c r="B14" s="311" t="str">
        <f>IF('Form VI'!$A$17=TRUE,"J",IF('Form VI'!$A$17=FALSE," "))</f>
        <v xml:space="preserve"> </v>
      </c>
      <c r="C14" s="58"/>
      <c r="D14" s="58"/>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4"/>
      <c r="AK14" s="180">
        <f>'Form VII'!$C$14</f>
        <v>0</v>
      </c>
      <c r="AL14" s="180">
        <f>'Form VII'!$D$14</f>
        <v>0</v>
      </c>
      <c r="AM14" s="180">
        <f>'Form VII'!$E$14</f>
        <v>0</v>
      </c>
      <c r="AN14" s="180">
        <f>'Form VII'!$F$14</f>
        <v>0</v>
      </c>
      <c r="AO14" s="180">
        <f>'Form VII'!$G$14</f>
        <v>0</v>
      </c>
      <c r="AP14" s="180">
        <f>'Form VII'!$H$14</f>
        <v>0</v>
      </c>
      <c r="AQ14" s="180">
        <f>'Form VII'!$I$14</f>
        <v>0</v>
      </c>
      <c r="AR14" s="180">
        <f>'Form VII'!$J$14</f>
        <v>0</v>
      </c>
      <c r="AS14" s="180">
        <f>'Form VII'!$K$14</f>
        <v>0</v>
      </c>
      <c r="AT14" s="179"/>
      <c r="AU14" s="180">
        <f>'Form VII'!$M$14</f>
        <v>0</v>
      </c>
      <c r="AV14" s="180">
        <f>'Form VII'!$N$14</f>
        <v>0</v>
      </c>
      <c r="AW14" s="180">
        <f>'Form VII'!$O$14</f>
        <v>0</v>
      </c>
      <c r="AX14" s="180">
        <f>'Form VII'!$P$14</f>
        <v>0</v>
      </c>
      <c r="AY14" s="180">
        <f>'Form VII'!$Q$14</f>
        <v>0</v>
      </c>
      <c r="AZ14" s="180">
        <f>'Form VII'!$R$14</f>
        <v>0</v>
      </c>
      <c r="BA14" s="180">
        <f>'Form VII'!$S$14</f>
        <v>0</v>
      </c>
      <c r="BB14" s="180">
        <f>'Form VII'!$T$14</f>
        <v>0</v>
      </c>
      <c r="BC14" s="180">
        <f>'Form VII'!$U$14</f>
        <v>0</v>
      </c>
      <c r="BD14" s="180">
        <f>'Form VII'!$V$14</f>
        <v>0</v>
      </c>
      <c r="BE14" s="180">
        <f>'Form VII'!$W$14</f>
        <v>0</v>
      </c>
      <c r="BF14" s="180">
        <f>'Form VII'!$X$14</f>
        <v>0</v>
      </c>
      <c r="BG14" s="180">
        <f>'Form VII'!$Y$14</f>
        <v>0</v>
      </c>
      <c r="BH14" s="180">
        <f>'Form VII'!$Z$14</f>
        <v>0</v>
      </c>
      <c r="BI14" s="180">
        <f>'Form VII'!$AA$14</f>
        <v>0</v>
      </c>
      <c r="BJ14" s="180">
        <f>'Form VII'!$AB$14</f>
        <v>0</v>
      </c>
      <c r="BK14" s="180">
        <f>'Form VII'!$AC$14</f>
        <v>0</v>
      </c>
      <c r="BL14" s="180">
        <f>'Form VII'!$AD$14</f>
        <v>0</v>
      </c>
      <c r="BM14" s="180">
        <f>'Form VII'!$AE$14</f>
        <v>0</v>
      </c>
      <c r="BN14" s="180">
        <f>'Form VII'!$AF$14</f>
        <v>0</v>
      </c>
      <c r="BO14" s="180">
        <f>'Form VII'!$AG$14</f>
        <v>0</v>
      </c>
      <c r="BP14" s="180">
        <f>'Form VII'!$AH$14</f>
        <v>0</v>
      </c>
    </row>
    <row r="15" spans="1:68" x14ac:dyDescent="0.2">
      <c r="A15" s="4"/>
      <c r="B15" s="311" t="str">
        <f>IF('Form VI'!$A$18=TRUE,"K",IF('Form VI'!$A$18=FALSE," "))</f>
        <v xml:space="preserve"> </v>
      </c>
      <c r="C15" s="58"/>
      <c r="D15" s="58"/>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4"/>
      <c r="AK15" s="180">
        <f>'Form VII'!$C$15</f>
        <v>0</v>
      </c>
      <c r="AL15" s="180">
        <f>'Form VII'!$D$15</f>
        <v>0</v>
      </c>
      <c r="AM15" s="180">
        <f>'Form VII'!$E$15</f>
        <v>0</v>
      </c>
      <c r="AN15" s="180">
        <f>'Form VII'!$F$15</f>
        <v>0</v>
      </c>
      <c r="AO15" s="180">
        <f>'Form VII'!$G$15</f>
        <v>0</v>
      </c>
      <c r="AP15" s="180">
        <f>'Form VII'!$H$15</f>
        <v>0</v>
      </c>
      <c r="AQ15" s="180">
        <f>'Form VII'!$I$15</f>
        <v>0</v>
      </c>
      <c r="AR15" s="180">
        <f>'Form VII'!$J$15</f>
        <v>0</v>
      </c>
      <c r="AS15" s="180">
        <f>'Form VII'!$K$15</f>
        <v>0</v>
      </c>
      <c r="AT15" s="180">
        <f>'Form VII'!$L$15</f>
        <v>0</v>
      </c>
      <c r="AU15" s="179"/>
      <c r="AV15" s="180">
        <f>'Form VII'!$N$15</f>
        <v>0</v>
      </c>
      <c r="AW15" s="180">
        <f>'Form VII'!$O$15</f>
        <v>0</v>
      </c>
      <c r="AX15" s="180">
        <f>'Form VII'!$P$15</f>
        <v>0</v>
      </c>
      <c r="AY15" s="180">
        <f>'Form VII'!$Q$15</f>
        <v>0</v>
      </c>
      <c r="AZ15" s="180">
        <f>'Form VII'!$R$15</f>
        <v>0</v>
      </c>
      <c r="BA15" s="180">
        <f>'Form VII'!$S$15</f>
        <v>0</v>
      </c>
      <c r="BB15" s="180">
        <f>'Form VII'!$T$15</f>
        <v>0</v>
      </c>
      <c r="BC15" s="180">
        <f>'Form VII'!$U$15</f>
        <v>0</v>
      </c>
      <c r="BD15" s="180">
        <f>'Form VII'!$V$15</f>
        <v>0</v>
      </c>
      <c r="BE15" s="180">
        <f>'Form VII'!$W$15</f>
        <v>0</v>
      </c>
      <c r="BF15" s="180">
        <f>'Form VII'!$X$15</f>
        <v>0</v>
      </c>
      <c r="BG15" s="180">
        <f>'Form VII'!$Y$15</f>
        <v>0</v>
      </c>
      <c r="BH15" s="180">
        <f>'Form VII'!$Z$15</f>
        <v>0</v>
      </c>
      <c r="BI15" s="180">
        <f>'Form VII'!$AA$15</f>
        <v>0</v>
      </c>
      <c r="BJ15" s="180">
        <f>'Form VII'!$AB$15</f>
        <v>0</v>
      </c>
      <c r="BK15" s="180">
        <f>'Form VII'!$AC$15</f>
        <v>0</v>
      </c>
      <c r="BL15" s="180">
        <f>'Form VII'!$AD$15</f>
        <v>0</v>
      </c>
      <c r="BM15" s="180">
        <f>'Form VII'!$AE$15</f>
        <v>0</v>
      </c>
      <c r="BN15" s="180">
        <f>'Form VII'!$AF$15</f>
        <v>0</v>
      </c>
      <c r="BO15" s="180">
        <f>'Form VII'!$AG$15</f>
        <v>0</v>
      </c>
      <c r="BP15" s="180">
        <f>'Form VII'!$AH$15</f>
        <v>0</v>
      </c>
    </row>
    <row r="16" spans="1:68" x14ac:dyDescent="0.2">
      <c r="A16" s="4"/>
      <c r="B16" s="311" t="str">
        <f>IF('Form VI'!$A$19=TRUE,"L",IF('Form VI'!$A$19=FALSE," "))</f>
        <v xml:space="preserve"> </v>
      </c>
      <c r="C16" s="58"/>
      <c r="D16" s="58"/>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4"/>
      <c r="AK16" s="180">
        <f>'Form VII'!$C$16</f>
        <v>0</v>
      </c>
      <c r="AL16" s="180">
        <f>'Form VII'!$D$16</f>
        <v>0</v>
      </c>
      <c r="AM16" s="180">
        <f>'Form VII'!$E$16</f>
        <v>0</v>
      </c>
      <c r="AN16" s="180">
        <f>'Form VII'!$F$16</f>
        <v>0</v>
      </c>
      <c r="AO16" s="180">
        <f>'Form VII'!$G$16</f>
        <v>0</v>
      </c>
      <c r="AP16" s="180">
        <f>'Form VII'!$H$16</f>
        <v>0</v>
      </c>
      <c r="AQ16" s="180">
        <f>'Form VII'!$I$16</f>
        <v>0</v>
      </c>
      <c r="AR16" s="180">
        <f>'Form VII'!$J$16</f>
        <v>0</v>
      </c>
      <c r="AS16" s="180">
        <f>'Form VII'!$K$16</f>
        <v>0</v>
      </c>
      <c r="AT16" s="180">
        <f>'Form VII'!$L$16</f>
        <v>0</v>
      </c>
      <c r="AU16" s="180">
        <f>'Form VII'!$M$16</f>
        <v>0</v>
      </c>
      <c r="AV16" s="179"/>
      <c r="AW16" s="180">
        <f>'Form VII'!$O$16</f>
        <v>0</v>
      </c>
      <c r="AX16" s="180">
        <f>'Form VII'!$P$16</f>
        <v>0</v>
      </c>
      <c r="AY16" s="180">
        <f>'Form VII'!$Q$16</f>
        <v>0</v>
      </c>
      <c r="AZ16" s="180">
        <f>'Form VII'!$R$16</f>
        <v>0</v>
      </c>
      <c r="BA16" s="180">
        <f>'Form VII'!$S$16</f>
        <v>0</v>
      </c>
      <c r="BB16" s="180">
        <f>'Form VII'!$T$16</f>
        <v>0</v>
      </c>
      <c r="BC16" s="180">
        <f>'Form VII'!$U$16</f>
        <v>0</v>
      </c>
      <c r="BD16" s="180">
        <f>'Form VII'!$V$16</f>
        <v>0</v>
      </c>
      <c r="BE16" s="180">
        <f>'Form VII'!$W$16</f>
        <v>0</v>
      </c>
      <c r="BF16" s="180">
        <f>'Form VII'!$X$16</f>
        <v>0</v>
      </c>
      <c r="BG16" s="180">
        <f>'Form VII'!$Y$16</f>
        <v>0</v>
      </c>
      <c r="BH16" s="180">
        <f>'Form VII'!$Z$16</f>
        <v>0</v>
      </c>
      <c r="BI16" s="180">
        <f>'Form VII'!$AA$16</f>
        <v>0</v>
      </c>
      <c r="BJ16" s="180">
        <f>'Form VII'!$AB$16</f>
        <v>0</v>
      </c>
      <c r="BK16" s="180">
        <f>'Form VII'!$AC$16</f>
        <v>0</v>
      </c>
      <c r="BL16" s="180">
        <f>'Form VII'!$AD$16</f>
        <v>0</v>
      </c>
      <c r="BM16" s="180">
        <f>'Form VII'!$AE$16</f>
        <v>0</v>
      </c>
      <c r="BN16" s="180">
        <f>'Form VII'!$AF$16</f>
        <v>0</v>
      </c>
      <c r="BO16" s="180">
        <f>'Form VII'!$AG$16</f>
        <v>0</v>
      </c>
      <c r="BP16" s="180">
        <f>'Form VII'!$AH$16</f>
        <v>0</v>
      </c>
    </row>
    <row r="17" spans="1:68" x14ac:dyDescent="0.2">
      <c r="A17" s="4"/>
      <c r="B17" s="311" t="str">
        <f>IF('Form VI'!$A$20=TRUE,"M",IF('Form VI'!$A$20=FALSE," "))</f>
        <v xml:space="preserve"> </v>
      </c>
      <c r="C17" s="58"/>
      <c r="D17" s="58"/>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4"/>
      <c r="AK17" s="180">
        <f>'Form VII'!$C$17</f>
        <v>0</v>
      </c>
      <c r="AL17" s="180">
        <f>'Form VII'!$D$17</f>
        <v>0</v>
      </c>
      <c r="AM17" s="180">
        <f>'Form VII'!$E$17</f>
        <v>0</v>
      </c>
      <c r="AN17" s="180">
        <f>'Form VII'!$F$17</f>
        <v>0</v>
      </c>
      <c r="AO17" s="180">
        <f>'Form VII'!$G$17</f>
        <v>0</v>
      </c>
      <c r="AP17" s="180">
        <f>'Form VII'!$H$17</f>
        <v>0</v>
      </c>
      <c r="AQ17" s="180">
        <f>'Form VII'!$I$17</f>
        <v>0</v>
      </c>
      <c r="AR17" s="180">
        <f>'Form VII'!$J$17</f>
        <v>0</v>
      </c>
      <c r="AS17" s="180">
        <f>'Form VII'!$K$17</f>
        <v>0</v>
      </c>
      <c r="AT17" s="180">
        <f>'Form VII'!$L$17</f>
        <v>0</v>
      </c>
      <c r="AU17" s="180">
        <f>'Form VII'!$M$17</f>
        <v>0</v>
      </c>
      <c r="AV17" s="180">
        <f>'Form VII'!$N$17</f>
        <v>0</v>
      </c>
      <c r="AW17" s="179"/>
      <c r="AX17" s="180">
        <f>'Form VII'!$P$17</f>
        <v>0</v>
      </c>
      <c r="AY17" s="180">
        <f>'Form VII'!$Q$17</f>
        <v>0</v>
      </c>
      <c r="AZ17" s="180">
        <f>'Form VII'!$R$17</f>
        <v>0</v>
      </c>
      <c r="BA17" s="180">
        <f>'Form VII'!$S$17</f>
        <v>0</v>
      </c>
      <c r="BB17" s="180">
        <f>'Form VII'!$T$17</f>
        <v>0</v>
      </c>
      <c r="BC17" s="180">
        <f>'Form VII'!$U$17</f>
        <v>0</v>
      </c>
      <c r="BD17" s="180">
        <f>'Form VII'!$V$17</f>
        <v>0</v>
      </c>
      <c r="BE17" s="180">
        <f>'Form VII'!$W$17</f>
        <v>0</v>
      </c>
      <c r="BF17" s="180">
        <f>'Form VII'!$X$17</f>
        <v>0</v>
      </c>
      <c r="BG17" s="180">
        <f>'Form VII'!$Y$17</f>
        <v>0</v>
      </c>
      <c r="BH17" s="180">
        <f>'Form VII'!$Z$17</f>
        <v>0</v>
      </c>
      <c r="BI17" s="180">
        <f>'Form VII'!$AA$17</f>
        <v>0</v>
      </c>
      <c r="BJ17" s="180">
        <f>'Form VII'!$AB$17</f>
        <v>0</v>
      </c>
      <c r="BK17" s="180">
        <f>'Form VII'!$AC$17</f>
        <v>0</v>
      </c>
      <c r="BL17" s="180">
        <f>'Form VII'!$AD$17</f>
        <v>0</v>
      </c>
      <c r="BM17" s="180">
        <f>'Form VII'!$AE$17</f>
        <v>0</v>
      </c>
      <c r="BN17" s="180">
        <f>'Form VII'!$AF$17</f>
        <v>0</v>
      </c>
      <c r="BO17" s="180">
        <f>'Form VII'!$AG$17</f>
        <v>0</v>
      </c>
      <c r="BP17" s="180">
        <f>'Form VII'!$AH$17</f>
        <v>0</v>
      </c>
    </row>
    <row r="18" spans="1:68" x14ac:dyDescent="0.2">
      <c r="A18" s="4"/>
      <c r="B18" s="311" t="str">
        <f>IF('Form VI'!$A$21=TRUE,"N",IF('Form VI'!$A$21=FALSE," "))</f>
        <v xml:space="preserve"> </v>
      </c>
      <c r="C18" s="58"/>
      <c r="D18" s="58"/>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4"/>
      <c r="AK18" s="180">
        <f>'Form VII'!$C$18</f>
        <v>0</v>
      </c>
      <c r="AL18" s="180">
        <f>'Form VII'!$D$18</f>
        <v>0</v>
      </c>
      <c r="AM18" s="180">
        <f>'Form VII'!$E$18</f>
        <v>0</v>
      </c>
      <c r="AN18" s="180">
        <f>'Form VII'!$F$18</f>
        <v>0</v>
      </c>
      <c r="AO18" s="180">
        <f>'Form VII'!$G$18</f>
        <v>0</v>
      </c>
      <c r="AP18" s="180">
        <f>'Form VII'!$H$18</f>
        <v>0</v>
      </c>
      <c r="AQ18" s="180">
        <f>'Form VII'!$I$18</f>
        <v>0</v>
      </c>
      <c r="AR18" s="180">
        <f>'Form VII'!$J$18</f>
        <v>0</v>
      </c>
      <c r="AS18" s="180">
        <f>'Form VII'!$K$18</f>
        <v>0</v>
      </c>
      <c r="AT18" s="180">
        <f>'Form VII'!$L$18</f>
        <v>0</v>
      </c>
      <c r="AU18" s="180">
        <f>'Form VII'!$M$18</f>
        <v>0</v>
      </c>
      <c r="AV18" s="180">
        <f>'Form VII'!$N$18</f>
        <v>0</v>
      </c>
      <c r="AW18" s="180">
        <f>'Form VII'!$O$18</f>
        <v>0</v>
      </c>
      <c r="AX18" s="179"/>
      <c r="AY18" s="180">
        <f>'Form VII'!$Q$18</f>
        <v>0</v>
      </c>
      <c r="AZ18" s="180">
        <f>'Form VII'!$R$18</f>
        <v>0</v>
      </c>
      <c r="BA18" s="180">
        <f>'Form VII'!$S$18</f>
        <v>0</v>
      </c>
      <c r="BB18" s="180">
        <f>'Form VII'!$T$18</f>
        <v>0</v>
      </c>
      <c r="BC18" s="180">
        <f>'Form VII'!$U$18</f>
        <v>0</v>
      </c>
      <c r="BD18" s="180">
        <f>'Form VII'!$V$18</f>
        <v>0</v>
      </c>
      <c r="BE18" s="180">
        <f>'Form VII'!$W$18</f>
        <v>0</v>
      </c>
      <c r="BF18" s="180">
        <f>'Form VII'!$X$18</f>
        <v>0</v>
      </c>
      <c r="BG18" s="180">
        <f>'Form VII'!$Y$18</f>
        <v>0</v>
      </c>
      <c r="BH18" s="180">
        <f>'Form VII'!$Z$18</f>
        <v>0</v>
      </c>
      <c r="BI18" s="180">
        <f>'Form VII'!$AA$18</f>
        <v>0</v>
      </c>
      <c r="BJ18" s="180">
        <f>'Form VII'!$AB$18</f>
        <v>0</v>
      </c>
      <c r="BK18" s="180">
        <f>'Form VII'!$AC$18</f>
        <v>0</v>
      </c>
      <c r="BL18" s="180">
        <f>'Form VII'!$AD$18</f>
        <v>0</v>
      </c>
      <c r="BM18" s="180">
        <f>'Form VII'!$AE$18</f>
        <v>0</v>
      </c>
      <c r="BN18" s="180">
        <f>'Form VII'!$AF$18</f>
        <v>0</v>
      </c>
      <c r="BO18" s="180">
        <f>'Form VII'!$AG$18</f>
        <v>0</v>
      </c>
      <c r="BP18" s="180">
        <f>'Form VII'!$AH$18</f>
        <v>0</v>
      </c>
    </row>
    <row r="19" spans="1:68" x14ac:dyDescent="0.2">
      <c r="A19" s="4"/>
      <c r="B19" s="311" t="str">
        <f>IF('Form VI'!$A$22=TRUE,"O",IF('Form VI'!$A$22=FALSE," "))</f>
        <v xml:space="preserve"> </v>
      </c>
      <c r="C19" s="58"/>
      <c r="D19" s="58"/>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4"/>
      <c r="AK19" s="180">
        <f>'Form VII'!$C$19</f>
        <v>0</v>
      </c>
      <c r="AL19" s="180">
        <f>'Form VII'!$D$19</f>
        <v>0</v>
      </c>
      <c r="AM19" s="180">
        <f>'Form VII'!$E$19</f>
        <v>0</v>
      </c>
      <c r="AN19" s="180">
        <f>'Form VII'!$F$19</f>
        <v>0</v>
      </c>
      <c r="AO19" s="180">
        <f>'Form VII'!$G$19</f>
        <v>0</v>
      </c>
      <c r="AP19" s="180">
        <f>'Form VII'!$H$19</f>
        <v>0</v>
      </c>
      <c r="AQ19" s="180">
        <f>'Form VII'!$I$19</f>
        <v>0</v>
      </c>
      <c r="AR19" s="180">
        <f>'Form VII'!$J$19</f>
        <v>0</v>
      </c>
      <c r="AS19" s="180">
        <f>'Form VII'!$K$19</f>
        <v>0</v>
      </c>
      <c r="AT19" s="180">
        <f>'Form VII'!$L$19</f>
        <v>0</v>
      </c>
      <c r="AU19" s="180">
        <f>'Form VII'!$M$19</f>
        <v>0</v>
      </c>
      <c r="AV19" s="180">
        <f>'Form VII'!$N$19</f>
        <v>0</v>
      </c>
      <c r="AW19" s="180">
        <f>'Form VII'!$O$19</f>
        <v>0</v>
      </c>
      <c r="AX19" s="180">
        <f>'Form VII'!$P$19</f>
        <v>0</v>
      </c>
      <c r="AY19" s="179"/>
      <c r="AZ19" s="180">
        <f>'Form VII'!$R$19</f>
        <v>0</v>
      </c>
      <c r="BA19" s="180">
        <f>'Form VII'!$S$19</f>
        <v>0</v>
      </c>
      <c r="BB19" s="180">
        <f>'Form VII'!$T$19</f>
        <v>0</v>
      </c>
      <c r="BC19" s="180">
        <f>'Form VII'!$U$19</f>
        <v>0</v>
      </c>
      <c r="BD19" s="180">
        <f>'Form VII'!$V$19</f>
        <v>0</v>
      </c>
      <c r="BE19" s="180">
        <f>'Form VII'!$W$19</f>
        <v>0</v>
      </c>
      <c r="BF19" s="180">
        <f>'Form VII'!$X$19</f>
        <v>0</v>
      </c>
      <c r="BG19" s="180">
        <f>'Form VII'!$Y$19</f>
        <v>0</v>
      </c>
      <c r="BH19" s="180">
        <f>'Form VII'!$Z$19</f>
        <v>0</v>
      </c>
      <c r="BI19" s="180">
        <f>'Form VII'!$AA$19</f>
        <v>0</v>
      </c>
      <c r="BJ19" s="180">
        <f>'Form VII'!$AB$19</f>
        <v>0</v>
      </c>
      <c r="BK19" s="180">
        <f>'Form VII'!$AC$19</f>
        <v>0</v>
      </c>
      <c r="BL19" s="180">
        <f>'Form VII'!$AD$19</f>
        <v>0</v>
      </c>
      <c r="BM19" s="180">
        <f>'Form VII'!$AE$19</f>
        <v>0</v>
      </c>
      <c r="BN19" s="180">
        <f>'Form VII'!$AF$19</f>
        <v>0</v>
      </c>
      <c r="BO19" s="180">
        <f>'Form VII'!$AG$19</f>
        <v>0</v>
      </c>
      <c r="BP19" s="180">
        <f>'Form VII'!$AH$19</f>
        <v>0</v>
      </c>
    </row>
    <row r="20" spans="1:68" x14ac:dyDescent="0.2">
      <c r="A20" s="4"/>
      <c r="B20" s="311" t="str">
        <f>IF('Form VI'!$A$23=TRUE,"P",IF('Form VI'!$A$23=FALSE," "))</f>
        <v xml:space="preserve"> </v>
      </c>
      <c r="C20" s="58"/>
      <c r="D20" s="58"/>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4"/>
      <c r="AK20" s="180">
        <f>'Form VII'!$C$20</f>
        <v>0</v>
      </c>
      <c r="AL20" s="180">
        <f>'Form VII'!$D$20</f>
        <v>0</v>
      </c>
      <c r="AM20" s="180">
        <f>'Form VII'!$E$20</f>
        <v>0</v>
      </c>
      <c r="AN20" s="180">
        <f>'Form VII'!$F$20</f>
        <v>0</v>
      </c>
      <c r="AO20" s="180">
        <f>'Form VII'!$G$20</f>
        <v>0</v>
      </c>
      <c r="AP20" s="180">
        <f>'Form VII'!$H$20</f>
        <v>0</v>
      </c>
      <c r="AQ20" s="180">
        <f>'Form VII'!$I$20</f>
        <v>0</v>
      </c>
      <c r="AR20" s="180">
        <f>'Form VII'!$J$20</f>
        <v>0</v>
      </c>
      <c r="AS20" s="180">
        <f>'Form VII'!$K$20</f>
        <v>0</v>
      </c>
      <c r="AT20" s="180">
        <f>'Form VII'!$L$20</f>
        <v>0</v>
      </c>
      <c r="AU20" s="180">
        <f>'Form VII'!$M$20</f>
        <v>0</v>
      </c>
      <c r="AV20" s="180">
        <f>'Form VII'!$N$20</f>
        <v>0</v>
      </c>
      <c r="AW20" s="180">
        <f>'Form VII'!$O$20</f>
        <v>0</v>
      </c>
      <c r="AX20" s="180">
        <f>'Form VII'!$P$20</f>
        <v>0</v>
      </c>
      <c r="AY20" s="180">
        <f>'Form VII'!$Q$20</f>
        <v>0</v>
      </c>
      <c r="AZ20" s="179"/>
      <c r="BA20" s="180">
        <f>'Form VII'!$S$20</f>
        <v>0</v>
      </c>
      <c r="BB20" s="180">
        <f>'Form VII'!$T$20</f>
        <v>0</v>
      </c>
      <c r="BC20" s="180">
        <f>'Form VII'!$U$20</f>
        <v>0</v>
      </c>
      <c r="BD20" s="180">
        <f>'Form VII'!$V$20</f>
        <v>0</v>
      </c>
      <c r="BE20" s="180">
        <f>'Form VII'!$W$20</f>
        <v>0</v>
      </c>
      <c r="BF20" s="180">
        <f>'Form VII'!$X$20</f>
        <v>0</v>
      </c>
      <c r="BG20" s="180">
        <f>'Form VII'!$Y$20</f>
        <v>0</v>
      </c>
      <c r="BH20" s="180">
        <f>'Form VII'!$Z$20</f>
        <v>0</v>
      </c>
      <c r="BI20" s="180">
        <f>'Form VII'!$AA$20</f>
        <v>0</v>
      </c>
      <c r="BJ20" s="180">
        <f>'Form VII'!$AB$20</f>
        <v>0</v>
      </c>
      <c r="BK20" s="180">
        <f>'Form VII'!$AC$20</f>
        <v>0</v>
      </c>
      <c r="BL20" s="180">
        <f>'Form VII'!$AD$20</f>
        <v>0</v>
      </c>
      <c r="BM20" s="180">
        <f>'Form VII'!$AE$20</f>
        <v>0</v>
      </c>
      <c r="BN20" s="180">
        <f>'Form VII'!$AF$20</f>
        <v>0</v>
      </c>
      <c r="BO20" s="180">
        <f>'Form VII'!$AG$20</f>
        <v>0</v>
      </c>
      <c r="BP20" s="180">
        <f>'Form VII'!$AH$20</f>
        <v>0</v>
      </c>
    </row>
    <row r="21" spans="1:68" x14ac:dyDescent="0.2">
      <c r="A21" s="4"/>
      <c r="B21" s="311" t="str">
        <f>IF('Form VI'!$A$24=TRUE,"Q",IF('Form VI'!$A$24=FALSE," "))</f>
        <v xml:space="preserve"> </v>
      </c>
      <c r="C21" s="58"/>
      <c r="D21" s="58"/>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4"/>
      <c r="AK21" s="180">
        <f>'Form VII'!$C$21</f>
        <v>0</v>
      </c>
      <c r="AL21" s="180">
        <f>'Form VII'!$D$21</f>
        <v>0</v>
      </c>
      <c r="AM21" s="180">
        <f>'Form VII'!$E$21</f>
        <v>0</v>
      </c>
      <c r="AN21" s="180">
        <f>'Form VII'!$F$21</f>
        <v>0</v>
      </c>
      <c r="AO21" s="180">
        <f>'Form VII'!$G$21</f>
        <v>0</v>
      </c>
      <c r="AP21" s="180">
        <f>'Form VII'!$H$21</f>
        <v>0</v>
      </c>
      <c r="AQ21" s="180">
        <f>'Form VII'!$I$21</f>
        <v>0</v>
      </c>
      <c r="AR21" s="180">
        <f>'Form VII'!$J$21</f>
        <v>0</v>
      </c>
      <c r="AS21" s="180">
        <f>'Form VII'!$K$21</f>
        <v>0</v>
      </c>
      <c r="AT21" s="180">
        <f>'Form VII'!$L$21</f>
        <v>0</v>
      </c>
      <c r="AU21" s="180">
        <f>'Form VII'!$M$21</f>
        <v>0</v>
      </c>
      <c r="AV21" s="180">
        <f>'Form VII'!$N$21</f>
        <v>0</v>
      </c>
      <c r="AW21" s="180">
        <f>'Form VII'!$O$21</f>
        <v>0</v>
      </c>
      <c r="AX21" s="180">
        <f>'Form VII'!$P$21</f>
        <v>0</v>
      </c>
      <c r="AY21" s="180">
        <f>'Form VII'!$Q$21</f>
        <v>0</v>
      </c>
      <c r="AZ21" s="180">
        <f>'Form VII'!$R$21</f>
        <v>0</v>
      </c>
      <c r="BA21" s="179"/>
      <c r="BB21" s="180">
        <f>'Form VII'!$T$21</f>
        <v>0</v>
      </c>
      <c r="BC21" s="180">
        <f>'Form VII'!$U$21</f>
        <v>0</v>
      </c>
      <c r="BD21" s="180">
        <f>'Form VII'!$V$21</f>
        <v>0</v>
      </c>
      <c r="BE21" s="180">
        <f>'Form VII'!$W$21</f>
        <v>0</v>
      </c>
      <c r="BF21" s="180">
        <f>'Form VII'!$X$21</f>
        <v>0</v>
      </c>
      <c r="BG21" s="180">
        <f>'Form VII'!$Y$21</f>
        <v>0</v>
      </c>
      <c r="BH21" s="180">
        <f>'Form VII'!$Z$21</f>
        <v>0</v>
      </c>
      <c r="BI21" s="180">
        <f>'Form VII'!$AA$21</f>
        <v>0</v>
      </c>
      <c r="BJ21" s="180">
        <f>'Form VII'!$AB$21</f>
        <v>0</v>
      </c>
      <c r="BK21" s="180">
        <f>'Form VII'!$AC$21</f>
        <v>0</v>
      </c>
      <c r="BL21" s="180">
        <f>'Form VII'!$AD$21</f>
        <v>0</v>
      </c>
      <c r="BM21" s="180">
        <f>'Form VII'!$AE$21</f>
        <v>0</v>
      </c>
      <c r="BN21" s="180">
        <f>'Form VII'!$AF$21</f>
        <v>0</v>
      </c>
      <c r="BO21" s="180">
        <f>'Form VII'!$AG$21</f>
        <v>0</v>
      </c>
      <c r="BP21" s="180">
        <f>'Form VII'!$AH$21</f>
        <v>0</v>
      </c>
    </row>
    <row r="22" spans="1:68" x14ac:dyDescent="0.2">
      <c r="A22" s="4"/>
      <c r="B22" s="311" t="str">
        <f>IF('Form VI'!$A$25=TRUE,"R",IF('Form VI'!$A$25=FALSE," "))</f>
        <v xml:space="preserve"> </v>
      </c>
      <c r="C22" s="58"/>
      <c r="D22" s="58"/>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4"/>
      <c r="AK22" s="180">
        <f>'Form VII'!$C$22</f>
        <v>0</v>
      </c>
      <c r="AL22" s="180">
        <f>'Form VII'!$D$22</f>
        <v>0</v>
      </c>
      <c r="AM22" s="180">
        <f>'Form VII'!$E$22</f>
        <v>0</v>
      </c>
      <c r="AN22" s="180">
        <f>'Form VII'!$F$22</f>
        <v>0</v>
      </c>
      <c r="AO22" s="180">
        <f>'Form VII'!$G$22</f>
        <v>0</v>
      </c>
      <c r="AP22" s="180">
        <f>'Form VII'!$H$22</f>
        <v>0</v>
      </c>
      <c r="AQ22" s="180">
        <f>'Form VII'!$I$22</f>
        <v>0</v>
      </c>
      <c r="AR22" s="180">
        <f>'Form VII'!$J$22</f>
        <v>0</v>
      </c>
      <c r="AS22" s="180">
        <f>'Form VII'!$K$22</f>
        <v>0</v>
      </c>
      <c r="AT22" s="180">
        <f>'Form VII'!$L$22</f>
        <v>0</v>
      </c>
      <c r="AU22" s="180">
        <f>'Form VII'!$M$22</f>
        <v>0</v>
      </c>
      <c r="AV22" s="180">
        <f>'Form VII'!$N$22</f>
        <v>0</v>
      </c>
      <c r="AW22" s="180">
        <f>'Form VII'!$O$22</f>
        <v>0</v>
      </c>
      <c r="AX22" s="180">
        <f>'Form VII'!$P$22</f>
        <v>0</v>
      </c>
      <c r="AY22" s="180">
        <f>'Form VII'!$Q$22</f>
        <v>0</v>
      </c>
      <c r="AZ22" s="180">
        <f>'Form VII'!$R$22</f>
        <v>0</v>
      </c>
      <c r="BA22" s="180">
        <f>'Form VII'!$S$22</f>
        <v>0</v>
      </c>
      <c r="BB22" s="179"/>
      <c r="BC22" s="180">
        <f>'Form VII'!$U$22</f>
        <v>0</v>
      </c>
      <c r="BD22" s="180">
        <f>'Form VII'!$V$22</f>
        <v>0</v>
      </c>
      <c r="BE22" s="180">
        <f>'Form VII'!$W$22</f>
        <v>0</v>
      </c>
      <c r="BF22" s="180">
        <f>'Form VII'!$X$22</f>
        <v>0</v>
      </c>
      <c r="BG22" s="180">
        <f>'Form VII'!$Y$22</f>
        <v>0</v>
      </c>
      <c r="BH22" s="180">
        <f>'Form VII'!$Z$22</f>
        <v>0</v>
      </c>
      <c r="BI22" s="180">
        <f>'Form VII'!$AA$22</f>
        <v>0</v>
      </c>
      <c r="BJ22" s="180">
        <f>'Form VII'!$AB$22</f>
        <v>0</v>
      </c>
      <c r="BK22" s="180">
        <f>'Form VII'!$AC$22</f>
        <v>0</v>
      </c>
      <c r="BL22" s="180">
        <f>'Form VII'!$AD$22</f>
        <v>0</v>
      </c>
      <c r="BM22" s="180">
        <f>'Form VII'!$AE$22</f>
        <v>0</v>
      </c>
      <c r="BN22" s="180">
        <f>'Form VII'!$AF$22</f>
        <v>0</v>
      </c>
      <c r="BO22" s="180">
        <f>'Form VII'!$AG$22</f>
        <v>0</v>
      </c>
      <c r="BP22" s="180">
        <f>'Form VII'!$AH$22</f>
        <v>0</v>
      </c>
    </row>
    <row r="23" spans="1:68" x14ac:dyDescent="0.2">
      <c r="A23" s="4"/>
      <c r="B23" s="311" t="str">
        <f>IF('Form VI'!$A$26=TRUE,"S",IF('Form VI'!$A$26=FALSE," "))</f>
        <v xml:space="preserve"> </v>
      </c>
      <c r="C23" s="58"/>
      <c r="D23" s="58"/>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4"/>
      <c r="AK23" s="180">
        <f>'Form VII'!$C$23</f>
        <v>0</v>
      </c>
      <c r="AL23" s="180">
        <f>'Form VII'!$D$23</f>
        <v>0</v>
      </c>
      <c r="AM23" s="180">
        <f>'Form VII'!$E$23</f>
        <v>0</v>
      </c>
      <c r="AN23" s="180">
        <f>'Form VII'!$F$23</f>
        <v>0</v>
      </c>
      <c r="AO23" s="180">
        <f>'Form VII'!$G$23</f>
        <v>0</v>
      </c>
      <c r="AP23" s="180">
        <f>'Form VII'!$H$23</f>
        <v>0</v>
      </c>
      <c r="AQ23" s="180">
        <f>'Form VII'!$I$23</f>
        <v>0</v>
      </c>
      <c r="AR23" s="180">
        <f>'Form VII'!$J$23</f>
        <v>0</v>
      </c>
      <c r="AS23" s="180">
        <f>'Form VII'!$K$23</f>
        <v>0</v>
      </c>
      <c r="AT23" s="180">
        <f>'Form VII'!$L$23</f>
        <v>0</v>
      </c>
      <c r="AU23" s="180">
        <f>'Form VII'!$M$23</f>
        <v>0</v>
      </c>
      <c r="AV23" s="180">
        <f>'Form VII'!$N$23</f>
        <v>0</v>
      </c>
      <c r="AW23" s="180">
        <f>'Form VII'!$O$23</f>
        <v>0</v>
      </c>
      <c r="AX23" s="180">
        <f>'Form VII'!$P$23</f>
        <v>0</v>
      </c>
      <c r="AY23" s="180">
        <f>'Form VII'!$Q$23</f>
        <v>0</v>
      </c>
      <c r="AZ23" s="180">
        <f>'Form VII'!$R$23</f>
        <v>0</v>
      </c>
      <c r="BA23" s="180">
        <f>'Form VII'!$S$23</f>
        <v>0</v>
      </c>
      <c r="BB23" s="180">
        <f>'Form VII'!$T$23</f>
        <v>0</v>
      </c>
      <c r="BC23" s="179"/>
      <c r="BD23" s="180">
        <f>'Form VII'!$V$23</f>
        <v>0</v>
      </c>
      <c r="BE23" s="180">
        <f>'Form VII'!$W$23</f>
        <v>0</v>
      </c>
      <c r="BF23" s="180">
        <f>'Form VII'!$X$23</f>
        <v>0</v>
      </c>
      <c r="BG23" s="180">
        <f>'Form VII'!$Y$23</f>
        <v>0</v>
      </c>
      <c r="BH23" s="180">
        <f>'Form VII'!$Z$23</f>
        <v>0</v>
      </c>
      <c r="BI23" s="180">
        <f>'Form VII'!$AA$23</f>
        <v>0</v>
      </c>
      <c r="BJ23" s="180">
        <f>'Form VII'!$AB$23</f>
        <v>0</v>
      </c>
      <c r="BK23" s="180">
        <f>'Form VII'!$AC$23</f>
        <v>0</v>
      </c>
      <c r="BL23" s="180">
        <f>'Form VII'!$AD$23</f>
        <v>0</v>
      </c>
      <c r="BM23" s="180">
        <f>'Form VII'!$AE$23</f>
        <v>0</v>
      </c>
      <c r="BN23" s="180">
        <f>'Form VII'!$AF$23</f>
        <v>0</v>
      </c>
      <c r="BO23" s="180">
        <f>'Form VII'!$AG$23</f>
        <v>0</v>
      </c>
      <c r="BP23" s="180">
        <f>'Form VII'!$AH$23</f>
        <v>0</v>
      </c>
    </row>
    <row r="24" spans="1:68" x14ac:dyDescent="0.2">
      <c r="A24" s="4"/>
      <c r="B24" s="311" t="str">
        <f>IF('Form VI'!$A$27=TRUE,"T",IF('Form VI'!$A$27=FALSE," "))</f>
        <v xml:space="preserve"> </v>
      </c>
      <c r="C24" s="58"/>
      <c r="D24" s="58"/>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4"/>
      <c r="AK24" s="180">
        <f>'Form VII'!$C$24</f>
        <v>0</v>
      </c>
      <c r="AL24" s="180">
        <f>'Form VII'!$D$24</f>
        <v>0</v>
      </c>
      <c r="AM24" s="180">
        <f>'Form VII'!$E$24</f>
        <v>0</v>
      </c>
      <c r="AN24" s="180">
        <f>'Form VII'!$F$24</f>
        <v>0</v>
      </c>
      <c r="AO24" s="180">
        <f>'Form VII'!$G$24</f>
        <v>0</v>
      </c>
      <c r="AP24" s="180">
        <f>'Form VII'!$H$24</f>
        <v>0</v>
      </c>
      <c r="AQ24" s="180">
        <f>'Form VII'!$I$24</f>
        <v>0</v>
      </c>
      <c r="AR24" s="180">
        <f>'Form VII'!$J$24</f>
        <v>0</v>
      </c>
      <c r="AS24" s="180">
        <f>'Form VII'!$K$24</f>
        <v>0</v>
      </c>
      <c r="AT24" s="180">
        <f>'Form VII'!$L$24</f>
        <v>0</v>
      </c>
      <c r="AU24" s="180">
        <f>'Form VII'!$M$24</f>
        <v>0</v>
      </c>
      <c r="AV24" s="180">
        <f>'Form VII'!$N$24</f>
        <v>0</v>
      </c>
      <c r="AW24" s="180">
        <f>'Form VII'!$O$24</f>
        <v>0</v>
      </c>
      <c r="AX24" s="180">
        <f>'Form VII'!$P$24</f>
        <v>0</v>
      </c>
      <c r="AY24" s="180">
        <f>'Form VII'!$Q$24</f>
        <v>0</v>
      </c>
      <c r="AZ24" s="180">
        <f>'Form VII'!$R$24</f>
        <v>0</v>
      </c>
      <c r="BA24" s="180">
        <f>'Form VII'!$S$24</f>
        <v>0</v>
      </c>
      <c r="BB24" s="180">
        <f>'Form VII'!$T$24</f>
        <v>0</v>
      </c>
      <c r="BC24" s="180">
        <f>'Form VII'!$U$24</f>
        <v>0</v>
      </c>
      <c r="BD24" s="179"/>
      <c r="BE24" s="180">
        <f>'Form VII'!$W$24</f>
        <v>0</v>
      </c>
      <c r="BF24" s="180">
        <f>'Form VII'!$X$24</f>
        <v>0</v>
      </c>
      <c r="BG24" s="180">
        <f>'Form VII'!$Y$24</f>
        <v>0</v>
      </c>
      <c r="BH24" s="180">
        <f>'Form VII'!$Z$24</f>
        <v>0</v>
      </c>
      <c r="BI24" s="180">
        <f>'Form VII'!$AA$24</f>
        <v>0</v>
      </c>
      <c r="BJ24" s="180">
        <f>'Form VII'!$AB$24</f>
        <v>0</v>
      </c>
      <c r="BK24" s="180">
        <f>'Form VII'!$AC$24</f>
        <v>0</v>
      </c>
      <c r="BL24" s="180">
        <f>'Form VII'!$AD$24</f>
        <v>0</v>
      </c>
      <c r="BM24" s="180">
        <f>'Form VII'!$AE$24</f>
        <v>0</v>
      </c>
      <c r="BN24" s="180">
        <f>'Form VII'!$AF$24</f>
        <v>0</v>
      </c>
      <c r="BO24" s="180">
        <f>'Form VII'!$AG$24</f>
        <v>0</v>
      </c>
      <c r="BP24" s="180">
        <f>'Form VII'!$AH$24</f>
        <v>0</v>
      </c>
    </row>
    <row r="25" spans="1:68" x14ac:dyDescent="0.2">
      <c r="A25" s="4"/>
      <c r="B25" s="311" t="str">
        <f>IF('Form VI'!$A$28=TRUE,"U",IF('Form VI'!$A$28=FALSE," "))</f>
        <v xml:space="preserve"> </v>
      </c>
      <c r="C25" s="58"/>
      <c r="D25" s="58"/>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4"/>
      <c r="AK25" s="180">
        <f>'Form VII'!$C$25</f>
        <v>0</v>
      </c>
      <c r="AL25" s="180">
        <f>'Form VII'!$D$25</f>
        <v>0</v>
      </c>
      <c r="AM25" s="180">
        <f>'Form VII'!$E$25</f>
        <v>0</v>
      </c>
      <c r="AN25" s="180">
        <f>'Form VII'!$F$25</f>
        <v>0</v>
      </c>
      <c r="AO25" s="180">
        <f>'Form VII'!$G$25</f>
        <v>0</v>
      </c>
      <c r="AP25" s="180">
        <f>'Form VII'!$H$25</f>
        <v>0</v>
      </c>
      <c r="AQ25" s="180">
        <f>'Form VII'!$I$25</f>
        <v>0</v>
      </c>
      <c r="AR25" s="180">
        <f>'Form VII'!$J$25</f>
        <v>0</v>
      </c>
      <c r="AS25" s="180">
        <f>'Form VII'!$K$25</f>
        <v>0</v>
      </c>
      <c r="AT25" s="180">
        <f>'Form VII'!$L$25</f>
        <v>0</v>
      </c>
      <c r="AU25" s="180">
        <f>'Form VII'!$M$25</f>
        <v>0</v>
      </c>
      <c r="AV25" s="180">
        <f>'Form VII'!$N$25</f>
        <v>0</v>
      </c>
      <c r="AW25" s="180">
        <f>'Form VII'!$O$25</f>
        <v>0</v>
      </c>
      <c r="AX25" s="180">
        <f>'Form VII'!$P$25</f>
        <v>0</v>
      </c>
      <c r="AY25" s="180">
        <f>'Form VII'!$Q$25</f>
        <v>0</v>
      </c>
      <c r="AZ25" s="180">
        <f>'Form VII'!$R$25</f>
        <v>0</v>
      </c>
      <c r="BA25" s="180">
        <f>'Form VII'!$S$25</f>
        <v>0</v>
      </c>
      <c r="BB25" s="180">
        <f>'Form VII'!$T$25</f>
        <v>0</v>
      </c>
      <c r="BC25" s="180">
        <f>'Form VII'!$U$25</f>
        <v>0</v>
      </c>
      <c r="BD25" s="180">
        <f>'Form VII'!$V$25</f>
        <v>0</v>
      </c>
      <c r="BE25" s="179"/>
      <c r="BF25" s="180">
        <f>'Form VII'!$X$25</f>
        <v>0</v>
      </c>
      <c r="BG25" s="180">
        <f>'Form VII'!$Y$25</f>
        <v>0</v>
      </c>
      <c r="BH25" s="180">
        <f>'Form VII'!$Z$25</f>
        <v>0</v>
      </c>
      <c r="BI25" s="180">
        <f>'Form VII'!$AA$25</f>
        <v>0</v>
      </c>
      <c r="BJ25" s="180">
        <f>'Form VII'!$AB$25</f>
        <v>0</v>
      </c>
      <c r="BK25" s="180">
        <f>'Form VII'!$AC$25</f>
        <v>0</v>
      </c>
      <c r="BL25" s="180">
        <f>'Form VII'!$AD$25</f>
        <v>0</v>
      </c>
      <c r="BM25" s="180">
        <f>'Form VII'!$AE$25</f>
        <v>0</v>
      </c>
      <c r="BN25" s="180">
        <f>'Form VII'!$AF$25</f>
        <v>0</v>
      </c>
      <c r="BO25" s="180">
        <f>'Form VII'!$AG$25</f>
        <v>0</v>
      </c>
      <c r="BP25" s="180">
        <f>'Form VII'!$AH$25</f>
        <v>0</v>
      </c>
    </row>
    <row r="26" spans="1:68" x14ac:dyDescent="0.2">
      <c r="A26" s="4"/>
      <c r="B26" s="311" t="str">
        <f>IF('Form VI'!$A$29=TRUE,"V",IF('Form VI'!$A$29=FALSE," "))</f>
        <v xml:space="preserve"> </v>
      </c>
      <c r="C26" s="58"/>
      <c r="D26" s="58"/>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4"/>
      <c r="AK26" s="180">
        <f>'Form VII'!$C$26</f>
        <v>0</v>
      </c>
      <c r="AL26" s="180">
        <f>'Form VII'!$D$26</f>
        <v>0</v>
      </c>
      <c r="AM26" s="180">
        <f>'Form VII'!$E$26</f>
        <v>0</v>
      </c>
      <c r="AN26" s="180">
        <f>'Form VII'!$F$26</f>
        <v>0</v>
      </c>
      <c r="AO26" s="180">
        <f>'Form VII'!$G$26</f>
        <v>0</v>
      </c>
      <c r="AP26" s="180">
        <f>'Form VII'!$H$26</f>
        <v>0</v>
      </c>
      <c r="AQ26" s="180">
        <f>'Form VII'!$I$26</f>
        <v>0</v>
      </c>
      <c r="AR26" s="180">
        <f>'Form VII'!$J$26</f>
        <v>0</v>
      </c>
      <c r="AS26" s="180">
        <f>'Form VII'!$K$26</f>
        <v>0</v>
      </c>
      <c r="AT26" s="180">
        <f>'Form VII'!$L$26</f>
        <v>0</v>
      </c>
      <c r="AU26" s="180">
        <f>'Form VII'!$M$26</f>
        <v>0</v>
      </c>
      <c r="AV26" s="180">
        <f>'Form VII'!$N$26</f>
        <v>0</v>
      </c>
      <c r="AW26" s="180">
        <f>'Form VII'!$O$26</f>
        <v>0</v>
      </c>
      <c r="AX26" s="180">
        <f>'Form VII'!$P$26</f>
        <v>0</v>
      </c>
      <c r="AY26" s="180">
        <f>'Form VII'!$Q$26</f>
        <v>0</v>
      </c>
      <c r="AZ26" s="180">
        <f>'Form VII'!$R$26</f>
        <v>0</v>
      </c>
      <c r="BA26" s="180">
        <f>'Form VII'!$S$26</f>
        <v>0</v>
      </c>
      <c r="BB26" s="180">
        <f>'Form VII'!$T$26</f>
        <v>0</v>
      </c>
      <c r="BC26" s="180">
        <f>'Form VII'!$U$26</f>
        <v>0</v>
      </c>
      <c r="BD26" s="180">
        <f>'Form VII'!$V$26</f>
        <v>0</v>
      </c>
      <c r="BE26" s="180">
        <f>'Form VII'!$W$26</f>
        <v>0</v>
      </c>
      <c r="BF26" s="179"/>
      <c r="BG26" s="180">
        <f>'Form VII'!$Y$26</f>
        <v>0</v>
      </c>
      <c r="BH26" s="180">
        <f>'Form VII'!$Z$26</f>
        <v>0</v>
      </c>
      <c r="BI26" s="180">
        <f>'Form VII'!$AA$26</f>
        <v>0</v>
      </c>
      <c r="BJ26" s="180">
        <f>'Form VII'!$AB$26</f>
        <v>0</v>
      </c>
      <c r="BK26" s="180">
        <f>'Form VII'!$AC$26</f>
        <v>0</v>
      </c>
      <c r="BL26" s="180">
        <f>'Form VII'!$AD$26</f>
        <v>0</v>
      </c>
      <c r="BM26" s="180">
        <f>'Form VII'!$AE$26</f>
        <v>0</v>
      </c>
      <c r="BN26" s="180">
        <f>'Form VII'!$AF$26</f>
        <v>0</v>
      </c>
      <c r="BO26" s="180">
        <f>'Form VII'!$AG$26</f>
        <v>0</v>
      </c>
      <c r="BP26" s="180">
        <f>'Form VII'!$AH$26</f>
        <v>0</v>
      </c>
    </row>
    <row r="27" spans="1:68" x14ac:dyDescent="0.2">
      <c r="A27" s="4"/>
      <c r="B27" s="311" t="str">
        <f>IF('Form VI'!$A$30=TRUE,"W",IF('Form VI'!$A$30=FALSE," "))</f>
        <v xml:space="preserve"> </v>
      </c>
      <c r="C27" s="58"/>
      <c r="D27" s="58"/>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4"/>
      <c r="AK27" s="180">
        <f>'Form VII'!$C$27</f>
        <v>0</v>
      </c>
      <c r="AL27" s="180">
        <f>'Form VII'!$D$27</f>
        <v>0</v>
      </c>
      <c r="AM27" s="180">
        <f>'Form VII'!$E$27</f>
        <v>0</v>
      </c>
      <c r="AN27" s="180">
        <f>'Form VII'!$F$27</f>
        <v>0</v>
      </c>
      <c r="AO27" s="180">
        <f>'Form VII'!$G$27</f>
        <v>0</v>
      </c>
      <c r="AP27" s="180">
        <f>'Form VII'!$H$27</f>
        <v>0</v>
      </c>
      <c r="AQ27" s="180">
        <f>'Form VII'!$I$27</f>
        <v>0</v>
      </c>
      <c r="AR27" s="180">
        <f>'Form VII'!$J$27</f>
        <v>0</v>
      </c>
      <c r="AS27" s="180">
        <f>'Form VII'!$K$27</f>
        <v>0</v>
      </c>
      <c r="AT27" s="180">
        <f>'Form VII'!$L$27</f>
        <v>0</v>
      </c>
      <c r="AU27" s="180">
        <f>'Form VII'!$M$27</f>
        <v>0</v>
      </c>
      <c r="AV27" s="180">
        <f>'Form VII'!$N$27</f>
        <v>0</v>
      </c>
      <c r="AW27" s="180">
        <f>'Form VII'!$O$27</f>
        <v>0</v>
      </c>
      <c r="AX27" s="180">
        <f>'Form VII'!$P$27</f>
        <v>0</v>
      </c>
      <c r="AY27" s="180">
        <f>'Form VII'!$Q$27</f>
        <v>0</v>
      </c>
      <c r="AZ27" s="180">
        <f>'Form VII'!$R$27</f>
        <v>0</v>
      </c>
      <c r="BA27" s="180">
        <f>'Form VII'!$S$27</f>
        <v>0</v>
      </c>
      <c r="BB27" s="180">
        <f>'Form VII'!$T$27</f>
        <v>0</v>
      </c>
      <c r="BC27" s="180">
        <f>'Form VII'!$U$27</f>
        <v>0</v>
      </c>
      <c r="BD27" s="180">
        <f>'Form VII'!$V$27</f>
        <v>0</v>
      </c>
      <c r="BE27" s="180">
        <f>'Form VII'!$W$27</f>
        <v>0</v>
      </c>
      <c r="BF27" s="180">
        <f>'Form VII'!$X$27</f>
        <v>0</v>
      </c>
      <c r="BG27" s="179"/>
      <c r="BH27" s="180">
        <f>'Form VII'!$Z$27</f>
        <v>0</v>
      </c>
      <c r="BI27" s="180">
        <f>'Form VII'!$AA$27</f>
        <v>0</v>
      </c>
      <c r="BJ27" s="180">
        <f>'Form VII'!$AB$27</f>
        <v>0</v>
      </c>
      <c r="BK27" s="180">
        <f>'Form VII'!$AC$27</f>
        <v>0</v>
      </c>
      <c r="BL27" s="180">
        <f>'Form VII'!$AD$27</f>
        <v>0</v>
      </c>
      <c r="BM27" s="180">
        <f>'Form VII'!$AE$27</f>
        <v>0</v>
      </c>
      <c r="BN27" s="180">
        <f>'Form VII'!$AF$27</f>
        <v>0</v>
      </c>
      <c r="BO27" s="180">
        <f>'Form VII'!$AG$27</f>
        <v>0</v>
      </c>
      <c r="BP27" s="180">
        <f>'Form VII'!$AH$27</f>
        <v>0</v>
      </c>
    </row>
    <row r="28" spans="1:68" x14ac:dyDescent="0.2">
      <c r="A28" s="4"/>
      <c r="B28" s="311" t="str">
        <f>IF('Form VI'!$A$31=TRUE,"X",IF('Form VI'!$A$31=FALSE," "))</f>
        <v xml:space="preserve"> </v>
      </c>
      <c r="C28" s="58"/>
      <c r="D28" s="58"/>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4"/>
      <c r="AK28" s="180">
        <f>'Form VII'!$C$28</f>
        <v>0</v>
      </c>
      <c r="AL28" s="180">
        <f>'Form VII'!$D$28</f>
        <v>0</v>
      </c>
      <c r="AM28" s="180">
        <f>'Form VII'!$E$28</f>
        <v>0</v>
      </c>
      <c r="AN28" s="180">
        <f>'Form VII'!$F$28</f>
        <v>0</v>
      </c>
      <c r="AO28" s="180">
        <f>'Form VII'!$G$28</f>
        <v>0</v>
      </c>
      <c r="AP28" s="180">
        <f>'Form VII'!$H$28</f>
        <v>0</v>
      </c>
      <c r="AQ28" s="180">
        <f>'Form VII'!$I$28</f>
        <v>0</v>
      </c>
      <c r="AR28" s="180">
        <f>'Form VII'!$J$28</f>
        <v>0</v>
      </c>
      <c r="AS28" s="180">
        <f>'Form VII'!$K$28</f>
        <v>0</v>
      </c>
      <c r="AT28" s="180">
        <f>'Form VII'!$L$28</f>
        <v>0</v>
      </c>
      <c r="AU28" s="180">
        <f>'Form VII'!$M$28</f>
        <v>0</v>
      </c>
      <c r="AV28" s="180">
        <f>'Form VII'!$N$28</f>
        <v>0</v>
      </c>
      <c r="AW28" s="180">
        <f>'Form VII'!$O$28</f>
        <v>0</v>
      </c>
      <c r="AX28" s="180">
        <f>'Form VII'!$P$28</f>
        <v>0</v>
      </c>
      <c r="AY28" s="180">
        <f>'Form VII'!$Q$28</f>
        <v>0</v>
      </c>
      <c r="AZ28" s="180">
        <f>'Form VII'!$R$28</f>
        <v>0</v>
      </c>
      <c r="BA28" s="180">
        <f>'Form VII'!$S$28</f>
        <v>0</v>
      </c>
      <c r="BB28" s="180">
        <f>'Form VII'!$T$28</f>
        <v>0</v>
      </c>
      <c r="BC28" s="180">
        <f>'Form VII'!$U$28</f>
        <v>0</v>
      </c>
      <c r="BD28" s="180">
        <f>'Form VII'!$V$28</f>
        <v>0</v>
      </c>
      <c r="BE28" s="180">
        <f>'Form VII'!$W$28</f>
        <v>0</v>
      </c>
      <c r="BF28" s="180">
        <f>'Form VII'!$X$28</f>
        <v>0</v>
      </c>
      <c r="BG28" s="180">
        <f>'Form VII'!$Y$28</f>
        <v>0</v>
      </c>
      <c r="BH28" s="179"/>
      <c r="BI28" s="180">
        <f>'Form VII'!$AA$28</f>
        <v>0</v>
      </c>
      <c r="BJ28" s="180">
        <f>'Form VII'!$AB$28</f>
        <v>0</v>
      </c>
      <c r="BK28" s="180">
        <f>'Form VII'!$AC$28</f>
        <v>0</v>
      </c>
      <c r="BL28" s="180">
        <f>'Form VII'!$AD$28</f>
        <v>0</v>
      </c>
      <c r="BM28" s="180">
        <f>'Form VII'!$AE$28</f>
        <v>0</v>
      </c>
      <c r="BN28" s="180">
        <f>'Form VII'!$AF$28</f>
        <v>0</v>
      </c>
      <c r="BO28" s="180">
        <f>'Form VII'!$AG$28</f>
        <v>0</v>
      </c>
      <c r="BP28" s="180">
        <f>'Form VII'!$AH$28</f>
        <v>0</v>
      </c>
    </row>
    <row r="29" spans="1:68" x14ac:dyDescent="0.2">
      <c r="A29" s="4"/>
      <c r="B29" s="311" t="str">
        <f>IF('Form VI'!$A$32=TRUE,"Y",IF('Form VI'!$A$32=FALSE," "))</f>
        <v xml:space="preserve"> </v>
      </c>
      <c r="C29" s="58" t="s">
        <v>228</v>
      </c>
      <c r="D29" s="58"/>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4"/>
      <c r="AK29" s="180">
        <f>'Form VII'!$C$29</f>
        <v>0</v>
      </c>
      <c r="AL29" s="180">
        <f>'Form VII'!$D$29</f>
        <v>0</v>
      </c>
      <c r="AM29" s="180">
        <f>'Form VII'!$E$29</f>
        <v>0</v>
      </c>
      <c r="AN29" s="180">
        <f>'Form VII'!$F$29</f>
        <v>0</v>
      </c>
      <c r="AO29" s="180">
        <f>'Form VII'!$G$29</f>
        <v>0</v>
      </c>
      <c r="AP29" s="180">
        <f>'Form VII'!$H$29</f>
        <v>0</v>
      </c>
      <c r="AQ29" s="180">
        <f>'Form VII'!$I$29</f>
        <v>0</v>
      </c>
      <c r="AR29" s="180">
        <f>'Form VII'!$J$29</f>
        <v>0</v>
      </c>
      <c r="AS29" s="180">
        <f>'Form VII'!$K$29</f>
        <v>0</v>
      </c>
      <c r="AT29" s="180">
        <f>'Form VII'!$L$29</f>
        <v>0</v>
      </c>
      <c r="AU29" s="180">
        <f>'Form VII'!$M$29</f>
        <v>0</v>
      </c>
      <c r="AV29" s="180">
        <f>'Form VII'!$N$29</f>
        <v>0</v>
      </c>
      <c r="AW29" s="180">
        <f>'Form VII'!$O$29</f>
        <v>0</v>
      </c>
      <c r="AX29" s="180">
        <f>'Form VII'!$P$29</f>
        <v>0</v>
      </c>
      <c r="AY29" s="180">
        <f>'Form VII'!$Q$29</f>
        <v>0</v>
      </c>
      <c r="AZ29" s="180">
        <f>'Form VII'!$R$29</f>
        <v>0</v>
      </c>
      <c r="BA29" s="180">
        <f>'Form VII'!$S$29</f>
        <v>0</v>
      </c>
      <c r="BB29" s="180">
        <f>'Form VII'!$T$29</f>
        <v>0</v>
      </c>
      <c r="BC29" s="180">
        <f>'Form VII'!$U$29</f>
        <v>0</v>
      </c>
      <c r="BD29" s="180">
        <f>'Form VII'!$V$29</f>
        <v>0</v>
      </c>
      <c r="BE29" s="180">
        <f>'Form VII'!$W$29</f>
        <v>0</v>
      </c>
      <c r="BF29" s="180">
        <f>'Form VII'!$X$29</f>
        <v>0</v>
      </c>
      <c r="BG29" s="180">
        <f>'Form VII'!$Y$29</f>
        <v>0</v>
      </c>
      <c r="BH29" s="180">
        <f>'Form VII'!$Z$29</f>
        <v>0</v>
      </c>
      <c r="BI29" s="179"/>
      <c r="BJ29" s="180">
        <f>'Form VII'!$AB$29</f>
        <v>0</v>
      </c>
      <c r="BK29" s="180">
        <f>'Form VII'!$AC$29</f>
        <v>0</v>
      </c>
      <c r="BL29" s="180">
        <f>'Form VII'!$AD$29</f>
        <v>0</v>
      </c>
      <c r="BM29" s="180">
        <f>'Form VII'!$AE$29</f>
        <v>0</v>
      </c>
      <c r="BN29" s="180">
        <f>'Form VII'!$AF$29</f>
        <v>0</v>
      </c>
      <c r="BO29" s="180">
        <f>'Form VII'!$AG$29</f>
        <v>0</v>
      </c>
      <c r="BP29" s="180">
        <f>'Form VII'!$AH$29</f>
        <v>0</v>
      </c>
    </row>
    <row r="30" spans="1:68" x14ac:dyDescent="0.2">
      <c r="A30" s="4"/>
      <c r="B30" s="311" t="str">
        <f>IF('Form VI'!$A$33=TRUE,"Z",IF('Form VI'!$A$33=FALSE," "))</f>
        <v xml:space="preserve"> </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4"/>
      <c r="AK30" s="180">
        <f>'Form VII'!$C$30</f>
        <v>0</v>
      </c>
      <c r="AL30" s="180">
        <f>'Form VII'!$D$30</f>
        <v>0</v>
      </c>
      <c r="AM30" s="180">
        <f>'Form VII'!$E$30</f>
        <v>0</v>
      </c>
      <c r="AN30" s="180">
        <f>'Form VII'!$F$30</f>
        <v>0</v>
      </c>
      <c r="AO30" s="180">
        <f>'Form VII'!$G$30</f>
        <v>0</v>
      </c>
      <c r="AP30" s="180">
        <f>'Form VII'!$H$30</f>
        <v>0</v>
      </c>
      <c r="AQ30" s="180">
        <f>'Form VII'!$I$30</f>
        <v>0</v>
      </c>
      <c r="AR30" s="180">
        <f>'Form VII'!$J$30</f>
        <v>0</v>
      </c>
      <c r="AS30" s="180">
        <f>'Form VII'!$K$30</f>
        <v>0</v>
      </c>
      <c r="AT30" s="180">
        <f>'Form VII'!$L$30</f>
        <v>0</v>
      </c>
      <c r="AU30" s="180">
        <f>'Form VII'!$M$30</f>
        <v>0</v>
      </c>
      <c r="AV30" s="180">
        <f>'Form VII'!$N$30</f>
        <v>0</v>
      </c>
      <c r="AW30" s="180">
        <f>'Form VII'!$O$30</f>
        <v>0</v>
      </c>
      <c r="AX30" s="180">
        <f>'Form VII'!$P$30</f>
        <v>0</v>
      </c>
      <c r="AY30" s="180">
        <f>'Form VII'!$Q$30</f>
        <v>0</v>
      </c>
      <c r="AZ30" s="180">
        <f>'Form VII'!$R$30</f>
        <v>0</v>
      </c>
      <c r="BA30" s="180">
        <f>'Form VII'!$S$30</f>
        <v>0</v>
      </c>
      <c r="BB30" s="180">
        <f>'Form VII'!$T$30</f>
        <v>0</v>
      </c>
      <c r="BC30" s="180">
        <f>'Form VII'!$U$30</f>
        <v>0</v>
      </c>
      <c r="BD30" s="180">
        <f>'Form VII'!$V$30</f>
        <v>0</v>
      </c>
      <c r="BE30" s="180">
        <f>'Form VII'!$W$30</f>
        <v>0</v>
      </c>
      <c r="BF30" s="180">
        <f>'Form VII'!$X$30</f>
        <v>0</v>
      </c>
      <c r="BG30" s="180">
        <f>'Form VII'!$Y$30</f>
        <v>0</v>
      </c>
      <c r="BH30" s="180">
        <f>'Form VII'!$Z$30</f>
        <v>0</v>
      </c>
      <c r="BI30" s="180">
        <f>'Form VII'!$AA$30</f>
        <v>0</v>
      </c>
      <c r="BJ30" s="179"/>
      <c r="BK30" s="180">
        <f>'Form VII'!$AC$30</f>
        <v>0</v>
      </c>
      <c r="BL30" s="180">
        <f>'Form VII'!$AD$30</f>
        <v>0</v>
      </c>
      <c r="BM30" s="180">
        <f>'Form VII'!$AE$30</f>
        <v>0</v>
      </c>
      <c r="BN30" s="180">
        <f>'Form VII'!$AF$30</f>
        <v>0</v>
      </c>
      <c r="BO30" s="180">
        <f>'Form VII'!$AG$30</f>
        <v>0</v>
      </c>
      <c r="BP30" s="180">
        <f>'Form VII'!$AH$30</f>
        <v>0</v>
      </c>
    </row>
    <row r="31" spans="1:68" x14ac:dyDescent="0.2">
      <c r="A31" s="4"/>
      <c r="B31" s="311" t="str">
        <f>IF('Form VI'!$A$34=TRUE,"AA",IF('Form VI'!$A$34=FALSE," "))</f>
        <v xml:space="preserve"> </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4"/>
      <c r="AK31" s="180">
        <f>'Form VII'!$C$31</f>
        <v>0</v>
      </c>
      <c r="AL31" s="180">
        <f>'Form VII'!$D$31</f>
        <v>0</v>
      </c>
      <c r="AM31" s="180">
        <f>'Form VII'!$E$31</f>
        <v>0</v>
      </c>
      <c r="AN31" s="180">
        <f>'Form VII'!$F$31</f>
        <v>0</v>
      </c>
      <c r="AO31" s="180">
        <f>'Form VII'!$G$31</f>
        <v>0</v>
      </c>
      <c r="AP31" s="180">
        <f>'Form VII'!$H$31</f>
        <v>0</v>
      </c>
      <c r="AQ31" s="180">
        <f>'Form VII'!$I$31</f>
        <v>0</v>
      </c>
      <c r="AR31" s="180">
        <f>'Form VII'!$J$31</f>
        <v>0</v>
      </c>
      <c r="AS31" s="180">
        <f>'Form VII'!$K$31</f>
        <v>0</v>
      </c>
      <c r="AT31" s="180">
        <f>'Form VII'!$L$31</f>
        <v>0</v>
      </c>
      <c r="AU31" s="180">
        <f>'Form VII'!$M$31</f>
        <v>0</v>
      </c>
      <c r="AV31" s="180">
        <f>'Form VII'!$N$31</f>
        <v>0</v>
      </c>
      <c r="AW31" s="180">
        <f>'Form VII'!$O$31</f>
        <v>0</v>
      </c>
      <c r="AX31" s="180">
        <f>'Form VII'!$P$31</f>
        <v>0</v>
      </c>
      <c r="AY31" s="180">
        <f>'Form VII'!$Q$31</f>
        <v>0</v>
      </c>
      <c r="AZ31" s="180">
        <f>'Form VII'!$R$31</f>
        <v>0</v>
      </c>
      <c r="BA31" s="180">
        <f>'Form VII'!$S$31</f>
        <v>0</v>
      </c>
      <c r="BB31" s="180">
        <f>'Form VII'!$T$31</f>
        <v>0</v>
      </c>
      <c r="BC31" s="180">
        <f>'Form VII'!$U$31</f>
        <v>0</v>
      </c>
      <c r="BD31" s="180">
        <f>'Form VII'!$V$31</f>
        <v>0</v>
      </c>
      <c r="BE31" s="180">
        <f>'Form VII'!$W$31</f>
        <v>0</v>
      </c>
      <c r="BF31" s="180">
        <f>'Form VII'!$X$31</f>
        <v>0</v>
      </c>
      <c r="BG31" s="180">
        <f>'Form VII'!$Y$31</f>
        <v>0</v>
      </c>
      <c r="BH31" s="180">
        <f>'Form VII'!$Z$31</f>
        <v>0</v>
      </c>
      <c r="BI31" s="180">
        <f>'Form VII'!$AA$31</f>
        <v>0</v>
      </c>
      <c r="BJ31" s="180">
        <f>'Form VII'!$AB$31</f>
        <v>0</v>
      </c>
      <c r="BK31" s="179"/>
      <c r="BL31" s="180">
        <f>'Form VII'!$AD$31</f>
        <v>0</v>
      </c>
      <c r="BM31" s="180">
        <f>'Form VII'!$AE$31</f>
        <v>0</v>
      </c>
      <c r="BN31" s="180">
        <f>'Form VII'!$AF$31</f>
        <v>0</v>
      </c>
      <c r="BO31" s="180">
        <f>'Form VII'!$AG$31</f>
        <v>0</v>
      </c>
      <c r="BP31" s="180">
        <f>'Form VII'!$AH$31</f>
        <v>0</v>
      </c>
    </row>
    <row r="32" spans="1:68" x14ac:dyDescent="0.2">
      <c r="A32" s="4"/>
      <c r="B32" s="311" t="str">
        <f>IF('Form VI'!$A$35=TRUE,"AB",IF('Form VI'!$A$35=FALSE," "))</f>
        <v xml:space="preserve"> </v>
      </c>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4"/>
      <c r="AK32" s="180">
        <f>'Form VII'!$C$32</f>
        <v>0</v>
      </c>
      <c r="AL32" s="180">
        <f>'Form VII'!$D$32</f>
        <v>0</v>
      </c>
      <c r="AM32" s="180">
        <f>'Form VII'!$E$32</f>
        <v>0</v>
      </c>
      <c r="AN32" s="180">
        <f>'Form VII'!$F$32</f>
        <v>0</v>
      </c>
      <c r="AO32" s="180">
        <f>'Form VII'!$G$32</f>
        <v>0</v>
      </c>
      <c r="AP32" s="180">
        <f>'Form VII'!$H$32</f>
        <v>0</v>
      </c>
      <c r="AQ32" s="180">
        <f>'Form VII'!$I$32</f>
        <v>0</v>
      </c>
      <c r="AR32" s="180">
        <f>'Form VII'!$J$32</f>
        <v>0</v>
      </c>
      <c r="AS32" s="180">
        <f>'Form VII'!$K$32</f>
        <v>0</v>
      </c>
      <c r="AT32" s="180">
        <f>'Form VII'!$L$32</f>
        <v>0</v>
      </c>
      <c r="AU32" s="180">
        <f>'Form VII'!$M$32</f>
        <v>0</v>
      </c>
      <c r="AV32" s="180">
        <f>'Form VII'!$N$32</f>
        <v>0</v>
      </c>
      <c r="AW32" s="180">
        <f>'Form VII'!$O$32</f>
        <v>0</v>
      </c>
      <c r="AX32" s="180">
        <f>'Form VII'!$P$32</f>
        <v>0</v>
      </c>
      <c r="AY32" s="180">
        <f>'Form VII'!$Q$32</f>
        <v>0</v>
      </c>
      <c r="AZ32" s="180">
        <f>'Form VII'!$R$32</f>
        <v>0</v>
      </c>
      <c r="BA32" s="180">
        <f>'Form VII'!$S$32</f>
        <v>0</v>
      </c>
      <c r="BB32" s="180">
        <f>'Form VII'!$T$32</f>
        <v>0</v>
      </c>
      <c r="BC32" s="180">
        <f>'Form VII'!$U$32</f>
        <v>0</v>
      </c>
      <c r="BD32" s="180">
        <f>'Form VII'!$V$32</f>
        <v>0</v>
      </c>
      <c r="BE32" s="180">
        <f>'Form VII'!$W$32</f>
        <v>0</v>
      </c>
      <c r="BF32" s="180">
        <f>'Form VII'!$X$32</f>
        <v>0</v>
      </c>
      <c r="BG32" s="180">
        <f>'Form VII'!$Y$32</f>
        <v>0</v>
      </c>
      <c r="BH32" s="180">
        <f>'Form VII'!$Z$32</f>
        <v>0</v>
      </c>
      <c r="BI32" s="180">
        <f>'Form VII'!$AA$32</f>
        <v>0</v>
      </c>
      <c r="BJ32" s="180">
        <f>'Form VII'!$AB$32</f>
        <v>0</v>
      </c>
      <c r="BK32" s="180">
        <f>'Form VII'!$AC$32</f>
        <v>0</v>
      </c>
      <c r="BL32" s="179"/>
      <c r="BM32" s="180">
        <f>'Form VII'!$AE$32</f>
        <v>0</v>
      </c>
      <c r="BN32" s="180">
        <f>'Form VII'!$AF$32</f>
        <v>0</v>
      </c>
      <c r="BO32" s="180">
        <f>'Form VII'!$AG$32</f>
        <v>0</v>
      </c>
      <c r="BP32" s="180">
        <f>'Form VII'!$AH$32</f>
        <v>0</v>
      </c>
    </row>
    <row r="33" spans="1:68" x14ac:dyDescent="0.2">
      <c r="A33" s="4"/>
      <c r="B33" s="311" t="str">
        <f>IF('Form VI'!$A$36=TRUE,"AC",IF('Form VI'!$A$36=FALSE," "))</f>
        <v xml:space="preserve"> </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4"/>
      <c r="AK33" s="180">
        <f>'Form VII'!$C$33</f>
        <v>0</v>
      </c>
      <c r="AL33" s="180">
        <f>'Form VII'!$D$33</f>
        <v>0</v>
      </c>
      <c r="AM33" s="180">
        <f>'Form VII'!$E$33</f>
        <v>0</v>
      </c>
      <c r="AN33" s="180">
        <f>'Form VII'!$F$33</f>
        <v>0</v>
      </c>
      <c r="AO33" s="180">
        <f>'Form VII'!$G$33</f>
        <v>0</v>
      </c>
      <c r="AP33" s="180">
        <f>'Form VII'!$H$33</f>
        <v>0</v>
      </c>
      <c r="AQ33" s="180">
        <f>'Form VII'!$I$33</f>
        <v>0</v>
      </c>
      <c r="AR33" s="180">
        <f>'Form VII'!$J$33</f>
        <v>0</v>
      </c>
      <c r="AS33" s="180">
        <f>'Form VII'!$K$33</f>
        <v>0</v>
      </c>
      <c r="AT33" s="180">
        <f>'Form VII'!$L$33</f>
        <v>0</v>
      </c>
      <c r="AU33" s="180">
        <f>'Form VII'!$M$33</f>
        <v>0</v>
      </c>
      <c r="AV33" s="180">
        <f>'Form VII'!$N$33</f>
        <v>0</v>
      </c>
      <c r="AW33" s="180">
        <f>'Form VII'!$O$33</f>
        <v>0</v>
      </c>
      <c r="AX33" s="180">
        <f>'Form VII'!$P$33</f>
        <v>0</v>
      </c>
      <c r="AY33" s="180">
        <f>'Form VII'!$Q$33</f>
        <v>0</v>
      </c>
      <c r="AZ33" s="180">
        <f>'Form VII'!$R$33</f>
        <v>0</v>
      </c>
      <c r="BA33" s="180">
        <f>'Form VII'!$S$33</f>
        <v>0</v>
      </c>
      <c r="BB33" s="180">
        <f>'Form VII'!$T$33</f>
        <v>0</v>
      </c>
      <c r="BC33" s="180">
        <f>'Form VII'!$U$33</f>
        <v>0</v>
      </c>
      <c r="BD33" s="180">
        <f>'Form VII'!$V$33</f>
        <v>0</v>
      </c>
      <c r="BE33" s="180">
        <f>'Form VII'!$W$33</f>
        <v>0</v>
      </c>
      <c r="BF33" s="180">
        <f>'Form VII'!$X$33</f>
        <v>0</v>
      </c>
      <c r="BG33" s="180">
        <f>'Form VII'!$Y$33</f>
        <v>0</v>
      </c>
      <c r="BH33" s="180">
        <f>'Form VII'!$Z$33</f>
        <v>0</v>
      </c>
      <c r="BI33" s="180">
        <f>'Form VII'!$AA$33</f>
        <v>0</v>
      </c>
      <c r="BJ33" s="180">
        <f>'Form VII'!$AB$33</f>
        <v>0</v>
      </c>
      <c r="BK33" s="180">
        <f>'Form VII'!$AC$33</f>
        <v>0</v>
      </c>
      <c r="BL33" s="180">
        <f>'Form VII'!$AD$33</f>
        <v>0</v>
      </c>
      <c r="BM33" s="179"/>
      <c r="BN33" s="180">
        <f>'Form VII'!$AF$33</f>
        <v>0</v>
      </c>
      <c r="BO33" s="180">
        <f>'Form VII'!$AG$33</f>
        <v>0</v>
      </c>
      <c r="BP33" s="180">
        <f>'Form VII'!$AH$33</f>
        <v>0</v>
      </c>
    </row>
    <row r="34" spans="1:68" x14ac:dyDescent="0.2">
      <c r="A34" s="4"/>
      <c r="B34" s="311" t="str">
        <f>IF('Form VI'!$A$37=TRUE,"AD",IF('Form VI'!$A$37=FALSE," "))</f>
        <v xml:space="preserve"> </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4"/>
      <c r="AK34" s="180">
        <f>'Form VII'!$C$34</f>
        <v>0</v>
      </c>
      <c r="AL34" s="180">
        <f>'Form VII'!$D$34</f>
        <v>0</v>
      </c>
      <c r="AM34" s="180">
        <f>'Form VII'!$E$34</f>
        <v>0</v>
      </c>
      <c r="AN34" s="180">
        <f>'Form VII'!$F$34</f>
        <v>0</v>
      </c>
      <c r="AO34" s="180">
        <f>'Form VII'!$G$34</f>
        <v>0</v>
      </c>
      <c r="AP34" s="180">
        <f>'Form VII'!$H$34</f>
        <v>0</v>
      </c>
      <c r="AQ34" s="180">
        <f>'Form VII'!$I$34</f>
        <v>0</v>
      </c>
      <c r="AR34" s="180">
        <f>'Form VII'!$J$34</f>
        <v>0</v>
      </c>
      <c r="AS34" s="180">
        <f>'Form VII'!$K$34</f>
        <v>0</v>
      </c>
      <c r="AT34" s="180">
        <f>'Form VII'!$L$34</f>
        <v>0</v>
      </c>
      <c r="AU34" s="180">
        <f>'Form VII'!$M$34</f>
        <v>0</v>
      </c>
      <c r="AV34" s="180">
        <f>'Form VII'!$N$34</f>
        <v>0</v>
      </c>
      <c r="AW34" s="180">
        <f>'Form VII'!$O$34</f>
        <v>0</v>
      </c>
      <c r="AX34" s="180">
        <f>'Form VII'!$P$34</f>
        <v>0</v>
      </c>
      <c r="AY34" s="180">
        <f>'Form VII'!$Q$34</f>
        <v>0</v>
      </c>
      <c r="AZ34" s="180">
        <f>'Form VII'!$R$34</f>
        <v>0</v>
      </c>
      <c r="BA34" s="180">
        <f>'Form VII'!$S$34</f>
        <v>0</v>
      </c>
      <c r="BB34" s="180">
        <f>'Form VII'!$T$34</f>
        <v>0</v>
      </c>
      <c r="BC34" s="180">
        <f>'Form VII'!$U$34</f>
        <v>0</v>
      </c>
      <c r="BD34" s="180">
        <f>'Form VII'!$V$34</f>
        <v>0</v>
      </c>
      <c r="BE34" s="180">
        <f>'Form VII'!$W$34</f>
        <v>0</v>
      </c>
      <c r="BF34" s="180">
        <f>'Form VII'!$X$34</f>
        <v>0</v>
      </c>
      <c r="BG34" s="180">
        <f>'Form VII'!$Y$34</f>
        <v>0</v>
      </c>
      <c r="BH34" s="180">
        <f>'Form VII'!$Z$34</f>
        <v>0</v>
      </c>
      <c r="BI34" s="180">
        <f>'Form VII'!$AA$34</f>
        <v>0</v>
      </c>
      <c r="BJ34" s="180">
        <f>'Form VII'!$AB$34</f>
        <v>0</v>
      </c>
      <c r="BK34" s="180">
        <f>'Form VII'!$AC$34</f>
        <v>0</v>
      </c>
      <c r="BL34" s="180">
        <f>'Form VII'!$AD$34</f>
        <v>0</v>
      </c>
      <c r="BM34" s="180">
        <f>'Form VII'!$AE$34</f>
        <v>0</v>
      </c>
      <c r="BN34" s="179"/>
      <c r="BO34" s="180">
        <f>'Form VII'!$AG$34</f>
        <v>0</v>
      </c>
      <c r="BP34" s="180">
        <f>'Form VII'!$AH$34</f>
        <v>0</v>
      </c>
    </row>
    <row r="35" spans="1:68" x14ac:dyDescent="0.2">
      <c r="A35" s="4"/>
      <c r="B35" s="311" t="str">
        <f>IF('Form VI'!$A$38=TRUE,"AE",IF('Form VI'!$A$38=FALSE," "))</f>
        <v xml:space="preserve"> </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4"/>
      <c r="AK35" s="180">
        <f>'Form VII'!$C$35</f>
        <v>0</v>
      </c>
      <c r="AL35" s="180">
        <f>'Form VII'!$D$35</f>
        <v>0</v>
      </c>
      <c r="AM35" s="180">
        <f>'Form VII'!$E$35</f>
        <v>0</v>
      </c>
      <c r="AN35" s="180">
        <f>'Form VII'!$F$35</f>
        <v>0</v>
      </c>
      <c r="AO35" s="180">
        <f>'Form VII'!$G$35</f>
        <v>0</v>
      </c>
      <c r="AP35" s="180">
        <f>'Form VII'!$H$35</f>
        <v>0</v>
      </c>
      <c r="AQ35" s="180">
        <f>'Form VII'!$I$35</f>
        <v>0</v>
      </c>
      <c r="AR35" s="180">
        <f>'Form VII'!$J$35</f>
        <v>0</v>
      </c>
      <c r="AS35" s="180">
        <f>'Form VII'!$K$35</f>
        <v>0</v>
      </c>
      <c r="AT35" s="180">
        <f>'Form VII'!$L$35</f>
        <v>0</v>
      </c>
      <c r="AU35" s="180">
        <f>'Form VII'!$M$35</f>
        <v>0</v>
      </c>
      <c r="AV35" s="180">
        <f>'Form VII'!$N$35</f>
        <v>0</v>
      </c>
      <c r="AW35" s="180">
        <f>'Form VII'!$O$35</f>
        <v>0</v>
      </c>
      <c r="AX35" s="180">
        <f>'Form VII'!$P$35</f>
        <v>0</v>
      </c>
      <c r="AY35" s="180">
        <f>'Form VII'!$Q$35</f>
        <v>0</v>
      </c>
      <c r="AZ35" s="180">
        <f>'Form VII'!$R$35</f>
        <v>0</v>
      </c>
      <c r="BA35" s="180">
        <f>'Form VII'!$S$35</f>
        <v>0</v>
      </c>
      <c r="BB35" s="180">
        <f>'Form VII'!$T$35</f>
        <v>0</v>
      </c>
      <c r="BC35" s="180">
        <f>'Form VII'!$U$35</f>
        <v>0</v>
      </c>
      <c r="BD35" s="180">
        <f>'Form VII'!$V$35</f>
        <v>0</v>
      </c>
      <c r="BE35" s="180">
        <f>'Form VII'!$W$35</f>
        <v>0</v>
      </c>
      <c r="BF35" s="180">
        <f>'Form VII'!$X$35</f>
        <v>0</v>
      </c>
      <c r="BG35" s="180">
        <f>'Form VII'!$Y$35</f>
        <v>0</v>
      </c>
      <c r="BH35" s="180">
        <f>'Form VII'!$Z$35</f>
        <v>0</v>
      </c>
      <c r="BI35" s="180">
        <f>'Form VII'!$AA$35</f>
        <v>0</v>
      </c>
      <c r="BJ35" s="180">
        <f>'Form VII'!$AB$35</f>
        <v>0</v>
      </c>
      <c r="BK35" s="180">
        <f>'Form VII'!$AC$35</f>
        <v>0</v>
      </c>
      <c r="BL35" s="180">
        <f>'Form VII'!$AD$35</f>
        <v>0</v>
      </c>
      <c r="BM35" s="180">
        <f>'Form VII'!$AE$35</f>
        <v>0</v>
      </c>
      <c r="BN35" s="180">
        <f>'Form VII'!$AF$35</f>
        <v>0</v>
      </c>
      <c r="BO35" s="179"/>
      <c r="BP35" s="180">
        <f>'Form VII'!$AH$35</f>
        <v>0</v>
      </c>
    </row>
    <row r="36" spans="1:68" x14ac:dyDescent="0.2">
      <c r="A36" s="4"/>
      <c r="B36" s="311" t="str">
        <f>IF('Form VI'!$A$39=TRUE,"AF",IF('Form VI'!$A$39=FALSE," "))</f>
        <v xml:space="preserve"> </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4"/>
      <c r="AK36" s="180">
        <f>'Form VII'!$C$36</f>
        <v>0</v>
      </c>
      <c r="AL36" s="180">
        <f>'Form VII'!$D$36</f>
        <v>0</v>
      </c>
      <c r="AM36" s="180">
        <f>'Form VII'!$E$36</f>
        <v>0</v>
      </c>
      <c r="AN36" s="180">
        <f>'Form VII'!$F$36</f>
        <v>0</v>
      </c>
      <c r="AO36" s="180">
        <f>'Form VII'!$G$36</f>
        <v>0</v>
      </c>
      <c r="AP36" s="180">
        <f>'Form VII'!$H$36</f>
        <v>0</v>
      </c>
      <c r="AQ36" s="180">
        <f>'Form VII'!$I$36</f>
        <v>0</v>
      </c>
      <c r="AR36" s="180">
        <f>'Form VII'!$J$36</f>
        <v>0</v>
      </c>
      <c r="AS36" s="180">
        <f>'Form VII'!$K$36</f>
        <v>0</v>
      </c>
      <c r="AT36" s="180">
        <f>'Form VII'!$L$36</f>
        <v>0</v>
      </c>
      <c r="AU36" s="180">
        <f>'Form VII'!$M$36</f>
        <v>0</v>
      </c>
      <c r="AV36" s="180">
        <f>'Form VII'!$N$36</f>
        <v>0</v>
      </c>
      <c r="AW36" s="180">
        <f>'Form VII'!$O$36</f>
        <v>0</v>
      </c>
      <c r="AX36" s="180">
        <f>'Form VII'!$P$36</f>
        <v>0</v>
      </c>
      <c r="AY36" s="180">
        <f>'Form VII'!$Q$36</f>
        <v>0</v>
      </c>
      <c r="AZ36" s="180">
        <f>'Form VII'!$R$36</f>
        <v>0</v>
      </c>
      <c r="BA36" s="180">
        <f>'Form VII'!$S$36</f>
        <v>0</v>
      </c>
      <c r="BB36" s="180">
        <f>'Form VII'!$T$36</f>
        <v>0</v>
      </c>
      <c r="BC36" s="180">
        <f>'Form VII'!$U$36</f>
        <v>0</v>
      </c>
      <c r="BD36" s="180">
        <f>'Form VII'!$V$36</f>
        <v>0</v>
      </c>
      <c r="BE36" s="180">
        <f>'Form VII'!$W$36</f>
        <v>0</v>
      </c>
      <c r="BF36" s="180">
        <f>'Form VII'!$X$36</f>
        <v>0</v>
      </c>
      <c r="BG36" s="180">
        <f>'Form VII'!$Y$36</f>
        <v>0</v>
      </c>
      <c r="BH36" s="180">
        <f>'Form VII'!$Z$36</f>
        <v>0</v>
      </c>
      <c r="BI36" s="180">
        <f>'Form VII'!$AA$36</f>
        <v>0</v>
      </c>
      <c r="BJ36" s="180">
        <f>'Form VII'!$AB$36</f>
        <v>0</v>
      </c>
      <c r="BK36" s="180">
        <f>'Form VII'!$AC$36</f>
        <v>0</v>
      </c>
      <c r="BL36" s="180">
        <f>'Form VII'!$AD$36</f>
        <v>0</v>
      </c>
      <c r="BM36" s="180">
        <f>'Form VII'!$AE$36</f>
        <v>0</v>
      </c>
      <c r="BN36" s="180">
        <f>'Form VII'!$AF$36</f>
        <v>0</v>
      </c>
      <c r="BO36" s="180">
        <f>'Form VII'!$AG$36</f>
        <v>0</v>
      </c>
      <c r="BP36" s="179"/>
    </row>
    <row r="37" spans="1:68" x14ac:dyDescent="0.2">
      <c r="A37" s="4"/>
      <c r="B37" s="22"/>
      <c r="C37" s="23"/>
      <c r="D37" s="23"/>
      <c r="E37" s="23"/>
      <c r="F37" s="23"/>
      <c r="G37" s="23"/>
      <c r="H37" s="23"/>
      <c r="I37" s="23"/>
      <c r="J37" s="23"/>
      <c r="K37" s="23"/>
      <c r="L37" s="20"/>
      <c r="M37" s="20"/>
      <c r="N37" s="20"/>
      <c r="O37" s="20"/>
      <c r="P37" s="20"/>
      <c r="Q37" s="20"/>
      <c r="R37" s="20"/>
      <c r="S37" s="20"/>
      <c r="T37" s="20"/>
      <c r="U37" s="20"/>
      <c r="V37" s="20"/>
      <c r="W37" s="20"/>
      <c r="X37" s="20"/>
      <c r="Y37" s="20"/>
      <c r="Z37" s="20"/>
      <c r="AA37" s="20"/>
      <c r="AB37" s="20"/>
      <c r="AC37" s="20"/>
      <c r="AD37" s="20"/>
      <c r="AE37" s="20"/>
      <c r="AF37" s="20"/>
      <c r="AG37" s="20"/>
      <c r="AH37" s="20"/>
      <c r="AI37" s="4"/>
      <c r="AL37" s="135"/>
      <c r="AM37" s="136"/>
      <c r="AN37" s="136"/>
      <c r="AO37" s="136"/>
      <c r="AP37" s="136"/>
      <c r="AQ37" s="136"/>
      <c r="AR37" s="136"/>
      <c r="AS37" s="136"/>
      <c r="AT37" s="136"/>
      <c r="AU37" s="136"/>
      <c r="AV37" s="136"/>
    </row>
    <row r="38" spans="1:68" x14ac:dyDescent="0.2">
      <c r="A38" s="4"/>
      <c r="B38" s="574" t="s">
        <v>112</v>
      </c>
      <c r="C38" s="575"/>
      <c r="D38" s="576"/>
      <c r="E38" s="577"/>
      <c r="F38" s="578"/>
      <c r="G38" s="578"/>
      <c r="H38" s="578"/>
      <c r="I38" s="578"/>
      <c r="J38" s="578"/>
      <c r="K38" s="578"/>
      <c r="L38" s="578"/>
      <c r="M38" s="578"/>
      <c r="N38" s="578"/>
      <c r="O38" s="578"/>
      <c r="P38" s="578"/>
      <c r="Q38" s="578"/>
      <c r="R38" s="578"/>
      <c r="S38" s="578"/>
      <c r="T38" s="578"/>
      <c r="U38" s="578"/>
      <c r="V38" s="578"/>
      <c r="W38" s="578"/>
      <c r="X38" s="578"/>
      <c r="Y38" s="578"/>
      <c r="Z38" s="578"/>
      <c r="AA38" s="578"/>
      <c r="AB38" s="578"/>
      <c r="AC38" s="578"/>
      <c r="AD38" s="578"/>
      <c r="AE38" s="578"/>
      <c r="AF38" s="578"/>
      <c r="AG38" s="578"/>
      <c r="AH38" s="579"/>
      <c r="AI38" s="4"/>
      <c r="AL38" s="137"/>
      <c r="AM38" s="138"/>
      <c r="AN38" s="138"/>
      <c r="AO38" s="138"/>
      <c r="AP38" s="138"/>
      <c r="AQ38" s="138"/>
      <c r="AR38" s="138"/>
      <c r="AS38" s="138"/>
      <c r="AT38" s="138"/>
      <c r="AU38" s="138"/>
      <c r="AV38" s="138"/>
    </row>
    <row r="39" spans="1:68" x14ac:dyDescent="0.2">
      <c r="A39" s="4"/>
      <c r="B39" s="22"/>
      <c r="C39" s="23"/>
      <c r="D39" s="23"/>
      <c r="E39" s="580"/>
      <c r="F39" s="581"/>
      <c r="G39" s="581"/>
      <c r="H39" s="581"/>
      <c r="I39" s="581"/>
      <c r="J39" s="581"/>
      <c r="K39" s="581"/>
      <c r="L39" s="581"/>
      <c r="M39" s="581"/>
      <c r="N39" s="581"/>
      <c r="O39" s="581"/>
      <c r="P39" s="581"/>
      <c r="Q39" s="581"/>
      <c r="R39" s="581"/>
      <c r="S39" s="581"/>
      <c r="T39" s="581"/>
      <c r="U39" s="581"/>
      <c r="V39" s="581"/>
      <c r="W39" s="581"/>
      <c r="X39" s="581"/>
      <c r="Y39" s="581"/>
      <c r="Z39" s="581"/>
      <c r="AA39" s="581"/>
      <c r="AB39" s="581"/>
      <c r="AC39" s="581"/>
      <c r="AD39" s="581"/>
      <c r="AE39" s="581"/>
      <c r="AF39" s="581"/>
      <c r="AG39" s="581"/>
      <c r="AH39" s="582"/>
      <c r="AI39" s="4"/>
      <c r="AL39" s="138"/>
      <c r="AM39" s="138"/>
      <c r="AN39" s="138"/>
      <c r="AO39" s="138"/>
      <c r="AP39" s="138"/>
      <c r="AQ39" s="138"/>
      <c r="AR39" s="138"/>
      <c r="AS39" s="138"/>
      <c r="AT39" s="138"/>
      <c r="AU39" s="138"/>
      <c r="AV39" s="138"/>
    </row>
    <row r="40" spans="1:68" ht="12.75" customHeight="1" x14ac:dyDescent="0.2">
      <c r="A40" s="4"/>
      <c r="B40" s="600" t="s">
        <v>27</v>
      </c>
      <c r="C40" s="532"/>
      <c r="D40" s="522" t="s">
        <v>41</v>
      </c>
      <c r="E40" s="583"/>
      <c r="F40" s="583"/>
      <c r="G40" s="583"/>
      <c r="H40" s="583"/>
      <c r="I40" s="583"/>
      <c r="J40" s="583"/>
      <c r="K40" s="583"/>
      <c r="L40" s="614" t="s">
        <v>42</v>
      </c>
      <c r="M40" s="615"/>
      <c r="N40" s="615"/>
      <c r="O40" s="615"/>
      <c r="P40" s="626" t="s">
        <v>480</v>
      </c>
      <c r="Q40" s="627"/>
      <c r="R40" s="627"/>
      <c r="S40" s="627"/>
      <c r="T40" s="627"/>
      <c r="U40" s="627"/>
      <c r="V40" s="627"/>
      <c r="W40" s="627"/>
      <c r="X40" s="627"/>
      <c r="Y40" s="627"/>
      <c r="Z40" s="627"/>
      <c r="AA40" s="627"/>
      <c r="AB40" s="628"/>
      <c r="AC40" s="635"/>
      <c r="AD40" s="636"/>
      <c r="AE40" s="637"/>
      <c r="AF40" s="637"/>
      <c r="AG40" s="637"/>
      <c r="AH40" s="638"/>
      <c r="AI40" s="4"/>
      <c r="AL40" s="139"/>
      <c r="AM40" s="139"/>
      <c r="AN40" s="140"/>
      <c r="AO40" s="140"/>
      <c r="AP40" s="140"/>
      <c r="AQ40" s="140"/>
      <c r="AR40" s="141"/>
      <c r="AS40" s="1"/>
      <c r="AT40" s="1"/>
      <c r="AU40" s="1"/>
      <c r="AV40" s="1"/>
    </row>
    <row r="41" spans="1:68" x14ac:dyDescent="0.2">
      <c r="A41" s="4"/>
      <c r="B41" s="531"/>
      <c r="C41" s="532"/>
      <c r="D41" s="603" t="s">
        <v>573</v>
      </c>
      <c r="E41" s="620"/>
      <c r="F41" s="620"/>
      <c r="G41" s="620"/>
      <c r="H41" s="620"/>
      <c r="I41" s="620"/>
      <c r="J41" s="620"/>
      <c r="K41" s="621"/>
      <c r="L41" s="616"/>
      <c r="M41" s="616"/>
      <c r="N41" s="616"/>
      <c r="O41" s="616"/>
      <c r="P41" s="629"/>
      <c r="Q41" s="629"/>
      <c r="R41" s="629"/>
      <c r="S41" s="629"/>
      <c r="T41" s="629"/>
      <c r="U41" s="629"/>
      <c r="V41" s="629"/>
      <c r="W41" s="629"/>
      <c r="X41" s="629"/>
      <c r="Y41" s="629"/>
      <c r="Z41" s="629"/>
      <c r="AA41" s="629"/>
      <c r="AB41" s="630"/>
      <c r="AC41" s="134"/>
      <c r="AD41" s="134"/>
      <c r="AE41" s="622"/>
      <c r="AF41" s="623"/>
      <c r="AG41" s="623"/>
      <c r="AH41" s="624"/>
      <c r="AI41" s="4"/>
    </row>
    <row r="42" spans="1:68" ht="12.75" customHeight="1" x14ac:dyDescent="0.2">
      <c r="A42" s="7"/>
      <c r="B42" s="531"/>
      <c r="C42" s="532"/>
      <c r="D42" s="620"/>
      <c r="E42" s="620"/>
      <c r="F42" s="620"/>
      <c r="G42" s="620"/>
      <c r="H42" s="620"/>
      <c r="I42" s="620"/>
      <c r="J42" s="620"/>
      <c r="K42" s="621"/>
      <c r="L42" s="617" t="s">
        <v>44</v>
      </c>
      <c r="M42" s="618"/>
      <c r="N42" s="618"/>
      <c r="O42" s="618"/>
      <c r="P42" s="626" t="s">
        <v>365</v>
      </c>
      <c r="Q42" s="631"/>
      <c r="R42" s="631"/>
      <c r="S42" s="631"/>
      <c r="T42" s="631"/>
      <c r="U42" s="631"/>
      <c r="V42" s="631"/>
      <c r="W42" s="631"/>
      <c r="X42" s="631"/>
      <c r="Y42" s="631"/>
      <c r="Z42" s="631"/>
      <c r="AA42" s="631"/>
      <c r="AB42" s="632"/>
      <c r="AC42" s="635"/>
      <c r="AD42" s="636"/>
      <c r="AE42" s="637"/>
      <c r="AF42" s="637"/>
      <c r="AG42" s="637"/>
      <c r="AH42" s="638"/>
      <c r="AI42" s="4"/>
    </row>
    <row r="43" spans="1:68" x14ac:dyDescent="0.2">
      <c r="A43" s="2"/>
      <c r="B43" s="2"/>
      <c r="C43" s="3"/>
      <c r="D43" s="353"/>
      <c r="E43" s="353"/>
      <c r="F43" s="353"/>
      <c r="G43" s="353"/>
      <c r="H43" s="353"/>
      <c r="I43" s="353"/>
      <c r="J43" s="353"/>
      <c r="K43" s="388"/>
      <c r="L43" s="619"/>
      <c r="M43" s="619"/>
      <c r="N43" s="619"/>
      <c r="O43" s="619"/>
      <c r="P43" s="633"/>
      <c r="Q43" s="633"/>
      <c r="R43" s="633"/>
      <c r="S43" s="633"/>
      <c r="T43" s="633"/>
      <c r="U43" s="633"/>
      <c r="V43" s="633"/>
      <c r="W43" s="633"/>
      <c r="X43" s="633"/>
      <c r="Y43" s="633"/>
      <c r="Z43" s="633"/>
      <c r="AA43" s="633"/>
      <c r="AB43" s="634"/>
      <c r="AC43" s="134"/>
      <c r="AD43" s="134"/>
      <c r="AE43" s="622" t="s">
        <v>43</v>
      </c>
      <c r="AF43" s="623"/>
      <c r="AG43" s="623"/>
      <c r="AH43" s="624"/>
      <c r="AI43" s="4"/>
    </row>
    <row r="44" spans="1:68" s="1" customFormat="1" x14ac:dyDescent="0.2">
      <c r="A44" s="397" t="s">
        <v>359</v>
      </c>
      <c r="B44" s="397"/>
      <c r="C44" s="397"/>
      <c r="D44" s="445">
        <f>'Form I'!$D$34</f>
        <v>0</v>
      </c>
      <c r="E44" s="446"/>
      <c r="F44" s="446"/>
      <c r="G44" s="447"/>
      <c r="H44" s="401" t="s">
        <v>356</v>
      </c>
      <c r="I44" s="353"/>
      <c r="J44" s="353"/>
      <c r="K44" s="353"/>
      <c r="L44" s="388"/>
      <c r="M44" s="609">
        <f>'Form I'!$M$34</f>
        <v>0</v>
      </c>
      <c r="N44" s="610"/>
      <c r="O44" s="610"/>
      <c r="P44" s="611"/>
      <c r="Q44" s="384" t="s">
        <v>4</v>
      </c>
      <c r="R44" s="384"/>
      <c r="S44" s="384"/>
      <c r="T44" s="607"/>
      <c r="U44" s="612"/>
      <c r="V44" s="387" t="s">
        <v>358</v>
      </c>
      <c r="W44" s="353"/>
      <c r="X44" s="353"/>
      <c r="Y44" s="388"/>
      <c r="Z44" s="607"/>
      <c r="AA44" s="608"/>
      <c r="AB44" s="384" t="s">
        <v>1</v>
      </c>
      <c r="AC44" s="384"/>
      <c r="AD44" s="604"/>
      <c r="AE44" s="605"/>
      <c r="AF44" s="605"/>
      <c r="AG44" s="605"/>
      <c r="AH44" s="606"/>
      <c r="AI44" s="100" t="e" vm="1">
        <v>#VALUE!</v>
      </c>
    </row>
  </sheetData>
  <sheetProtection sheet="1" selectLockedCells="1"/>
  <mergeCells count="25">
    <mergeCell ref="A5:A10"/>
    <mergeCell ref="P40:AB41"/>
    <mergeCell ref="P42:AB43"/>
    <mergeCell ref="AC42:AH42"/>
    <mergeCell ref="AE43:AH43"/>
    <mergeCell ref="AC40:AH40"/>
    <mergeCell ref="D3:H3"/>
    <mergeCell ref="D40:K40"/>
    <mergeCell ref="L40:O41"/>
    <mergeCell ref="L42:O43"/>
    <mergeCell ref="D41:K43"/>
    <mergeCell ref="B38:D38"/>
    <mergeCell ref="E38:AH39"/>
    <mergeCell ref="AE41:AH41"/>
    <mergeCell ref="B40:C42"/>
    <mergeCell ref="AD44:AH44"/>
    <mergeCell ref="AB44:AC44"/>
    <mergeCell ref="A44:C44"/>
    <mergeCell ref="Z44:AA44"/>
    <mergeCell ref="D44:G44"/>
    <mergeCell ref="M44:P44"/>
    <mergeCell ref="H44:L44"/>
    <mergeCell ref="Q44:S44"/>
    <mergeCell ref="T44:U44"/>
    <mergeCell ref="V44:Y44"/>
  </mergeCells>
  <phoneticPr fontId="5" type="noConversion"/>
  <conditionalFormatting sqref="C6">
    <cfRule type="expression" dxfId="1985" priority="65" stopIfTrue="1">
      <formula>IF($AL$5="c",TRUE)</formula>
    </cfRule>
    <cfRule type="expression" dxfId="1984" priority="66" stopIfTrue="1">
      <formula>IF(($C$4="A")*AND($B$6="B"),TRUE)</formula>
    </cfRule>
  </conditionalFormatting>
  <conditionalFormatting sqref="C7">
    <cfRule type="expression" dxfId="1983" priority="127" stopIfTrue="1">
      <formula>IF($AM$5="c",TRUE)</formula>
    </cfRule>
    <cfRule type="expression" dxfId="1982" priority="128" stopIfTrue="1">
      <formula>IF(($C$4="A")*AND($B$7="C"),TRUE)</formula>
    </cfRule>
  </conditionalFormatting>
  <conditionalFormatting sqref="C8">
    <cfRule type="expression" dxfId="1981" priority="189" stopIfTrue="1">
      <formula>IF($AN$5="c",TRUE)</formula>
    </cfRule>
    <cfRule type="expression" dxfId="1980" priority="190" stopIfTrue="1">
      <formula>IF(($C$4="A")*AND($B$8="D"),TRUE)</formula>
    </cfRule>
  </conditionalFormatting>
  <conditionalFormatting sqref="C9">
    <cfRule type="expression" dxfId="1979" priority="251" stopIfTrue="1">
      <formula>IF($AO$5="c",TRUE)</formula>
    </cfRule>
    <cfRule type="expression" dxfId="1978" priority="252" stopIfTrue="1">
      <formula>IF(($C$4="A")*AND($B$9="E"),TRUE)</formula>
    </cfRule>
  </conditionalFormatting>
  <conditionalFormatting sqref="C10">
    <cfRule type="expression" dxfId="1977" priority="314" stopIfTrue="1">
      <formula>IF(($C$4="A")*AND($B$10="F"),TRUE)</formula>
    </cfRule>
    <cfRule type="expression" dxfId="1976" priority="313" stopIfTrue="1">
      <formula>IF($AP$5="c",TRUE)</formula>
    </cfRule>
  </conditionalFormatting>
  <conditionalFormatting sqref="C11">
    <cfRule type="expression" dxfId="1975" priority="376" stopIfTrue="1">
      <formula>IF(($C$4="A")*AND($B$11="G"),TRUE)</formula>
    </cfRule>
    <cfRule type="expression" dxfId="1974" priority="375" stopIfTrue="1">
      <formula>IF($AQ$5="c",TRUE)</formula>
    </cfRule>
  </conditionalFormatting>
  <conditionalFormatting sqref="C12">
    <cfRule type="expression" dxfId="1973" priority="437" stopIfTrue="1">
      <formula>IF($AR$5="c",TRUE)</formula>
    </cfRule>
    <cfRule type="expression" dxfId="1972" priority="438" stopIfTrue="1">
      <formula>IF(($C$4="A")*AND($B$12="H"),TRUE)</formula>
    </cfRule>
  </conditionalFormatting>
  <conditionalFormatting sqref="C13">
    <cfRule type="expression" dxfId="1971" priority="499" stopIfTrue="1">
      <formula>IF($AS$5="c",TRUE)</formula>
    </cfRule>
    <cfRule type="expression" dxfId="1970" priority="500" stopIfTrue="1">
      <formula>IF(($C$4="A")*AND($B$13="I"),TRUE)</formula>
    </cfRule>
  </conditionalFormatting>
  <conditionalFormatting sqref="C14">
    <cfRule type="expression" dxfId="1969" priority="561" stopIfTrue="1">
      <formula>IF($AT$5="c",TRUE)</formula>
    </cfRule>
    <cfRule type="expression" dxfId="1968" priority="562" stopIfTrue="1">
      <formula>IF(($C$4="A")*AND($B$14="J"),TRUE)</formula>
    </cfRule>
  </conditionalFormatting>
  <conditionalFormatting sqref="C15">
    <cfRule type="expression" dxfId="1967" priority="624" stopIfTrue="1">
      <formula>IF(($C$4="A")*AND($B$15="K"),TRUE)</formula>
    </cfRule>
    <cfRule type="expression" dxfId="1966" priority="623" stopIfTrue="1">
      <formula>IF($AU$5="c",TRUE)</formula>
    </cfRule>
  </conditionalFormatting>
  <conditionalFormatting sqref="C16">
    <cfRule type="expression" dxfId="1965" priority="685" stopIfTrue="1">
      <formula>IF($AV$5="c",TRUE)</formula>
    </cfRule>
    <cfRule type="expression" dxfId="1964" priority="686" stopIfTrue="1">
      <formula>IF(($C$4="A")*AND($B$16="L"),TRUE)</formula>
    </cfRule>
  </conditionalFormatting>
  <conditionalFormatting sqref="C17">
    <cfRule type="expression" dxfId="1963" priority="747" stopIfTrue="1">
      <formula>IF($AW$5="c",TRUE)</formula>
    </cfRule>
    <cfRule type="expression" dxfId="1962" priority="748" stopIfTrue="1">
      <formula>IF(($C$4="A")*AND($B$17="M"),TRUE)</formula>
    </cfRule>
  </conditionalFormatting>
  <conditionalFormatting sqref="C18">
    <cfRule type="expression" dxfId="1961" priority="810" stopIfTrue="1">
      <formula>IF(($C$4="A")*AND($B$18="N"),TRUE)</formula>
    </cfRule>
    <cfRule type="expression" dxfId="1960" priority="809" stopIfTrue="1">
      <formula>IF($AX$5="c",TRUE)</formula>
    </cfRule>
  </conditionalFormatting>
  <conditionalFormatting sqref="C19">
    <cfRule type="expression" dxfId="1959" priority="871" stopIfTrue="1">
      <formula>IF($AY$5="c",TRUE)</formula>
    </cfRule>
    <cfRule type="expression" dxfId="1958" priority="872" stopIfTrue="1">
      <formula>IF(($C$4="A")*AND($B$19="O"),TRUE)</formula>
    </cfRule>
  </conditionalFormatting>
  <conditionalFormatting sqref="C20">
    <cfRule type="expression" dxfId="1957" priority="933" stopIfTrue="1">
      <formula>IF($AZ$5="c",TRUE)</formula>
    </cfRule>
    <cfRule type="expression" dxfId="1956" priority="934" stopIfTrue="1">
      <formula>IF(($C$4="A")*AND($B$20="P"),TRUE)</formula>
    </cfRule>
  </conditionalFormatting>
  <conditionalFormatting sqref="C21">
    <cfRule type="expression" dxfId="1955" priority="995" stopIfTrue="1">
      <formula>IF($BA$5="c",TRUE)</formula>
    </cfRule>
    <cfRule type="expression" dxfId="1954" priority="996" stopIfTrue="1">
      <formula>IF(($C$4="A")*AND($B$21="Q"),TRUE)</formula>
    </cfRule>
  </conditionalFormatting>
  <conditionalFormatting sqref="C22">
    <cfRule type="expression" dxfId="1953" priority="1058" stopIfTrue="1">
      <formula>IF(($C$4="A")*AND($B$22="R"),TRUE)</formula>
    </cfRule>
    <cfRule type="expression" dxfId="1952" priority="1057" stopIfTrue="1">
      <formula>IF($BB$5="c",TRUE)</formula>
    </cfRule>
  </conditionalFormatting>
  <conditionalFormatting sqref="C23">
    <cfRule type="expression" dxfId="1951" priority="1119" stopIfTrue="1">
      <formula>IF($BC$5="c",TRUE)</formula>
    </cfRule>
    <cfRule type="expression" dxfId="1950" priority="1120" stopIfTrue="1">
      <formula>IF(($C$4="A")*AND($B$23="S"),TRUE)</formula>
    </cfRule>
  </conditionalFormatting>
  <conditionalFormatting sqref="C24">
    <cfRule type="expression" dxfId="1949" priority="1182" stopIfTrue="1">
      <formula>IF(($C$4="A")*AND($B$24="T"),TRUE)</formula>
    </cfRule>
    <cfRule type="expression" dxfId="1948" priority="1181" stopIfTrue="1">
      <formula>IF($BD$5="c",TRUE)</formula>
    </cfRule>
  </conditionalFormatting>
  <conditionalFormatting sqref="C25">
    <cfRule type="expression" dxfId="1947" priority="1243" stopIfTrue="1">
      <formula>IF($BE$5="c",TRUE)</formula>
    </cfRule>
    <cfRule type="expression" dxfId="1946" priority="1244" stopIfTrue="1">
      <formula>IF(($C$4="A")*AND($B$25="U"),TRUE)</formula>
    </cfRule>
  </conditionalFormatting>
  <conditionalFormatting sqref="C26">
    <cfRule type="expression" dxfId="1945" priority="1305" stopIfTrue="1">
      <formula>IF($BF$5="c",TRUE)</formula>
    </cfRule>
    <cfRule type="expression" dxfId="1944" priority="1306" stopIfTrue="1">
      <formula>IF(($C$4="A")*AND($B$26="V"),TRUE)</formula>
    </cfRule>
  </conditionalFormatting>
  <conditionalFormatting sqref="C27">
    <cfRule type="expression" dxfId="1943" priority="1368" stopIfTrue="1">
      <formula>IF(($C$4="A")*AND($B$27="W"),TRUE)</formula>
    </cfRule>
    <cfRule type="expression" dxfId="1942" priority="1367" stopIfTrue="1">
      <formula>IF($BG$5="c",TRUE)</formula>
    </cfRule>
  </conditionalFormatting>
  <conditionalFormatting sqref="C28">
    <cfRule type="expression" dxfId="1941" priority="1429" stopIfTrue="1">
      <formula>IF($BH$5="c",TRUE)</formula>
    </cfRule>
    <cfRule type="expression" dxfId="1940" priority="1430" stopIfTrue="1">
      <formula>IF(($C$4="A")*AND($B$28="X"),TRUE)</formula>
    </cfRule>
  </conditionalFormatting>
  <conditionalFormatting sqref="C29">
    <cfRule type="expression" dxfId="1939" priority="1491" stopIfTrue="1">
      <formula>IF($BI$5="c",TRUE)</formula>
    </cfRule>
    <cfRule type="expression" dxfId="1938" priority="1492" stopIfTrue="1">
      <formula>IF(($C$4="A")*AND($B$29="Y"),TRUE)</formula>
    </cfRule>
  </conditionalFormatting>
  <conditionalFormatting sqref="C30">
    <cfRule type="expression" dxfId="1937" priority="1554" stopIfTrue="1">
      <formula>IF(($C$4="A")*AND($B$30="Z"),TRUE)</formula>
    </cfRule>
    <cfRule type="expression" dxfId="1936" priority="1553" stopIfTrue="1">
      <formula>IF($BJ$5="c",TRUE)</formula>
    </cfRule>
  </conditionalFormatting>
  <conditionalFormatting sqref="C31">
    <cfRule type="expression" dxfId="1935" priority="1615" stopIfTrue="1">
      <formula>IF($BK$5="c",TRUE)</formula>
    </cfRule>
    <cfRule type="expression" dxfId="1934" priority="1616" stopIfTrue="1">
      <formula>IF(($C$4="A")*AND($B$31="AA"),TRUE)</formula>
    </cfRule>
  </conditionalFormatting>
  <conditionalFormatting sqref="C32">
    <cfRule type="expression" dxfId="1933" priority="1678" stopIfTrue="1">
      <formula>IF(($C$4="A")*AND($B$32="AB"),TRUE)</formula>
    </cfRule>
    <cfRule type="expression" dxfId="1932" priority="1677" stopIfTrue="1">
      <formula>IF($BL$5="c",TRUE)</formula>
    </cfRule>
  </conditionalFormatting>
  <conditionalFormatting sqref="C33">
    <cfRule type="expression" dxfId="1931" priority="1740" stopIfTrue="1">
      <formula>IF(($C$4="A")*AND($B$33="AC"),TRUE)</formula>
    </cfRule>
    <cfRule type="expression" dxfId="1930" priority="1739" stopIfTrue="1">
      <formula>IF($BM$5="c",TRUE)</formula>
    </cfRule>
  </conditionalFormatting>
  <conditionalFormatting sqref="C34">
    <cfRule type="expression" dxfId="1929" priority="1802" stopIfTrue="1">
      <formula>IF(($C$4="A")*AND($B$34="AD"),TRUE)</formula>
    </cfRule>
    <cfRule type="expression" dxfId="1928" priority="1801" stopIfTrue="1">
      <formula>IF($BN$5="c",TRUE)</formula>
    </cfRule>
  </conditionalFormatting>
  <conditionalFormatting sqref="C35">
    <cfRule type="expression" dxfId="1927" priority="1864" stopIfTrue="1">
      <formula>IF(($C$4="A")*AND($B$35="AE"),TRUE)</formula>
    </cfRule>
    <cfRule type="expression" dxfId="1926" priority="1863" stopIfTrue="1">
      <formula>IF($BO$5="c",TRUE)</formula>
    </cfRule>
  </conditionalFormatting>
  <conditionalFormatting sqref="C36">
    <cfRule type="expression" dxfId="1925" priority="1926" stopIfTrue="1">
      <formula>IF(($C$4="A")*AND($B$36="AF"),TRUE)</formula>
    </cfRule>
    <cfRule type="expression" dxfId="1924" priority="1925" stopIfTrue="1">
      <formula>IF($BP$5="c",TRUE)</formula>
    </cfRule>
  </conditionalFormatting>
  <conditionalFormatting sqref="D5">
    <cfRule type="expression" dxfId="1923" priority="4" stopIfTrue="1">
      <formula>IF(($D$4="B")*AND($B$5="A"),TRUE)</formula>
    </cfRule>
    <cfRule type="expression" dxfId="1922" priority="3" stopIfTrue="1">
      <formula>IF($AK$6="c",TRUE)</formula>
    </cfRule>
  </conditionalFormatting>
  <conditionalFormatting sqref="D7">
    <cfRule type="expression" dxfId="1921" priority="130" stopIfTrue="1">
      <formula>IF(($D$4="B")*AND($B$7="C"),TRUE)</formula>
    </cfRule>
    <cfRule type="expression" dxfId="1920" priority="129" stopIfTrue="1">
      <formula>IF($AM$6="c",TRUE)</formula>
    </cfRule>
  </conditionalFormatting>
  <conditionalFormatting sqref="D8">
    <cfRule type="expression" dxfId="1919" priority="191" stopIfTrue="1">
      <formula>IF($AN$6="c",TRUE)</formula>
    </cfRule>
    <cfRule type="expression" dxfId="1918" priority="192" stopIfTrue="1">
      <formula>IF(($D$4="B")*AND($B$8="D"),TRUE)</formula>
    </cfRule>
  </conditionalFormatting>
  <conditionalFormatting sqref="D9">
    <cfRule type="expression" dxfId="1917" priority="253" stopIfTrue="1">
      <formula>IF($AO$6="c",TRUE)</formula>
    </cfRule>
    <cfRule type="expression" dxfId="1916" priority="254" stopIfTrue="1">
      <formula>IF(($D$4="B")*AND($B$9="E"),TRUE)</formula>
    </cfRule>
  </conditionalFormatting>
  <conditionalFormatting sqref="D10">
    <cfRule type="expression" dxfId="1915" priority="315" stopIfTrue="1">
      <formula>IF($AP$6="c",TRUE)</formula>
    </cfRule>
    <cfRule type="expression" dxfId="1914" priority="316" stopIfTrue="1">
      <formula>IF(($D$4="B")*AND($B$10="F"),TRUE)</formula>
    </cfRule>
  </conditionalFormatting>
  <conditionalFormatting sqref="D11">
    <cfRule type="expression" dxfId="1913" priority="377" stopIfTrue="1">
      <formula>IF($AQ$6="c",TRUE)</formula>
    </cfRule>
    <cfRule type="expression" dxfId="1912" priority="378" stopIfTrue="1">
      <formula>IF(($D$4="B")*AND($B$11="G"),TRUE)</formula>
    </cfRule>
  </conditionalFormatting>
  <conditionalFormatting sqref="D12">
    <cfRule type="expression" dxfId="1911" priority="439" stopIfTrue="1">
      <formula>IF($AR$6="c",TRUE)</formula>
    </cfRule>
    <cfRule type="expression" dxfId="1910" priority="440" stopIfTrue="1">
      <formula>IF(($D$4="B")*AND($B$12="H"),TRUE)</formula>
    </cfRule>
  </conditionalFormatting>
  <conditionalFormatting sqref="D13">
    <cfRule type="expression" dxfId="1909" priority="502" stopIfTrue="1">
      <formula>IF(($D$4="B")*AND($B$13="I"),TRUE)</formula>
    </cfRule>
    <cfRule type="expression" dxfId="1908" priority="501" stopIfTrue="1">
      <formula>IF($AS$6="c",TRUE)</formula>
    </cfRule>
  </conditionalFormatting>
  <conditionalFormatting sqref="D14">
    <cfRule type="expression" dxfId="1907" priority="563" stopIfTrue="1">
      <formula>IF($AT$6="c",TRUE)</formula>
    </cfRule>
    <cfRule type="expression" dxfId="1906" priority="564" stopIfTrue="1">
      <formula>IF(($D$4="B")*AND($B$14="J"),TRUE)</formula>
    </cfRule>
  </conditionalFormatting>
  <conditionalFormatting sqref="D15">
    <cfRule type="expression" dxfId="1905" priority="625" stopIfTrue="1">
      <formula>IF($AU$6="c",TRUE)</formula>
    </cfRule>
    <cfRule type="expression" dxfId="1904" priority="626" stopIfTrue="1">
      <formula>IF(($D$4="B")*AND($B$15="K"),TRUE)</formula>
    </cfRule>
  </conditionalFormatting>
  <conditionalFormatting sqref="D16">
    <cfRule type="expression" dxfId="1903" priority="688" stopIfTrue="1">
      <formula>IF(($D$4="B")*AND($B$16="L"),TRUE)</formula>
    </cfRule>
    <cfRule type="expression" dxfId="1902" priority="687" stopIfTrue="1">
      <formula>IF($AV$6="c",TRUE)</formula>
    </cfRule>
  </conditionalFormatting>
  <conditionalFormatting sqref="D17">
    <cfRule type="expression" dxfId="1901" priority="750" stopIfTrue="1">
      <formula>IF(($D$4="B")*AND($B$17="M"),TRUE)</formula>
    </cfRule>
    <cfRule type="expression" dxfId="1900" priority="749" stopIfTrue="1">
      <formula>IF($AW$6="c",TRUE)</formula>
    </cfRule>
  </conditionalFormatting>
  <conditionalFormatting sqref="D18">
    <cfRule type="expression" dxfId="1899" priority="812" stopIfTrue="1">
      <formula>IF(($D$4="B")*AND($B$18="N"),TRUE)</formula>
    </cfRule>
    <cfRule type="expression" dxfId="1898" priority="811" stopIfTrue="1">
      <formula>IF($AX$6="c",TRUE)</formula>
    </cfRule>
  </conditionalFormatting>
  <conditionalFormatting sqref="D19">
    <cfRule type="expression" dxfId="1897" priority="874" stopIfTrue="1">
      <formula>IF(($D$4="B")*AND($B$19="O"),TRUE)</formula>
    </cfRule>
    <cfRule type="expression" dxfId="1896" priority="873" stopIfTrue="1">
      <formula>IF($AY$6="c",TRUE)</formula>
    </cfRule>
  </conditionalFormatting>
  <conditionalFormatting sqref="D20">
    <cfRule type="expression" dxfId="1895" priority="935" stopIfTrue="1">
      <formula>IF($AZ$6="c",TRUE)</formula>
    </cfRule>
    <cfRule type="expression" dxfId="1894" priority="936" stopIfTrue="1">
      <formula>IF(($D$4="B")*AND($B$20="P"),TRUE)</formula>
    </cfRule>
  </conditionalFormatting>
  <conditionalFormatting sqref="D21">
    <cfRule type="expression" dxfId="1893" priority="998" stopIfTrue="1">
      <formula>IF(($D$4="B")*AND($B$21="Q"),TRUE)</formula>
    </cfRule>
    <cfRule type="expression" dxfId="1892" priority="997" stopIfTrue="1">
      <formula>IF($BA$6="c",TRUE)</formula>
    </cfRule>
  </conditionalFormatting>
  <conditionalFormatting sqref="D22">
    <cfRule type="expression" dxfId="1891" priority="1060" stopIfTrue="1">
      <formula>IF(($D$4="B")*AND($B$22="R"),TRUE)</formula>
    </cfRule>
    <cfRule type="expression" dxfId="1890" priority="1059" stopIfTrue="1">
      <formula>IF($BB$6="c",TRUE)</formula>
    </cfRule>
  </conditionalFormatting>
  <conditionalFormatting sqref="D23">
    <cfRule type="expression" dxfId="1889" priority="1122" stopIfTrue="1">
      <formula>IF(($D$4="B")*AND($B$23="S"),TRUE)</formula>
    </cfRule>
    <cfRule type="expression" dxfId="1888" priority="1121" stopIfTrue="1">
      <formula>IF($BC$6="c",TRUE)</formula>
    </cfRule>
  </conditionalFormatting>
  <conditionalFormatting sqref="D24">
    <cfRule type="expression" dxfId="1887" priority="1184" stopIfTrue="1">
      <formula>IF(($D$4="B")*AND($B$24="T"),TRUE)</formula>
    </cfRule>
    <cfRule type="expression" dxfId="1886" priority="1183" stopIfTrue="1">
      <formula>IF($BD$6="c",TRUE)</formula>
    </cfRule>
  </conditionalFormatting>
  <conditionalFormatting sqref="D25">
    <cfRule type="expression" dxfId="1885" priority="1245" stopIfTrue="1">
      <formula>IF($BE$6="c",TRUE)</formula>
    </cfRule>
    <cfRule type="expression" dxfId="1884" priority="1246" stopIfTrue="1">
      <formula>IF(($D$4="B")*AND($B$25="U"),TRUE)</formula>
    </cfRule>
  </conditionalFormatting>
  <conditionalFormatting sqref="D26">
    <cfRule type="expression" dxfId="1883" priority="1308" stopIfTrue="1">
      <formula>IF(($D$4="B")*AND($B$26="V"),TRUE)</formula>
    </cfRule>
    <cfRule type="expression" dxfId="1882" priority="1307" stopIfTrue="1">
      <formula>IF($BF$6="c",TRUE)</formula>
    </cfRule>
  </conditionalFormatting>
  <conditionalFormatting sqref="D27">
    <cfRule type="expression" dxfId="1881" priority="1369" stopIfTrue="1">
      <formula>IF($BG$6="c",TRUE)</formula>
    </cfRule>
    <cfRule type="expression" dxfId="1880" priority="1370" stopIfTrue="1">
      <formula>IF(($D$4="B")*AND($B$27="W"),TRUE)</formula>
    </cfRule>
  </conditionalFormatting>
  <conditionalFormatting sqref="D28">
    <cfRule type="expression" dxfId="1879" priority="1431" stopIfTrue="1">
      <formula>IF($BH$6="c",TRUE)</formula>
    </cfRule>
    <cfRule type="expression" dxfId="1878" priority="1432" stopIfTrue="1">
      <formula>IF(($D$4="B")*AND($B$28="X"),TRUE)</formula>
    </cfRule>
  </conditionalFormatting>
  <conditionalFormatting sqref="D29">
    <cfRule type="expression" dxfId="1877" priority="1494" stopIfTrue="1">
      <formula>IF(($D$4="B")*AND($B$29="Y"),TRUE)</formula>
    </cfRule>
    <cfRule type="expression" dxfId="1876" priority="1493" stopIfTrue="1">
      <formula>IF($BI$6="c",TRUE)</formula>
    </cfRule>
  </conditionalFormatting>
  <conditionalFormatting sqref="D30">
    <cfRule type="expression" dxfId="1875" priority="1556" stopIfTrue="1">
      <formula>IF(($D$4="B")*AND($B$30="Z"),TRUE)</formula>
    </cfRule>
    <cfRule type="expression" dxfId="1874" priority="1555" stopIfTrue="1">
      <formula>IF($BJ$6="c",TRUE)</formula>
    </cfRule>
  </conditionalFormatting>
  <conditionalFormatting sqref="D31">
    <cfRule type="expression" dxfId="1873" priority="1617" stopIfTrue="1">
      <formula>IF($BK$6="c",TRUE)</formula>
    </cfRule>
    <cfRule type="expression" dxfId="1872" priority="1618" stopIfTrue="1">
      <formula>IF(($D$4="B")*AND($B$31="AA"),TRUE)</formula>
    </cfRule>
  </conditionalFormatting>
  <conditionalFormatting sqref="D32">
    <cfRule type="expression" dxfId="1871" priority="1679" stopIfTrue="1">
      <formula>IF($BL$6="c",TRUE)</formula>
    </cfRule>
    <cfRule type="expression" dxfId="1870" priority="1680" stopIfTrue="1">
      <formula>IF(($D$4="B")*AND($B$32="AB"),TRUE)</formula>
    </cfRule>
  </conditionalFormatting>
  <conditionalFormatting sqref="D33">
    <cfRule type="expression" dxfId="1869" priority="1741" stopIfTrue="1">
      <formula>IF($BM$6="c",TRUE)</formula>
    </cfRule>
    <cfRule type="expression" dxfId="1868" priority="1742" stopIfTrue="1">
      <formula>IF(($D$4="B")*AND($B$33="AC"),TRUE)</formula>
    </cfRule>
  </conditionalFormatting>
  <conditionalFormatting sqref="D34">
    <cfRule type="expression" dxfId="1867" priority="1803" stopIfTrue="1">
      <formula>IF($BN$6="c",TRUE)</formula>
    </cfRule>
    <cfRule type="expression" dxfId="1866" priority="1804" stopIfTrue="1">
      <formula>IF(($D$4="B")*AND($B$34="AD"),TRUE)</formula>
    </cfRule>
  </conditionalFormatting>
  <conditionalFormatting sqref="D35">
    <cfRule type="expression" dxfId="1865" priority="1865" stopIfTrue="1">
      <formula>IF($BO$6="c",TRUE)</formula>
    </cfRule>
    <cfRule type="expression" dxfId="1864" priority="1866" stopIfTrue="1">
      <formula>IF(($D$4="B")*AND($B$35="AE"),TRUE)</formula>
    </cfRule>
  </conditionalFormatting>
  <conditionalFormatting sqref="D36">
    <cfRule type="expression" dxfId="1863" priority="1928" stopIfTrue="1">
      <formula>IF(($D$4="B")*AND($B$36="AF"),TRUE)</formula>
    </cfRule>
    <cfRule type="expression" dxfId="1862" priority="1927" stopIfTrue="1">
      <formula>IF($BP$6="c",TRUE)</formula>
    </cfRule>
  </conditionalFormatting>
  <conditionalFormatting sqref="D44:G44 M44:P44">
    <cfRule type="cellIs" dxfId="1861" priority="1" stopIfTrue="1" operator="equal">
      <formula>0</formula>
    </cfRule>
  </conditionalFormatting>
  <conditionalFormatting sqref="E5">
    <cfRule type="expression" dxfId="1860" priority="5" stopIfTrue="1">
      <formula>IF($AK$7="c",TRUE)</formula>
    </cfRule>
    <cfRule type="expression" dxfId="1859" priority="6" stopIfTrue="1">
      <formula>IF(($E$4="C")*AND($B$5="A"),TRUE)</formula>
    </cfRule>
  </conditionalFormatting>
  <conditionalFormatting sqref="E6">
    <cfRule type="expression" dxfId="1858" priority="68" stopIfTrue="1">
      <formula>IF(($E$4="C")*AND($B$6="B"),TRUE)</formula>
    </cfRule>
    <cfRule type="expression" dxfId="1857" priority="67" stopIfTrue="1">
      <formula>IF($AL$7="c",TRUE)</formula>
    </cfRule>
  </conditionalFormatting>
  <conditionalFormatting sqref="E8">
    <cfRule type="expression" dxfId="1856" priority="194" stopIfTrue="1">
      <formula>IF(($E$4="C")*AND($B$8="D"),TRUE)</formula>
    </cfRule>
    <cfRule type="expression" dxfId="1855" priority="193" stopIfTrue="1">
      <formula>IF($AN$7="c",TRUE)</formula>
    </cfRule>
  </conditionalFormatting>
  <conditionalFormatting sqref="E9">
    <cfRule type="expression" dxfId="1854" priority="255" stopIfTrue="1">
      <formula>IF($AO$7="c",TRUE)</formula>
    </cfRule>
    <cfRule type="expression" dxfId="1853" priority="256" stopIfTrue="1">
      <formula>IF(($E$4="C")*AND($B$9="E"),TRUE)</formula>
    </cfRule>
  </conditionalFormatting>
  <conditionalFormatting sqref="E10">
    <cfRule type="expression" dxfId="1852" priority="318" stopIfTrue="1">
      <formula>IF(($E$4="C")*AND($B$10="F"),TRUE)</formula>
    </cfRule>
    <cfRule type="expression" dxfId="1851" priority="317" stopIfTrue="1">
      <formula>IF($AP$7="c",TRUE)</formula>
    </cfRule>
  </conditionalFormatting>
  <conditionalFormatting sqref="E11">
    <cfRule type="expression" dxfId="1850" priority="380" stopIfTrue="1">
      <formula>IF(($E$4="C")*AND($B$11="G"),TRUE)</formula>
    </cfRule>
    <cfRule type="expression" dxfId="1849" priority="379" stopIfTrue="1">
      <formula>IF($AQ$7="c",TRUE)</formula>
    </cfRule>
  </conditionalFormatting>
  <conditionalFormatting sqref="E12">
    <cfRule type="expression" dxfId="1848" priority="442" stopIfTrue="1">
      <formula>IF(($E$4="C")*AND($B$12="H"),TRUE)</formula>
    </cfRule>
    <cfRule type="expression" dxfId="1847" priority="441" stopIfTrue="1">
      <formula>IF($AR$7="c",TRUE)</formula>
    </cfRule>
  </conditionalFormatting>
  <conditionalFormatting sqref="E13">
    <cfRule type="expression" dxfId="1846" priority="503" stopIfTrue="1">
      <formula>IF($AS$7="c",TRUE)</formula>
    </cfRule>
    <cfRule type="expression" dxfId="1845" priority="504" stopIfTrue="1">
      <formula>IF(($E$4="C")*AND($B$13="I"),TRUE)</formula>
    </cfRule>
  </conditionalFormatting>
  <conditionalFormatting sqref="E14">
    <cfRule type="expression" dxfId="1844" priority="565" stopIfTrue="1">
      <formula>IF($AT$7="c",TRUE)</formula>
    </cfRule>
    <cfRule type="expression" dxfId="1843" priority="566" stopIfTrue="1">
      <formula>IF(($E$4="C")*AND($B$14="J"),TRUE)</formula>
    </cfRule>
  </conditionalFormatting>
  <conditionalFormatting sqref="E15">
    <cfRule type="expression" dxfId="1842" priority="628" stopIfTrue="1">
      <formula>IF(($E$4="C")*AND($B$15="K"),TRUE)</formula>
    </cfRule>
    <cfRule type="expression" dxfId="1841" priority="627" stopIfTrue="1">
      <formula>IF($AU$7="c",TRUE)</formula>
    </cfRule>
  </conditionalFormatting>
  <conditionalFormatting sqref="E16">
    <cfRule type="expression" dxfId="1840" priority="689" stopIfTrue="1">
      <formula>IF($AV$7="c",TRUE)</formula>
    </cfRule>
    <cfRule type="expression" dxfId="1839" priority="690" stopIfTrue="1">
      <formula>IF(($E$4="C")*AND($B$16="L"),TRUE)</formula>
    </cfRule>
  </conditionalFormatting>
  <conditionalFormatting sqref="E17">
    <cfRule type="expression" dxfId="1838" priority="751" stopIfTrue="1">
      <formula>IF($AW$7="c",TRUE)</formula>
    </cfRule>
    <cfRule type="expression" dxfId="1837" priority="752" stopIfTrue="1">
      <formula>IF(($E$4="C")*AND($B$17="M"),TRUE)</formula>
    </cfRule>
  </conditionalFormatting>
  <conditionalFormatting sqref="E18">
    <cfRule type="expression" dxfId="1836" priority="814" stopIfTrue="1">
      <formula>IF(($E$4="C")*AND($B$18="N"),TRUE)</formula>
    </cfRule>
    <cfRule type="expression" dxfId="1835" priority="813" stopIfTrue="1">
      <formula>IF($AX$7="c",TRUE)</formula>
    </cfRule>
  </conditionalFormatting>
  <conditionalFormatting sqref="E19">
    <cfRule type="expression" dxfId="1834" priority="875" stopIfTrue="1">
      <formula>IF($AY$7="c",TRUE)</formula>
    </cfRule>
    <cfRule type="expression" dxfId="1833" priority="876" stopIfTrue="1">
      <formula>IF(($E$4="C")*AND($B$19="O"),TRUE)</formula>
    </cfRule>
  </conditionalFormatting>
  <conditionalFormatting sqref="E20">
    <cfRule type="expression" dxfId="1832" priority="938" stopIfTrue="1">
      <formula>IF(($E$4="C")*AND($B$20="P"),TRUE)</formula>
    </cfRule>
    <cfRule type="expression" dxfId="1831" priority="937" stopIfTrue="1">
      <formula>IF($AZ$7="c",TRUE)</formula>
    </cfRule>
  </conditionalFormatting>
  <conditionalFormatting sqref="E21">
    <cfRule type="expression" dxfId="1830" priority="999" stopIfTrue="1">
      <formula>IF($BA$7="c",TRUE)</formula>
    </cfRule>
    <cfRule type="expression" dxfId="1829" priority="1000" stopIfTrue="1">
      <formula>IF(($E$4="C")*AND($B$21="Q"),TRUE)</formula>
    </cfRule>
  </conditionalFormatting>
  <conditionalFormatting sqref="E22">
    <cfRule type="expression" dxfId="1828" priority="1062" stopIfTrue="1">
      <formula>IF(($E$4="C")*AND($B$22="R"),TRUE)</formula>
    </cfRule>
    <cfRule type="expression" dxfId="1827" priority="1061" stopIfTrue="1">
      <formula>IF($BB$7="c",TRUE)</formula>
    </cfRule>
  </conditionalFormatting>
  <conditionalFormatting sqref="E23">
    <cfRule type="expression" dxfId="1826" priority="1123" stopIfTrue="1">
      <formula>IF($BC$7="c",TRUE)</formula>
    </cfRule>
    <cfRule type="expression" dxfId="1825" priority="1124" stopIfTrue="1">
      <formula>IF(($E$4="C")*AND($B$23="S"),TRUE)</formula>
    </cfRule>
  </conditionalFormatting>
  <conditionalFormatting sqref="E24">
    <cfRule type="expression" dxfId="1824" priority="1186" stopIfTrue="1">
      <formula>IF(($E$4="C")*AND($B$24="T"),TRUE)</formula>
    </cfRule>
    <cfRule type="expression" dxfId="1823" priority="1185" stopIfTrue="1">
      <formula>IF($BD$7="c",TRUE)</formula>
    </cfRule>
  </conditionalFormatting>
  <conditionalFormatting sqref="E25">
    <cfRule type="expression" dxfId="1822" priority="1247" stopIfTrue="1">
      <formula>IF($BE$7="c",TRUE)</formula>
    </cfRule>
    <cfRule type="expression" dxfId="1821" priority="1248" stopIfTrue="1">
      <formula>IF(($E$4="C")*AND($B$25="U"),TRUE)</formula>
    </cfRule>
  </conditionalFormatting>
  <conditionalFormatting sqref="E26">
    <cfRule type="expression" dxfId="1820" priority="1309" stopIfTrue="1">
      <formula>IF($BF$7="c",TRUE)</formula>
    </cfRule>
    <cfRule type="expression" dxfId="1819" priority="1310" stopIfTrue="1">
      <formula>IF(($E$4="C")*AND($B$26="V"),TRUE)</formula>
    </cfRule>
  </conditionalFormatting>
  <conditionalFormatting sqref="E27">
    <cfRule type="expression" dxfId="1818" priority="1371" stopIfTrue="1">
      <formula>IF($BG$7="c",TRUE)</formula>
    </cfRule>
    <cfRule type="expression" dxfId="1817" priority="1372" stopIfTrue="1">
      <formula>IF(($E$4="C")*AND($B$27="W"),TRUE)</formula>
    </cfRule>
  </conditionalFormatting>
  <conditionalFormatting sqref="E28">
    <cfRule type="expression" dxfId="1816" priority="1433" stopIfTrue="1">
      <formula>IF($BH$7="c",TRUE)</formula>
    </cfRule>
    <cfRule type="expression" dxfId="1815" priority="1434" stopIfTrue="1">
      <formula>IF(($E$4="C")*AND($B$28="X"),TRUE)</formula>
    </cfRule>
  </conditionalFormatting>
  <conditionalFormatting sqref="E29">
    <cfRule type="expression" dxfId="1814" priority="1495" stopIfTrue="1">
      <formula>IF($BI$7="c",TRUE)</formula>
    </cfRule>
    <cfRule type="expression" dxfId="1813" priority="1496" stopIfTrue="1">
      <formula>IF(($E$4="C")*AND($B$29="Y"),TRUE)</formula>
    </cfRule>
  </conditionalFormatting>
  <conditionalFormatting sqref="E30">
    <cfRule type="expression" dxfId="1812" priority="1557" stopIfTrue="1">
      <formula>IF($BJ$7="c",TRUE)</formula>
    </cfRule>
    <cfRule type="expression" dxfId="1811" priority="1558" stopIfTrue="1">
      <formula>IF(($E$4="C")*AND($B$30="Z"),TRUE)</formula>
    </cfRule>
  </conditionalFormatting>
  <conditionalFormatting sqref="E31">
    <cfRule type="expression" dxfId="1810" priority="1619" stopIfTrue="1">
      <formula>IF($BK$7="c",TRUE)</formula>
    </cfRule>
    <cfRule type="expression" dxfId="1809" priority="1620" stopIfTrue="1">
      <formula>IF(($E$4="C")*AND($B$31="AA"),TRUE)</formula>
    </cfRule>
  </conditionalFormatting>
  <conditionalFormatting sqref="E32">
    <cfRule type="expression" dxfId="1808" priority="1682" stopIfTrue="1">
      <formula>IF(($E$4="C")*AND($B$32="AB"),TRUE)</formula>
    </cfRule>
    <cfRule type="expression" dxfId="1807" priority="1681" stopIfTrue="1">
      <formula>IF($BL$7="c",TRUE)</formula>
    </cfRule>
  </conditionalFormatting>
  <conditionalFormatting sqref="E33">
    <cfRule type="expression" dxfId="1806" priority="1744" stopIfTrue="1">
      <formula>IF(($E$4="C")*AND($B$33="AC"),TRUE)</formula>
    </cfRule>
    <cfRule type="expression" dxfId="1805" priority="1743" stopIfTrue="1">
      <formula>IF($BM$7="c",TRUE)</formula>
    </cfRule>
  </conditionalFormatting>
  <conditionalFormatting sqref="E34">
    <cfRule type="expression" dxfId="1804" priority="1805" stopIfTrue="1">
      <formula>IF($BN$7="c",TRUE)</formula>
    </cfRule>
    <cfRule type="expression" dxfId="1803" priority="1806" stopIfTrue="1">
      <formula>IF(($E$4="C")*AND($B$34="AD"),TRUE)</formula>
    </cfRule>
  </conditionalFormatting>
  <conditionalFormatting sqref="E35">
    <cfRule type="expression" dxfId="1802" priority="1868" stopIfTrue="1">
      <formula>IF(($E$4="C")*AND($B$35="AE"),TRUE)</formula>
    </cfRule>
    <cfRule type="expression" dxfId="1801" priority="1867" stopIfTrue="1">
      <formula>IF($BO$7="c",TRUE)</formula>
    </cfRule>
  </conditionalFormatting>
  <conditionalFormatting sqref="E36">
    <cfRule type="expression" dxfId="1800" priority="1930" stopIfTrue="1">
      <formula>IF(($E$4="C")*AND($B$36="AF"),TRUE)</formula>
    </cfRule>
    <cfRule type="expression" dxfId="1799" priority="1929" stopIfTrue="1">
      <formula>IF($BP$7="c",TRUE)</formula>
    </cfRule>
  </conditionalFormatting>
  <conditionalFormatting sqref="F5">
    <cfRule type="expression" dxfId="1798" priority="8" stopIfTrue="1">
      <formula>IF(($F$4="D")*AND($B$5="A"),TRUE)</formula>
    </cfRule>
    <cfRule type="expression" dxfId="1797" priority="7" stopIfTrue="1">
      <formula>IF($AK$8="c",TRUE)</formula>
    </cfRule>
  </conditionalFormatting>
  <conditionalFormatting sqref="F6">
    <cfRule type="expression" dxfId="1796" priority="70" stopIfTrue="1">
      <formula>IF(($F$4="D")*AND($B$6="B"),TRUE)</formula>
    </cfRule>
    <cfRule type="expression" dxfId="1795" priority="69" stopIfTrue="1">
      <formula>IF($AL$8="c",TRUE)</formula>
    </cfRule>
  </conditionalFormatting>
  <conditionalFormatting sqref="F7">
    <cfRule type="expression" dxfId="1794" priority="132" stopIfTrue="1">
      <formula>IF(($F$4="D")*AND($B$7="C"),TRUE)</formula>
    </cfRule>
    <cfRule type="expression" dxfId="1793" priority="131" stopIfTrue="1">
      <formula>IF($AM$8="c",TRUE)</formula>
    </cfRule>
  </conditionalFormatting>
  <conditionalFormatting sqref="F9">
    <cfRule type="expression" dxfId="1792" priority="258" stopIfTrue="1">
      <formula>IF(($F$4="D")*AND($B$9="E"),TRUE)</formula>
    </cfRule>
    <cfRule type="expression" dxfId="1791" priority="257" stopIfTrue="1">
      <formula>IF($AO$8="c",TRUE)</formula>
    </cfRule>
  </conditionalFormatting>
  <conditionalFormatting sqref="F10">
    <cfRule type="expression" dxfId="1790" priority="319" stopIfTrue="1">
      <formula>IF($AP$8="c",TRUE)</formula>
    </cfRule>
    <cfRule type="expression" dxfId="1789" priority="320" stopIfTrue="1">
      <formula>IF(($F$4="D")*AND($B$10="F"),TRUE)</formula>
    </cfRule>
  </conditionalFormatting>
  <conditionalFormatting sqref="F11">
    <cfRule type="expression" dxfId="1788" priority="381" stopIfTrue="1">
      <formula>IF($AQ$8="c",TRUE)</formula>
    </cfRule>
    <cfRule type="expression" dxfId="1787" priority="382" stopIfTrue="1">
      <formula>IF(($F$4="D")*AND($B$11="G"),TRUE)</formula>
    </cfRule>
  </conditionalFormatting>
  <conditionalFormatting sqref="F12">
    <cfRule type="expression" dxfId="1786" priority="443" stopIfTrue="1">
      <formula>IF($AR$8="c",TRUE)</formula>
    </cfRule>
    <cfRule type="expression" dxfId="1785" priority="444" stopIfTrue="1">
      <formula>IF(($F$4="D")*AND($B$12="H"),TRUE)</formula>
    </cfRule>
  </conditionalFormatting>
  <conditionalFormatting sqref="F13">
    <cfRule type="expression" dxfId="1784" priority="506" stopIfTrue="1">
      <formula>IF(($F$4="D")*AND($B$13="I"),TRUE)</formula>
    </cfRule>
    <cfRule type="expression" dxfId="1783" priority="505" stopIfTrue="1">
      <formula>IF($AS$8="c",TRUE)</formula>
    </cfRule>
  </conditionalFormatting>
  <conditionalFormatting sqref="F14">
    <cfRule type="expression" dxfId="1782" priority="567" stopIfTrue="1">
      <formula>IF($AT$8="c",TRUE)</formula>
    </cfRule>
    <cfRule type="expression" dxfId="1781" priority="568" stopIfTrue="1">
      <formula>IF(($F$4="D")*AND($B$14="J"),TRUE)</formula>
    </cfRule>
  </conditionalFormatting>
  <conditionalFormatting sqref="F15">
    <cfRule type="expression" dxfId="1780" priority="629" stopIfTrue="1">
      <formula>IF($AU$8="c",TRUE)</formula>
    </cfRule>
    <cfRule type="expression" dxfId="1779" priority="630" stopIfTrue="1">
      <formula>IF(($F$4="D")*AND($B$15="K"),TRUE)</formula>
    </cfRule>
  </conditionalFormatting>
  <conditionalFormatting sqref="F16">
    <cfRule type="expression" dxfId="1778" priority="691" stopIfTrue="1">
      <formula>IF($AV$8="c",TRUE)</formula>
    </cfRule>
    <cfRule type="expression" dxfId="1777" priority="692" stopIfTrue="1">
      <formula>IF(($F$4="D")*AND($B$16="L"),TRUE)</formula>
    </cfRule>
  </conditionalFormatting>
  <conditionalFormatting sqref="F17">
    <cfRule type="expression" dxfId="1776" priority="754" stopIfTrue="1">
      <formula>IF(($F$4="D")*AND($B$17="M"),TRUE)</formula>
    </cfRule>
    <cfRule type="expression" dxfId="1775" priority="753" stopIfTrue="1">
      <formula>IF($AW$8="c",TRUE)</formula>
    </cfRule>
  </conditionalFormatting>
  <conditionalFormatting sqref="F18">
    <cfRule type="expression" dxfId="1774" priority="816" stopIfTrue="1">
      <formula>IF(($F$4="D")*AND($B$18="N"),TRUE)</formula>
    </cfRule>
    <cfRule type="expression" dxfId="1773" priority="815" stopIfTrue="1">
      <formula>IF($AX$8="c",TRUE)</formula>
    </cfRule>
  </conditionalFormatting>
  <conditionalFormatting sqref="F19">
    <cfRule type="expression" dxfId="1772" priority="877" stopIfTrue="1">
      <formula>IF($AY$8="c",TRUE)</formula>
    </cfRule>
    <cfRule type="expression" dxfId="1771" priority="878" stopIfTrue="1">
      <formula>IF(($F$4="D")*AND($B$19="O"),TRUE)</formula>
    </cfRule>
  </conditionalFormatting>
  <conditionalFormatting sqref="F20">
    <cfRule type="expression" dxfId="1770" priority="940" stopIfTrue="1">
      <formula>IF(($F$4="D")*AND($B$20="P"),TRUE)</formula>
    </cfRule>
    <cfRule type="expression" dxfId="1769" priority="939" stopIfTrue="1">
      <formula>IF($AZ$8="c",TRUE)</formula>
    </cfRule>
  </conditionalFormatting>
  <conditionalFormatting sqref="F21">
    <cfRule type="expression" dxfId="1768" priority="1002" stopIfTrue="1">
      <formula>IF(($F$4="D")*AND($B$21="Q"),TRUE)</formula>
    </cfRule>
    <cfRule type="expression" dxfId="1767" priority="1001" stopIfTrue="1">
      <formula>IF($BA$8="c",TRUE)</formula>
    </cfRule>
  </conditionalFormatting>
  <conditionalFormatting sqref="F22">
    <cfRule type="expression" dxfId="1766" priority="1064" stopIfTrue="1">
      <formula>IF(($F$4="D")*AND($B$22="R"),TRUE)</formula>
    </cfRule>
    <cfRule type="expression" dxfId="1765" priority="1063" stopIfTrue="1">
      <formula>IF($BB$8="c",TRUE)</formula>
    </cfRule>
  </conditionalFormatting>
  <conditionalFormatting sqref="F23">
    <cfRule type="expression" dxfId="1764" priority="1125" stopIfTrue="1">
      <formula>IF($BC$8="c",TRUE)</formula>
    </cfRule>
    <cfRule type="expression" dxfId="1763" priority="1126" stopIfTrue="1">
      <formula>IF(($F$4="D")*AND($B$23="S"),TRUE)</formula>
    </cfRule>
  </conditionalFormatting>
  <conditionalFormatting sqref="F24">
    <cfRule type="expression" dxfId="1762" priority="1188" stopIfTrue="1">
      <formula>IF(($F$4="D")*AND($B$24="T"),TRUE)</formula>
    </cfRule>
    <cfRule type="expression" dxfId="1761" priority="1187" stopIfTrue="1">
      <formula>IF($BD$8="c",TRUE)</formula>
    </cfRule>
  </conditionalFormatting>
  <conditionalFormatting sqref="F25">
    <cfRule type="expression" dxfId="1760" priority="1250" stopIfTrue="1">
      <formula>IF(($F$4="D")*AND($B$25="U"),TRUE)</formula>
    </cfRule>
    <cfRule type="expression" dxfId="1759" priority="1249" stopIfTrue="1">
      <formula>IF($BE$8="c",TRUE)</formula>
    </cfRule>
  </conditionalFormatting>
  <conditionalFormatting sqref="F26">
    <cfRule type="expression" dxfId="1758" priority="1312" stopIfTrue="1">
      <formula>IF(($F$4="D")*AND($B$26="V"),TRUE)</formula>
    </cfRule>
    <cfRule type="expression" dxfId="1757" priority="1311" stopIfTrue="1">
      <formula>IF($BF$8="c",TRUE)</formula>
    </cfRule>
  </conditionalFormatting>
  <conditionalFormatting sqref="F27">
    <cfRule type="expression" dxfId="1756" priority="1373" stopIfTrue="1">
      <formula>IF($BG$8="c",TRUE)</formula>
    </cfRule>
    <cfRule type="expression" dxfId="1755" priority="1374" stopIfTrue="1">
      <formula>IF(($F$4="D")*AND($B$27="W"),TRUE)</formula>
    </cfRule>
  </conditionalFormatting>
  <conditionalFormatting sqref="F28">
    <cfRule type="expression" dxfId="1754" priority="1436" stopIfTrue="1">
      <formula>IF(($F$4="D")*AND($B$28="X"),TRUE)</formula>
    </cfRule>
    <cfRule type="expression" dxfId="1753" priority="1435" stopIfTrue="1">
      <formula>IF($BH$8="c",TRUE)</formula>
    </cfRule>
  </conditionalFormatting>
  <conditionalFormatting sqref="F29">
    <cfRule type="expression" dxfId="1752" priority="1498" stopIfTrue="1">
      <formula>IF(($F$4="D")*AND($B$29="Y"),TRUE)</formula>
    </cfRule>
    <cfRule type="expression" dxfId="1751" priority="1497" stopIfTrue="1">
      <formula>IF($BI$8="c",TRUE)</formula>
    </cfRule>
  </conditionalFormatting>
  <conditionalFormatting sqref="F30">
    <cfRule type="expression" dxfId="1750" priority="1559" stopIfTrue="1">
      <formula>IF($BJ$8="c",TRUE)</formula>
    </cfRule>
    <cfRule type="expression" dxfId="1749" priority="1560" stopIfTrue="1">
      <formula>IF(($F$4="D")*AND($B$30="Z"),TRUE)</formula>
    </cfRule>
  </conditionalFormatting>
  <conditionalFormatting sqref="F31">
    <cfRule type="expression" dxfId="1748" priority="1621" stopIfTrue="1">
      <formula>IF($BK$8="c",TRUE)</formula>
    </cfRule>
    <cfRule type="expression" dxfId="1747" priority="1622" stopIfTrue="1">
      <formula>IF(($F$4="D")*AND($B$31="AA"),TRUE)</formula>
    </cfRule>
  </conditionalFormatting>
  <conditionalFormatting sqref="F32">
    <cfRule type="expression" dxfId="1746" priority="1683" stopIfTrue="1">
      <formula>IF($BL$8="c",TRUE)</formula>
    </cfRule>
    <cfRule type="expression" dxfId="1745" priority="1684" stopIfTrue="1">
      <formula>IF(($F$4="D")*AND($B$32="AB"),TRUE)</formula>
    </cfRule>
  </conditionalFormatting>
  <conditionalFormatting sqref="F33">
    <cfRule type="expression" dxfId="1744" priority="1746" stopIfTrue="1">
      <formula>IF(($F$4="D")*AND($B$33="AC"),TRUE)</formula>
    </cfRule>
    <cfRule type="expression" dxfId="1743" priority="1745" stopIfTrue="1">
      <formula>IF($BM$8="c",TRUE)</formula>
    </cfRule>
  </conditionalFormatting>
  <conditionalFormatting sqref="F34">
    <cfRule type="expression" dxfId="1742" priority="1808" stopIfTrue="1">
      <formula>IF(($F$4="D")*AND($B$34="AD"),TRUE)</formula>
    </cfRule>
    <cfRule type="expression" dxfId="1741" priority="1807" stopIfTrue="1">
      <formula>IF($BN$8="c",TRUE)</formula>
    </cfRule>
  </conditionalFormatting>
  <conditionalFormatting sqref="F35">
    <cfRule type="expression" dxfId="1740" priority="1869" stopIfTrue="1">
      <formula>IF($BO$8="c",TRUE)</formula>
    </cfRule>
    <cfRule type="expression" dxfId="1739" priority="1870" stopIfTrue="1">
      <formula>IF(($F$4="D")*AND($B$35="AE"),TRUE)</formula>
    </cfRule>
  </conditionalFormatting>
  <conditionalFormatting sqref="F36">
    <cfRule type="expression" dxfId="1738" priority="1932" stopIfTrue="1">
      <formula>IF(($F$4="D")*AND($B$36="AF"),TRUE)</formula>
    </cfRule>
    <cfRule type="expression" dxfId="1737" priority="1931" stopIfTrue="1">
      <formula>IF($BP$8="c",TRUE)</formula>
    </cfRule>
  </conditionalFormatting>
  <conditionalFormatting sqref="G5">
    <cfRule type="expression" dxfId="1736" priority="10" stopIfTrue="1">
      <formula>IF(($G$4="E")*AND($B$5="A"),TRUE)</formula>
    </cfRule>
    <cfRule type="expression" dxfId="1735" priority="9" stopIfTrue="1">
      <formula>IF($AK$9="c",TRUE)</formula>
    </cfRule>
  </conditionalFormatting>
  <conditionalFormatting sqref="G6">
    <cfRule type="expression" dxfId="1734" priority="72" stopIfTrue="1">
      <formula>IF(($G$4="E")*AND($B$6="B"),TRUE)</formula>
    </cfRule>
    <cfRule type="expression" dxfId="1733" priority="71" stopIfTrue="1">
      <formula>IF($AL$9="c",TRUE)</formula>
    </cfRule>
  </conditionalFormatting>
  <conditionalFormatting sqref="G7">
    <cfRule type="expression" dxfId="1732" priority="134" stopIfTrue="1">
      <formula>IF(($G$4="E")*AND($B$7="C"),TRUE)</formula>
    </cfRule>
    <cfRule type="expression" dxfId="1731" priority="133" stopIfTrue="1">
      <formula>IF($AM$9="c",TRUE)</formula>
    </cfRule>
  </conditionalFormatting>
  <conditionalFormatting sqref="G8">
    <cfRule type="expression" dxfId="1730" priority="195" stopIfTrue="1">
      <formula>IF($AN$9="c",TRUE)</formula>
    </cfRule>
    <cfRule type="expression" dxfId="1729" priority="196" stopIfTrue="1">
      <formula>IF(($G$4="E")*AND($B$8="D"),TRUE)</formula>
    </cfRule>
  </conditionalFormatting>
  <conditionalFormatting sqref="G10">
    <cfRule type="expression" dxfId="1728" priority="321" stopIfTrue="1">
      <formula>IF($AP$9="c",TRUE)</formula>
    </cfRule>
    <cfRule type="expression" dxfId="1727" priority="322" stopIfTrue="1">
      <formula>IF(($G$4="E")*AND($B$10="F"),TRUE)</formula>
    </cfRule>
  </conditionalFormatting>
  <conditionalFormatting sqref="G11">
    <cfRule type="expression" dxfId="1726" priority="383" stopIfTrue="1">
      <formula>IF($AQ$9="c",TRUE)</formula>
    </cfRule>
    <cfRule type="expression" dxfId="1725" priority="384" stopIfTrue="1">
      <formula>IF(($G$4="E")*AND($B$11="G"),TRUE)</formula>
    </cfRule>
  </conditionalFormatting>
  <conditionalFormatting sqref="G12">
    <cfRule type="expression" dxfId="1724" priority="446" stopIfTrue="1">
      <formula>IF(($G$4="E")*AND($B$12="H"),TRUE)</formula>
    </cfRule>
    <cfRule type="expression" dxfId="1723" priority="445" stopIfTrue="1">
      <formula>IF($AR$9="c",TRUE)</formula>
    </cfRule>
  </conditionalFormatting>
  <conditionalFormatting sqref="G13">
    <cfRule type="expression" dxfId="1722" priority="508" stopIfTrue="1">
      <formula>IF(($G$4="E")*AND($B$13="I"),TRUE)</formula>
    </cfRule>
    <cfRule type="expression" dxfId="1721" priority="507" stopIfTrue="1">
      <formula>IF($AS$9="c",TRUE)</formula>
    </cfRule>
  </conditionalFormatting>
  <conditionalFormatting sqref="G14">
    <cfRule type="expression" dxfId="1720" priority="569" stopIfTrue="1">
      <formula>IF($AT$9="c",TRUE)</formula>
    </cfRule>
    <cfRule type="expression" dxfId="1719" priority="570" stopIfTrue="1">
      <formula>IF(($G$4="E")*AND($B$14="J"),TRUE)</formula>
    </cfRule>
  </conditionalFormatting>
  <conditionalFormatting sqref="G15">
    <cfRule type="expression" dxfId="1718" priority="631" stopIfTrue="1">
      <formula>IF($AU$9="c",TRUE)</formula>
    </cfRule>
    <cfRule type="expression" dxfId="1717" priority="632" stopIfTrue="1">
      <formula>IF(($G$4="E")*AND($B$15="K"),TRUE)</formula>
    </cfRule>
  </conditionalFormatting>
  <conditionalFormatting sqref="G16">
    <cfRule type="expression" dxfId="1716" priority="694" stopIfTrue="1">
      <formula>IF(($G$4="E")*AND($B$16="L"),TRUE)</formula>
    </cfRule>
    <cfRule type="expression" dxfId="1715" priority="693" stopIfTrue="1">
      <formula>IF($AV$9="c",TRUE)</formula>
    </cfRule>
  </conditionalFormatting>
  <conditionalFormatting sqref="G17">
    <cfRule type="expression" dxfId="1714" priority="755" stopIfTrue="1">
      <formula>IF($AW$9="c",TRUE)</formula>
    </cfRule>
    <cfRule type="expression" dxfId="1713" priority="756" stopIfTrue="1">
      <formula>IF(($G$4="E")*AND($B$17="M"),TRUE)</formula>
    </cfRule>
  </conditionalFormatting>
  <conditionalFormatting sqref="G18">
    <cfRule type="expression" dxfId="1712" priority="818" stopIfTrue="1">
      <formula>IF(($G$4="E")*AND($B$18="N"),TRUE)</formula>
    </cfRule>
    <cfRule type="expression" dxfId="1711" priority="817" stopIfTrue="1">
      <formula>IF($AX$9="c",TRUE)</formula>
    </cfRule>
  </conditionalFormatting>
  <conditionalFormatting sqref="G19">
    <cfRule type="expression" dxfId="1710" priority="879" stopIfTrue="1">
      <formula>IF($AY$9="c",TRUE)</formula>
    </cfRule>
    <cfRule type="expression" dxfId="1709" priority="880" stopIfTrue="1">
      <formula>IF(($G$4="E")*AND($B$19="O"),TRUE)</formula>
    </cfRule>
  </conditionalFormatting>
  <conditionalFormatting sqref="G20">
    <cfRule type="expression" dxfId="1708" priority="942" stopIfTrue="1">
      <formula>IF(($G$4="E")*AND($B$20="P"),TRUE)</formula>
    </cfRule>
    <cfRule type="expression" dxfId="1707" priority="941" stopIfTrue="1">
      <formula>IF($AZ$9="c",TRUE)</formula>
    </cfRule>
  </conditionalFormatting>
  <conditionalFormatting sqref="G21">
    <cfRule type="expression" dxfId="1706" priority="1004" stopIfTrue="1">
      <formula>IF(($G$4="E")*AND($B$21="Q"),TRUE)</formula>
    </cfRule>
    <cfRule type="expression" dxfId="1705" priority="1003" stopIfTrue="1">
      <formula>IF($BA$9="c",TRUE)</formula>
    </cfRule>
  </conditionalFormatting>
  <conditionalFormatting sqref="G22">
    <cfRule type="expression" dxfId="1704" priority="1066" stopIfTrue="1">
      <formula>IF(($G$4="E")*AND($B$22="R"),TRUE)</formula>
    </cfRule>
    <cfRule type="expression" dxfId="1703" priority="1065" stopIfTrue="1">
      <formula>IF($BB$9="c",TRUE)</formula>
    </cfRule>
  </conditionalFormatting>
  <conditionalFormatting sqref="G23">
    <cfRule type="expression" dxfId="1702" priority="1127" stopIfTrue="1">
      <formula>IF($BC$9="c",TRUE)</formula>
    </cfRule>
    <cfRule type="expression" dxfId="1701" priority="1128" stopIfTrue="1">
      <formula>IF(($G$4="E")*AND($B$23="S"),TRUE)</formula>
    </cfRule>
  </conditionalFormatting>
  <conditionalFormatting sqref="G24">
    <cfRule type="expression" dxfId="1700" priority="1189" stopIfTrue="1">
      <formula>IF($BD$9="c",TRUE)</formula>
    </cfRule>
    <cfRule type="expression" dxfId="1699" priority="1190" stopIfTrue="1">
      <formula>IF(($G$4="E")*AND($B$24="T"),TRUE)</formula>
    </cfRule>
  </conditionalFormatting>
  <conditionalFormatting sqref="G25">
    <cfRule type="expression" dxfId="1698" priority="1251" stopIfTrue="1">
      <formula>IF($BE$9="c",TRUE)</formula>
    </cfRule>
    <cfRule type="expression" dxfId="1697" priority="1252" stopIfTrue="1">
      <formula>IF(($G$4="E")*AND($B$25="U"),TRUE)</formula>
    </cfRule>
  </conditionalFormatting>
  <conditionalFormatting sqref="G26">
    <cfRule type="expression" dxfId="1696" priority="1313" stopIfTrue="1">
      <formula>IF($BF$9="c",TRUE)</formula>
    </cfRule>
    <cfRule type="expression" dxfId="1695" priority="1314" stopIfTrue="1">
      <formula>IF(($G$4="E")*AND($B$26="V"),TRUE)</formula>
    </cfRule>
  </conditionalFormatting>
  <conditionalFormatting sqref="G27">
    <cfRule type="expression" dxfId="1694" priority="1376" stopIfTrue="1">
      <formula>IF(($G$4="E")*AND($B$27="W"),TRUE)</formula>
    </cfRule>
    <cfRule type="expression" dxfId="1693" priority="1375" stopIfTrue="1">
      <formula>IF($BG$9="c",TRUE)</formula>
    </cfRule>
  </conditionalFormatting>
  <conditionalFormatting sqref="G28">
    <cfRule type="expression" dxfId="1692" priority="1437" stopIfTrue="1">
      <formula>IF($BH$9="c",TRUE)</formula>
    </cfRule>
    <cfRule type="expression" dxfId="1691" priority="1438" stopIfTrue="1">
      <formula>IF(($G$4="E")*AND($B$28="X"),TRUE)</formula>
    </cfRule>
  </conditionalFormatting>
  <conditionalFormatting sqref="G29">
    <cfRule type="expression" dxfId="1690" priority="1499" stopIfTrue="1">
      <formula>IF($BI$9="c",TRUE)</formula>
    </cfRule>
    <cfRule type="expression" dxfId="1689" priority="1500" stopIfTrue="1">
      <formula>IF(($G$4="E")*AND($B$29="Y"),TRUE)</formula>
    </cfRule>
  </conditionalFormatting>
  <conditionalFormatting sqref="G30">
    <cfRule type="expression" dxfId="1688" priority="1562" stopIfTrue="1">
      <formula>IF(($G$4="E")*AND($B$30="Z"),TRUE)</formula>
    </cfRule>
    <cfRule type="expression" dxfId="1687" priority="1561" stopIfTrue="1">
      <formula>IF($BJ$9="c",TRUE)</formula>
    </cfRule>
  </conditionalFormatting>
  <conditionalFormatting sqref="G31">
    <cfRule type="expression" dxfId="1686" priority="1623" stopIfTrue="1">
      <formula>IF($BK$9="c",TRUE)</formula>
    </cfRule>
    <cfRule type="expression" dxfId="1685" priority="1624" stopIfTrue="1">
      <formula>IF(($G$4="E")*AND($B$31="AA"),TRUE)</formula>
    </cfRule>
  </conditionalFormatting>
  <conditionalFormatting sqref="G32">
    <cfRule type="expression" dxfId="1684" priority="1686" stopIfTrue="1">
      <formula>IF(($G$4="E")*AND($B$32="AB"),TRUE)</formula>
    </cfRule>
    <cfRule type="expression" dxfId="1683" priority="1685" stopIfTrue="1">
      <formula>IF($BL$9="c",TRUE)</formula>
    </cfRule>
  </conditionalFormatting>
  <conditionalFormatting sqref="G33">
    <cfRule type="expression" dxfId="1682" priority="1747" stopIfTrue="1">
      <formula>IF($BM$9="c",TRUE)</formula>
    </cfRule>
    <cfRule type="expression" dxfId="1681" priority="1748" stopIfTrue="1">
      <formula>IF(($G$4="E")*AND($B$33="AC"),TRUE)</formula>
    </cfRule>
  </conditionalFormatting>
  <conditionalFormatting sqref="G34">
    <cfRule type="expression" dxfId="1680" priority="1809" stopIfTrue="1">
      <formula>IF($BN$9="c",TRUE)</formula>
    </cfRule>
    <cfRule type="expression" dxfId="1679" priority="1810" stopIfTrue="1">
      <formula>IF(($G$4="E")*AND($B$34="AD"),TRUE)</formula>
    </cfRule>
  </conditionalFormatting>
  <conditionalFormatting sqref="G35">
    <cfRule type="expression" dxfId="1678" priority="1872" stopIfTrue="1">
      <formula>IF(($G$4="E")*AND($B$35="AE"),TRUE)</formula>
    </cfRule>
    <cfRule type="expression" dxfId="1677" priority="1871" stopIfTrue="1">
      <formula>IF($BO$9="c",TRUE)</formula>
    </cfRule>
  </conditionalFormatting>
  <conditionalFormatting sqref="G36">
    <cfRule type="expression" dxfId="1676" priority="1933" stopIfTrue="1">
      <formula>IF($BP$9="c",TRUE)</formula>
    </cfRule>
    <cfRule type="expression" dxfId="1675" priority="1934" stopIfTrue="1">
      <formula>IF(($G$4="E")*AND($B$36="AF"),TRUE)</formula>
    </cfRule>
  </conditionalFormatting>
  <conditionalFormatting sqref="H5">
    <cfRule type="expression" dxfId="1674" priority="11" stopIfTrue="1">
      <formula>IF($AK$10="c",TRUE)</formula>
    </cfRule>
    <cfRule type="expression" dxfId="1673" priority="12" stopIfTrue="1">
      <formula>IF(($H$4="F")*AND($B$5="A"),TRUE)</formula>
    </cfRule>
  </conditionalFormatting>
  <conditionalFormatting sqref="H6">
    <cfRule type="expression" dxfId="1672" priority="74" stopIfTrue="1">
      <formula>IF(($H$4="F")*AND($B$6="B"),TRUE)</formula>
    </cfRule>
    <cfRule type="expression" dxfId="1671" priority="73" stopIfTrue="1">
      <formula>IF($AL$10="c",TRUE)</formula>
    </cfRule>
  </conditionalFormatting>
  <conditionalFormatting sqref="H7">
    <cfRule type="expression" dxfId="1670" priority="135" stopIfTrue="1">
      <formula>IF($AM$10="c",TRUE)</formula>
    </cfRule>
    <cfRule type="expression" dxfId="1669" priority="136" stopIfTrue="1">
      <formula>IF(($H$4="F")*AND($B$7="C"),TRUE)</formula>
    </cfRule>
  </conditionalFormatting>
  <conditionalFormatting sqref="H8">
    <cfRule type="expression" dxfId="1668" priority="197" stopIfTrue="1">
      <formula>IF($AN$10="c",TRUE)</formula>
    </cfRule>
    <cfRule type="expression" dxfId="1667" priority="198" stopIfTrue="1">
      <formula>IF(($H$4="F")*AND($B$8="D"),TRUE)</formula>
    </cfRule>
  </conditionalFormatting>
  <conditionalFormatting sqref="H9">
    <cfRule type="expression" dxfId="1666" priority="259" stopIfTrue="1">
      <formula>IF($AO$10="c",TRUE)</formula>
    </cfRule>
    <cfRule type="expression" dxfId="1665" priority="260" stopIfTrue="1">
      <formula>IF(($H$4="F")*AND($B$9="E"),TRUE)</formula>
    </cfRule>
  </conditionalFormatting>
  <conditionalFormatting sqref="H11">
    <cfRule type="expression" dxfId="1664" priority="386" stopIfTrue="1">
      <formula>IF(($H$4="F")*AND($B$11="G"),TRUE)</formula>
    </cfRule>
    <cfRule type="expression" dxfId="1663" priority="385" stopIfTrue="1">
      <formula>IF($AQ$10="c",TRUE)</formula>
    </cfRule>
  </conditionalFormatting>
  <conditionalFormatting sqref="H12">
    <cfRule type="expression" dxfId="1662" priority="448" stopIfTrue="1">
      <formula>IF(($H$4="F")*AND($B$12="H"),TRUE)</formula>
    </cfRule>
    <cfRule type="expression" dxfId="1661" priority="447" stopIfTrue="1">
      <formula>IF($AR$10="c",TRUE)</formula>
    </cfRule>
  </conditionalFormatting>
  <conditionalFormatting sqref="H13">
    <cfRule type="expression" dxfId="1660" priority="510" stopIfTrue="1">
      <formula>IF(($H$4="F")*AND($B$13="I"),TRUE)</formula>
    </cfRule>
    <cfRule type="expression" dxfId="1659" priority="509" stopIfTrue="1">
      <formula>IF($AS$10="c",TRUE)</formula>
    </cfRule>
  </conditionalFormatting>
  <conditionalFormatting sqref="H14">
    <cfRule type="expression" dxfId="1658" priority="572" stopIfTrue="1">
      <formula>IF(($H$4="F")*AND($B$14="J"),TRUE)</formula>
    </cfRule>
    <cfRule type="expression" dxfId="1657" priority="571" stopIfTrue="1">
      <formula>IF($AT$10="c",TRUE)</formula>
    </cfRule>
  </conditionalFormatting>
  <conditionalFormatting sqref="H15">
    <cfRule type="expression" dxfId="1656" priority="634" stopIfTrue="1">
      <formula>IF(($H$4="F")*AND($B$15="K"),TRUE)</formula>
    </cfRule>
    <cfRule type="expression" dxfId="1655" priority="633" stopIfTrue="1">
      <formula>IF($AU$10="c",TRUE)</formula>
    </cfRule>
  </conditionalFormatting>
  <conditionalFormatting sqref="H16">
    <cfRule type="expression" dxfId="1654" priority="695" stopIfTrue="1">
      <formula>IF($AV$10="c",TRUE)</formula>
    </cfRule>
    <cfRule type="expression" dxfId="1653" priority="696" stopIfTrue="1">
      <formula>IF(($H$4="F")*AND($B$16="L"),TRUE)</formula>
    </cfRule>
  </conditionalFormatting>
  <conditionalFormatting sqref="H17">
    <cfRule type="expression" dxfId="1652" priority="758" stopIfTrue="1">
      <formula>IF(($H$4="F")*AND($B$17="M"),TRUE)</formula>
    </cfRule>
    <cfRule type="expression" dxfId="1651" priority="757" stopIfTrue="1">
      <formula>IF($AW$10="c",TRUE)</formula>
    </cfRule>
  </conditionalFormatting>
  <conditionalFormatting sqref="H18">
    <cfRule type="expression" dxfId="1650" priority="820" stopIfTrue="1">
      <formula>IF(($H$4="F")*AND($B$18="N"),TRUE)</formula>
    </cfRule>
    <cfRule type="expression" dxfId="1649" priority="819" stopIfTrue="1">
      <formula>IF($AX$10="c",TRUE)</formula>
    </cfRule>
  </conditionalFormatting>
  <conditionalFormatting sqref="H19">
    <cfRule type="expression" dxfId="1648" priority="881" stopIfTrue="1">
      <formula>IF($AY$10="c",TRUE)</formula>
    </cfRule>
    <cfRule type="expression" dxfId="1647" priority="882" stopIfTrue="1">
      <formula>IF(($H$4="F")*AND($B$19="O"),TRUE)</formula>
    </cfRule>
  </conditionalFormatting>
  <conditionalFormatting sqref="H20">
    <cfRule type="expression" dxfId="1646" priority="944" stopIfTrue="1">
      <formula>IF(($H$4="F")*AND($B$20="P"),TRUE)</formula>
    </cfRule>
    <cfRule type="expression" dxfId="1645" priority="943" stopIfTrue="1">
      <formula>IF($AZ$10="c",TRUE)</formula>
    </cfRule>
  </conditionalFormatting>
  <conditionalFormatting sqref="H21">
    <cfRule type="expression" dxfId="1644" priority="1006" stopIfTrue="1">
      <formula>IF(($H$4="F")*AND($B$21="Q"),TRUE)</formula>
    </cfRule>
    <cfRule type="expression" dxfId="1643" priority="1005" stopIfTrue="1">
      <formula>IF($BA$10="c",TRUE)</formula>
    </cfRule>
  </conditionalFormatting>
  <conditionalFormatting sqref="H22">
    <cfRule type="expression" dxfId="1642" priority="1068" stopIfTrue="1">
      <formula>IF(($H$4="F")*AND($B$22="R"),TRUE)</formula>
    </cfRule>
    <cfRule type="expression" dxfId="1641" priority="1067" stopIfTrue="1">
      <formula>IF($BB$10="c",TRUE)</formula>
    </cfRule>
  </conditionalFormatting>
  <conditionalFormatting sqref="H23">
    <cfRule type="expression" dxfId="1640" priority="1130" stopIfTrue="1">
      <formula>IF(($H$4="F")*AND($B$23="S"),TRUE)</formula>
    </cfRule>
    <cfRule type="expression" dxfId="1639" priority="1129" stopIfTrue="1">
      <formula>IF($BC$10="c",TRUE)</formula>
    </cfRule>
  </conditionalFormatting>
  <conditionalFormatting sqref="H24">
    <cfRule type="expression" dxfId="1638" priority="1191" stopIfTrue="1">
      <formula>IF($BD$10="c",TRUE)</formula>
    </cfRule>
    <cfRule type="expression" dxfId="1637" priority="1192" stopIfTrue="1">
      <formula>IF(($H$4="F")*AND($B$24="T"),TRUE)</formula>
    </cfRule>
  </conditionalFormatting>
  <conditionalFormatting sqref="H25">
    <cfRule type="expression" dxfId="1636" priority="1254" stopIfTrue="1">
      <formula>IF(($H$4="F")*AND($B$25="U"),TRUE)</formula>
    </cfRule>
    <cfRule type="expression" dxfId="1635" priority="1253" stopIfTrue="1">
      <formula>IF($BE$10="c",TRUE)</formula>
    </cfRule>
  </conditionalFormatting>
  <conditionalFormatting sqref="H26">
    <cfRule type="expression" dxfId="1634" priority="1315" stopIfTrue="1">
      <formula>IF($BF$10="c",TRUE)</formula>
    </cfRule>
    <cfRule type="expression" dxfId="1633" priority="1316" stopIfTrue="1">
      <formula>IF(($H$4="F")*AND($B$26="V"),TRUE)</formula>
    </cfRule>
  </conditionalFormatting>
  <conditionalFormatting sqref="H27">
    <cfRule type="expression" dxfId="1632" priority="1377" stopIfTrue="1">
      <formula>IF($BG$10="c",TRUE)</formula>
    </cfRule>
    <cfRule type="expression" dxfId="1631" priority="1378" stopIfTrue="1">
      <formula>IF(($H$4="F")*AND($B$27="W"),TRUE)</formula>
    </cfRule>
  </conditionalFormatting>
  <conditionalFormatting sqref="H28">
    <cfRule type="expression" dxfId="1630" priority="1439" stopIfTrue="1">
      <formula>IF($BH$10="c",TRUE)</formula>
    </cfRule>
    <cfRule type="expression" dxfId="1629" priority="1440" stopIfTrue="1">
      <formula>IF(($H$4="F")*AND($B$28="X"),TRUE)</formula>
    </cfRule>
  </conditionalFormatting>
  <conditionalFormatting sqref="H29">
    <cfRule type="expression" dxfId="1628" priority="1501" stopIfTrue="1">
      <formula>IF($BI$10="c",TRUE)</formula>
    </cfRule>
    <cfRule type="expression" dxfId="1627" priority="1502" stopIfTrue="1">
      <formula>IF(($H$4="F")*AND($B$29="Y"),TRUE)</formula>
    </cfRule>
  </conditionalFormatting>
  <conditionalFormatting sqref="H30">
    <cfRule type="expression" dxfId="1626" priority="1563" stopIfTrue="1">
      <formula>IF($BJ$10="c",TRUE)</formula>
    </cfRule>
    <cfRule type="expression" dxfId="1625" priority="1564" stopIfTrue="1">
      <formula>IF(($H$4="F")*AND($B$30="Z"),TRUE)</formula>
    </cfRule>
  </conditionalFormatting>
  <conditionalFormatting sqref="H31">
    <cfRule type="expression" dxfId="1624" priority="1625" stopIfTrue="1">
      <formula>IF($BK$10="c",TRUE)</formula>
    </cfRule>
    <cfRule type="expression" dxfId="1623" priority="1626" stopIfTrue="1">
      <formula>IF(($H$4="F")*AND($B$31="AA"),TRUE)</formula>
    </cfRule>
  </conditionalFormatting>
  <conditionalFormatting sqref="H32">
    <cfRule type="expression" dxfId="1622" priority="1688" stopIfTrue="1">
      <formula>IF(($H$4="F")*AND($B$32="AB"),TRUE)</formula>
    </cfRule>
    <cfRule type="expression" dxfId="1621" priority="1687" stopIfTrue="1">
      <formula>IF($BL$10="c",TRUE)</formula>
    </cfRule>
  </conditionalFormatting>
  <conditionalFormatting sqref="H33">
    <cfRule type="expression" dxfId="1620" priority="1750" stopIfTrue="1">
      <formula>IF(($H$4="F")*AND($B$33="AC"),TRUE)</formula>
    </cfRule>
    <cfRule type="expression" dxfId="1619" priority="1749" stopIfTrue="1">
      <formula>IF($BM$10="c",TRUE)</formula>
    </cfRule>
  </conditionalFormatting>
  <conditionalFormatting sqref="H34">
    <cfRule type="expression" dxfId="1618" priority="1812" stopIfTrue="1">
      <formula>IF(($H$4="F")*AND($B$34="AD"),TRUE)</formula>
    </cfRule>
    <cfRule type="expression" dxfId="1617" priority="1811" stopIfTrue="1">
      <formula>IF($BN$10="c",TRUE)</formula>
    </cfRule>
  </conditionalFormatting>
  <conditionalFormatting sqref="H35">
    <cfRule type="expression" dxfId="1616" priority="1874" stopIfTrue="1">
      <formula>IF(($H$4="F")*AND($B$35="AE"),TRUE)</formula>
    </cfRule>
    <cfRule type="expression" dxfId="1615" priority="1873" stopIfTrue="1">
      <formula>IF($BO$10="c",TRUE)</formula>
    </cfRule>
  </conditionalFormatting>
  <conditionalFormatting sqref="H36">
    <cfRule type="expression" dxfId="1614" priority="1935" stopIfTrue="1">
      <formula>IF($BP$10="c",TRUE)</formula>
    </cfRule>
    <cfRule type="expression" dxfId="1613" priority="1936" stopIfTrue="1">
      <formula>IF(($H$4="F")*AND($B$36="AF"),TRUE)</formula>
    </cfRule>
  </conditionalFormatting>
  <conditionalFormatting sqref="I5">
    <cfRule type="expression" dxfId="1612" priority="13" stopIfTrue="1">
      <formula>IF($AK$11="c",TRUE)</formula>
    </cfRule>
    <cfRule type="expression" dxfId="1611" priority="14" stopIfTrue="1">
      <formula>IF(($I$4="G")*AND($B$5="A"),TRUE)</formula>
    </cfRule>
  </conditionalFormatting>
  <conditionalFormatting sqref="I6">
    <cfRule type="expression" dxfId="1610" priority="75" stopIfTrue="1">
      <formula>IF($AL$11="c",TRUE)</formula>
    </cfRule>
    <cfRule type="expression" dxfId="1609" priority="76" stopIfTrue="1">
      <formula>IF(($I$4="G")*AND($B$6="B"),TRUE)</formula>
    </cfRule>
  </conditionalFormatting>
  <conditionalFormatting sqref="I7">
    <cfRule type="expression" dxfId="1608" priority="138" stopIfTrue="1">
      <formula>IF(($I$4="G")*AND($B$7="C"),TRUE)</formula>
    </cfRule>
    <cfRule type="expression" dxfId="1607" priority="137" stopIfTrue="1">
      <formula>IF($AM$11="c",TRUE)</formula>
    </cfRule>
  </conditionalFormatting>
  <conditionalFormatting sqref="I8">
    <cfRule type="expression" dxfId="1606" priority="200" stopIfTrue="1">
      <formula>IF(($I$4="G")*AND($B$8="D"),TRUE)</formula>
    </cfRule>
    <cfRule type="expression" dxfId="1605" priority="199" stopIfTrue="1">
      <formula>IF($AN$11="c",TRUE)</formula>
    </cfRule>
  </conditionalFormatting>
  <conditionalFormatting sqref="I9">
    <cfRule type="expression" dxfId="1604" priority="262" stopIfTrue="1">
      <formula>IF(($I$4="G")*AND($B$9="E"),TRUE)</formula>
    </cfRule>
    <cfRule type="expression" dxfId="1603" priority="261" stopIfTrue="1">
      <formula>IF($AO$11="c",TRUE)</formula>
    </cfRule>
  </conditionalFormatting>
  <conditionalFormatting sqref="I10">
    <cfRule type="expression" dxfId="1602" priority="324" stopIfTrue="1">
      <formula>IF(($I$4="G")*AND($B$10="F"),TRUE)</formula>
    </cfRule>
    <cfRule type="expression" dxfId="1601" priority="323" stopIfTrue="1">
      <formula>IF($AP$11="c",TRUE)</formula>
    </cfRule>
  </conditionalFormatting>
  <conditionalFormatting sqref="I12">
    <cfRule type="expression" dxfId="1600" priority="450" stopIfTrue="1">
      <formula>IF(($I$4="G")*AND($B$12="H"),TRUE)</formula>
    </cfRule>
    <cfRule type="expression" dxfId="1599" priority="449" stopIfTrue="1">
      <formula>IF($AR$11="c",TRUE)</formula>
    </cfRule>
  </conditionalFormatting>
  <conditionalFormatting sqref="I13">
    <cfRule type="expression" dxfId="1598" priority="511" stopIfTrue="1">
      <formula>IF($AS$11="c",TRUE)</formula>
    </cfRule>
    <cfRule type="expression" dxfId="1597" priority="512" stopIfTrue="1">
      <formula>IF(($I$4="G")*AND($B$13="I"),TRUE)</formula>
    </cfRule>
  </conditionalFormatting>
  <conditionalFormatting sqref="I14">
    <cfRule type="expression" dxfId="1596" priority="574" stopIfTrue="1">
      <formula>IF(($I$4="G")*AND($B$14="J"),TRUE)</formula>
    </cfRule>
    <cfRule type="expression" dxfId="1595" priority="573" stopIfTrue="1">
      <formula>IF($AT$11="c",TRUE)</formula>
    </cfRule>
  </conditionalFormatting>
  <conditionalFormatting sqref="I15">
    <cfRule type="expression" dxfId="1594" priority="636" stopIfTrue="1">
      <formula>IF(($I$4="G")*AND($B$15="K"),TRUE)</formula>
    </cfRule>
    <cfRule type="expression" dxfId="1593" priority="635" stopIfTrue="1">
      <formula>IF($AU$11="c",TRUE)</formula>
    </cfRule>
  </conditionalFormatting>
  <conditionalFormatting sqref="I16">
    <cfRule type="expression" dxfId="1592" priority="697" stopIfTrue="1">
      <formula>IF($AV$11="c",TRUE)</formula>
    </cfRule>
    <cfRule type="expression" dxfId="1591" priority="698" stopIfTrue="1">
      <formula>IF(($I$4="G")*AND($B$16="L"),TRUE)</formula>
    </cfRule>
  </conditionalFormatting>
  <conditionalFormatting sqref="I17">
    <cfRule type="expression" dxfId="1590" priority="760" stopIfTrue="1">
      <formula>IF(($I$4="G")*AND($B$17="M"),TRUE)</formula>
    </cfRule>
    <cfRule type="expression" dxfId="1589" priority="759" stopIfTrue="1">
      <formula>IF($AW$11="c",TRUE)</formula>
    </cfRule>
  </conditionalFormatting>
  <conditionalFormatting sqref="I18">
    <cfRule type="expression" dxfId="1588" priority="822" stopIfTrue="1">
      <formula>IF(($I$4="G")*AND($B$18="N"),TRUE)</formula>
    </cfRule>
    <cfRule type="expression" dxfId="1587" priority="821" stopIfTrue="1">
      <formula>IF($AX$11="c",TRUE)</formula>
    </cfRule>
  </conditionalFormatting>
  <conditionalFormatting sqref="I19">
    <cfRule type="expression" dxfId="1586" priority="883" stopIfTrue="1">
      <formula>IF($AY$11="c",TRUE)</formula>
    </cfRule>
    <cfRule type="expression" dxfId="1585" priority="884" stopIfTrue="1">
      <formula>IF(($I$4="G")*AND($B$19="O"),TRUE)</formula>
    </cfRule>
  </conditionalFormatting>
  <conditionalFormatting sqref="I20">
    <cfRule type="expression" dxfId="1584" priority="946" stopIfTrue="1">
      <formula>IF(($I$4="G")*AND($B$20="P"),TRUE)</formula>
    </cfRule>
    <cfRule type="expression" dxfId="1583" priority="945" stopIfTrue="1">
      <formula>IF($AZ$11="c",TRUE)</formula>
    </cfRule>
  </conditionalFormatting>
  <conditionalFormatting sqref="I21">
    <cfRule type="expression" dxfId="1582" priority="1007" stopIfTrue="1">
      <formula>IF($BA$11="c",TRUE)</formula>
    </cfRule>
    <cfRule type="expression" dxfId="1581" priority="1008" stopIfTrue="1">
      <formula>IF(($I$4="G")*AND($B$21="Q"),TRUE)</formula>
    </cfRule>
  </conditionalFormatting>
  <conditionalFormatting sqref="I22">
    <cfRule type="expression" dxfId="1580" priority="1069" stopIfTrue="1">
      <formula>IF($BB$11="c",TRUE)</formula>
    </cfRule>
    <cfRule type="expression" dxfId="1579" priority="1070" stopIfTrue="1">
      <formula>IF(($I$4="G")*AND($B$22="R"),TRUE)</formula>
    </cfRule>
  </conditionalFormatting>
  <conditionalFormatting sqref="I23">
    <cfRule type="expression" dxfId="1578" priority="1131" stopIfTrue="1">
      <formula>IF($BC$11="c",TRUE)</formula>
    </cfRule>
    <cfRule type="expression" dxfId="1577" priority="1132" stopIfTrue="1">
      <formula>IF(($I$4="G")*AND($B$23="S"),TRUE)</formula>
    </cfRule>
  </conditionalFormatting>
  <conditionalFormatting sqref="I24">
    <cfRule type="expression" dxfId="1576" priority="1193" stopIfTrue="1">
      <formula>IF($BD$11="c",TRUE)</formula>
    </cfRule>
    <cfRule type="expression" dxfId="1575" priority="1194" stopIfTrue="1">
      <formula>IF(($I$4="G")*AND($B$24="T"),TRUE)</formula>
    </cfRule>
  </conditionalFormatting>
  <conditionalFormatting sqref="I25">
    <cfRule type="expression" dxfId="1574" priority="1256" stopIfTrue="1">
      <formula>IF(($I$4="G")*AND($B$25="U"),TRUE)</formula>
    </cfRule>
    <cfRule type="expression" dxfId="1573" priority="1255" stopIfTrue="1">
      <formula>IF($BE$11="c",TRUE)</formula>
    </cfRule>
  </conditionalFormatting>
  <conditionalFormatting sqref="I26">
    <cfRule type="expression" dxfId="1572" priority="1317" stopIfTrue="1">
      <formula>IF($BF$11="c",TRUE)</formula>
    </cfRule>
    <cfRule type="expression" dxfId="1571" priority="1318" stopIfTrue="1">
      <formula>IF(($I$4="G")*AND($B$26="V"),TRUE)</formula>
    </cfRule>
  </conditionalFormatting>
  <conditionalFormatting sqref="I27">
    <cfRule type="expression" dxfId="1570" priority="1380" stopIfTrue="1">
      <formula>IF(($I$4="G")*AND($B$27="W"),TRUE)</formula>
    </cfRule>
    <cfRule type="expression" dxfId="1569" priority="1379" stopIfTrue="1">
      <formula>IF($BG$11="c",TRUE)</formula>
    </cfRule>
  </conditionalFormatting>
  <conditionalFormatting sqref="I28">
    <cfRule type="expression" dxfId="1568" priority="1441" stopIfTrue="1">
      <formula>IF($BH$11="c",TRUE)</formula>
    </cfRule>
    <cfRule type="expression" dxfId="1567" priority="1442" stopIfTrue="1">
      <formula>IF(($I$4="G")*AND($B$28="X"),TRUE)</formula>
    </cfRule>
  </conditionalFormatting>
  <conditionalFormatting sqref="I29">
    <cfRule type="expression" dxfId="1566" priority="1503" stopIfTrue="1">
      <formula>IF($BI$11="c",TRUE)</formula>
    </cfRule>
    <cfRule type="expression" dxfId="1565" priority="1504" stopIfTrue="1">
      <formula>IF(($I$4="G")*AND($B$29="Y"),TRUE)</formula>
    </cfRule>
  </conditionalFormatting>
  <conditionalFormatting sqref="I30">
    <cfRule type="expression" dxfId="1564" priority="1565" stopIfTrue="1">
      <formula>IF($BJ$11="c",TRUE)</formula>
    </cfRule>
    <cfRule type="expression" dxfId="1563" priority="1566" stopIfTrue="1">
      <formula>IF(($I$4="G")*AND($B$30="Z"),TRUE)</formula>
    </cfRule>
  </conditionalFormatting>
  <conditionalFormatting sqref="I31">
    <cfRule type="expression" dxfId="1562" priority="1628" stopIfTrue="1">
      <formula>IF(($I$4="G")*AND($B$31="AA"),TRUE)</formula>
    </cfRule>
    <cfRule type="expression" dxfId="1561" priority="1627" stopIfTrue="1">
      <formula>IF($BK$11="c",TRUE)</formula>
    </cfRule>
  </conditionalFormatting>
  <conditionalFormatting sqref="I32">
    <cfRule type="expression" dxfId="1560" priority="1689" stopIfTrue="1">
      <formula>IF($BL$11="c",TRUE)</formula>
    </cfRule>
    <cfRule type="expression" dxfId="1559" priority="1690" stopIfTrue="1">
      <formula>IF(($I$4="G")*AND($B$32="AB"),TRUE)</formula>
    </cfRule>
  </conditionalFormatting>
  <conditionalFormatting sqref="I33">
    <cfRule type="expression" dxfId="1558" priority="1752" stopIfTrue="1">
      <formula>IF(($I$4="G")*AND($B$33="AC"),TRUE)</formula>
    </cfRule>
    <cfRule type="expression" dxfId="1557" priority="1751" stopIfTrue="1">
      <formula>IF($BM$11="c",TRUE)</formula>
    </cfRule>
  </conditionalFormatting>
  <conditionalFormatting sqref="I34">
    <cfRule type="expression" dxfId="1556" priority="1813" stopIfTrue="1">
      <formula>IF($BN$11="c",TRUE)</formula>
    </cfRule>
    <cfRule type="expression" dxfId="1555" priority="1814" stopIfTrue="1">
      <formula>IF(($I$4="G")*AND($B$34="AD"),TRUE)</formula>
    </cfRule>
  </conditionalFormatting>
  <conditionalFormatting sqref="I35">
    <cfRule type="expression" dxfId="1554" priority="1876" stopIfTrue="1">
      <formula>IF(($I$4="G")*AND($B$35="AE"),TRUE)</formula>
    </cfRule>
    <cfRule type="expression" dxfId="1553" priority="1875" stopIfTrue="1">
      <formula>IF($BO$11="c",TRUE)</formula>
    </cfRule>
  </conditionalFormatting>
  <conditionalFormatting sqref="I36">
    <cfRule type="expression" dxfId="1552" priority="1937" stopIfTrue="1">
      <formula>IF($BP$11="c",TRUE)</formula>
    </cfRule>
    <cfRule type="expression" dxfId="1551" priority="1938" stopIfTrue="1">
      <formula>IF(($I$4="G")*AND($B$36="AF"),TRUE)</formula>
    </cfRule>
  </conditionalFormatting>
  <conditionalFormatting sqref="J5">
    <cfRule type="expression" dxfId="1550" priority="16" stopIfTrue="1">
      <formula>IF(($J$4="H")*AND($B$5="A"),TRUE)</formula>
    </cfRule>
    <cfRule type="expression" dxfId="1549" priority="15" stopIfTrue="1">
      <formula>IF($AK$12="c",TRUE)</formula>
    </cfRule>
  </conditionalFormatting>
  <conditionalFormatting sqref="J6">
    <cfRule type="expression" dxfId="1548" priority="77" stopIfTrue="1">
      <formula>IF($AL$12="c",TRUE)</formula>
    </cfRule>
    <cfRule type="expression" dxfId="1547" priority="78" stopIfTrue="1">
      <formula>IF(($J$4="H")*AND($B$6="B"),TRUE)</formula>
    </cfRule>
  </conditionalFormatting>
  <conditionalFormatting sqref="J7">
    <cfRule type="expression" dxfId="1546" priority="139" stopIfTrue="1">
      <formula>IF($AM$12="c",TRUE)</formula>
    </cfRule>
    <cfRule type="expression" dxfId="1545" priority="140" stopIfTrue="1">
      <formula>IF(($J$4="H")*AND($B$7="C"),TRUE)</formula>
    </cfRule>
  </conditionalFormatting>
  <conditionalFormatting sqref="J8">
    <cfRule type="expression" dxfId="1544" priority="201" stopIfTrue="1">
      <formula>IF($AN$12="c",TRUE)</formula>
    </cfRule>
    <cfRule type="expression" dxfId="1543" priority="202" stopIfTrue="1">
      <formula>IF(($J$4="H")*AND($B$8="D"),TRUE)</formula>
    </cfRule>
  </conditionalFormatting>
  <conditionalFormatting sqref="J9">
    <cfRule type="expression" dxfId="1542" priority="264" stopIfTrue="1">
      <formula>IF(($J$4="H")*AND($B$9="E"),TRUE)</formula>
    </cfRule>
    <cfRule type="expression" dxfId="1541" priority="263" stopIfTrue="1">
      <formula>IF($AO$12="c",TRUE)</formula>
    </cfRule>
  </conditionalFormatting>
  <conditionalFormatting sqref="J10">
    <cfRule type="expression" dxfId="1540" priority="326" stopIfTrue="1">
      <formula>IF(($J$4="H")*AND($B$10="F"),TRUE)</formula>
    </cfRule>
    <cfRule type="expression" dxfId="1539" priority="325" stopIfTrue="1">
      <formula>IF($AP$12="c",TRUE)</formula>
    </cfRule>
  </conditionalFormatting>
  <conditionalFormatting sqref="J11">
    <cfRule type="expression" dxfId="1538" priority="388" stopIfTrue="1">
      <formula>IF(($J$4="H")*AND($B$11="G"),TRUE)</formula>
    </cfRule>
    <cfRule type="expression" dxfId="1537" priority="387" stopIfTrue="1">
      <formula>IF($AQ$12="c",TRUE)</formula>
    </cfRule>
  </conditionalFormatting>
  <conditionalFormatting sqref="J13">
    <cfRule type="expression" dxfId="1536" priority="513" stopIfTrue="1">
      <formula>IF($AS$12="c",TRUE)</formula>
    </cfRule>
    <cfRule type="expression" dxfId="1535" priority="514" stopIfTrue="1">
      <formula>IF(($J$4="H")*AND($B$13="I"),TRUE)</formula>
    </cfRule>
  </conditionalFormatting>
  <conditionalFormatting sqref="J14">
    <cfRule type="expression" dxfId="1534" priority="576" stopIfTrue="1">
      <formula>IF(($J$4="H")*AND($B$14="J"),TRUE)</formula>
    </cfRule>
    <cfRule type="expression" dxfId="1533" priority="575" stopIfTrue="1">
      <formula>IF($AT$12="c",TRUE)</formula>
    </cfRule>
  </conditionalFormatting>
  <conditionalFormatting sqref="J15">
    <cfRule type="expression" dxfId="1532" priority="638" stopIfTrue="1">
      <formula>IF(($J$4="H")*AND($B$15="K"),TRUE)</formula>
    </cfRule>
    <cfRule type="expression" dxfId="1531" priority="637" stopIfTrue="1">
      <formula>IF($AU$12="c",TRUE)</formula>
    </cfRule>
  </conditionalFormatting>
  <conditionalFormatting sqref="J16">
    <cfRule type="expression" dxfId="1530" priority="699" stopIfTrue="1">
      <formula>IF($AV$12="c",TRUE)</formula>
    </cfRule>
    <cfRule type="expression" dxfId="1529" priority="700" stopIfTrue="1">
      <formula>IF(($J$4="H")*AND($B$16="L"),TRUE)</formula>
    </cfRule>
  </conditionalFormatting>
  <conditionalFormatting sqref="J17">
    <cfRule type="expression" dxfId="1528" priority="762" stopIfTrue="1">
      <formula>IF(($J$4="H")*AND($B$17="M"),TRUE)</formula>
    </cfRule>
    <cfRule type="expression" dxfId="1527" priority="761" stopIfTrue="1">
      <formula>IF($AW$12="c",TRUE)</formula>
    </cfRule>
  </conditionalFormatting>
  <conditionalFormatting sqref="J18">
    <cfRule type="expression" dxfId="1526" priority="824" stopIfTrue="1">
      <formula>IF(($J$4="H")*AND($B$18="N"),TRUE)</formula>
    </cfRule>
    <cfRule type="expression" dxfId="1525" priority="823" stopIfTrue="1">
      <formula>IF($AX$12="c",TRUE)</formula>
    </cfRule>
  </conditionalFormatting>
  <conditionalFormatting sqref="J19">
    <cfRule type="expression" dxfId="1524" priority="885" stopIfTrue="1">
      <formula>IF($AY$12="c",TRUE)</formula>
    </cfRule>
    <cfRule type="expression" dxfId="1523" priority="886" stopIfTrue="1">
      <formula>IF(($J$4="H")*AND($B$19="O"),TRUE)</formula>
    </cfRule>
  </conditionalFormatting>
  <conditionalFormatting sqref="J20">
    <cfRule type="expression" dxfId="1522" priority="948" stopIfTrue="1">
      <formula>IF(($J$4="H")*AND($B$20="P"),TRUE)</formula>
    </cfRule>
    <cfRule type="expression" dxfId="1521" priority="947" stopIfTrue="1">
      <formula>IF($AZ$12="c",TRUE)</formula>
    </cfRule>
  </conditionalFormatting>
  <conditionalFormatting sqref="J21">
    <cfRule type="expression" dxfId="1520" priority="1009" stopIfTrue="1">
      <formula>IF($BA$12="c",TRUE)</formula>
    </cfRule>
    <cfRule type="expression" dxfId="1519" priority="1010" stopIfTrue="1">
      <formula>IF(($J$4="H")*AND($B$21="Q"),TRUE)</formula>
    </cfRule>
  </conditionalFormatting>
  <conditionalFormatting sqref="J22">
    <cfRule type="expression" dxfId="1518" priority="1071" stopIfTrue="1">
      <formula>IF($BB$12="c",TRUE)</formula>
    </cfRule>
    <cfRule type="expression" dxfId="1517" priority="1072" stopIfTrue="1">
      <formula>IF(($J$4="H")*AND($B$22="R"),TRUE)</formula>
    </cfRule>
  </conditionalFormatting>
  <conditionalFormatting sqref="J23">
    <cfRule type="expression" dxfId="1516" priority="1133" stopIfTrue="1">
      <formula>IF($BC$12="c",TRUE)</formula>
    </cfRule>
    <cfRule type="expression" dxfId="1515" priority="1134" stopIfTrue="1">
      <formula>IF(($J$4="H")*AND($B$23="S"),TRUE)</formula>
    </cfRule>
  </conditionalFormatting>
  <conditionalFormatting sqref="J24">
    <cfRule type="expression" dxfId="1514" priority="1195" stopIfTrue="1">
      <formula>IF($BD$12="c",TRUE)</formula>
    </cfRule>
    <cfRule type="expression" dxfId="1513" priority="1196" stopIfTrue="1">
      <formula>IF(($J$4="H")*AND($B$24="T"),TRUE)</formula>
    </cfRule>
  </conditionalFormatting>
  <conditionalFormatting sqref="J25">
    <cfRule type="expression" dxfId="1512" priority="1258" stopIfTrue="1">
      <formula>IF(($J$4="H")*AND($B$25="U"),TRUE)</formula>
    </cfRule>
    <cfRule type="expression" dxfId="1511" priority="1257" stopIfTrue="1">
      <formula>IF($BE$12="c",TRUE)</formula>
    </cfRule>
  </conditionalFormatting>
  <conditionalFormatting sqref="J26">
    <cfRule type="expression" dxfId="1510" priority="1320" stopIfTrue="1">
      <formula>IF(($J$4="H")*AND($B$26="V"),TRUE)</formula>
    </cfRule>
    <cfRule type="expression" dxfId="1509" priority="1319" stopIfTrue="1">
      <formula>IF($BF$12="c",TRUE)</formula>
    </cfRule>
  </conditionalFormatting>
  <conditionalFormatting sqref="J27">
    <cfRule type="expression" dxfId="1508" priority="1381" stopIfTrue="1">
      <formula>IF($BG$12="c",TRUE)</formula>
    </cfRule>
    <cfRule type="expression" dxfId="1507" priority="1382" stopIfTrue="1">
      <formula>IF(($J$4="H")*AND($B$27="W"),TRUE)</formula>
    </cfRule>
  </conditionalFormatting>
  <conditionalFormatting sqref="J28">
    <cfRule type="expression" dxfId="1506" priority="1443" stopIfTrue="1">
      <formula>IF($BH$12="c",TRUE)</formula>
    </cfRule>
    <cfRule type="expression" dxfId="1505" priority="1444" stopIfTrue="1">
      <formula>IF(($J$4="H")*AND($B$28="X"),TRUE)</formula>
    </cfRule>
  </conditionalFormatting>
  <conditionalFormatting sqref="J29">
    <cfRule type="expression" dxfId="1504" priority="1505" stopIfTrue="1">
      <formula>IF($BI$12="c",TRUE)</formula>
    </cfRule>
    <cfRule type="expression" dxfId="1503" priority="1506" stopIfTrue="1">
      <formula>IF(($J$4="H")*AND($B$29="Y"),TRUE)</formula>
    </cfRule>
  </conditionalFormatting>
  <conditionalFormatting sqref="J30">
    <cfRule type="expression" dxfId="1502" priority="1568" stopIfTrue="1">
      <formula>IF(($J$4="H")*AND($B$30="Z"),TRUE)</formula>
    </cfRule>
    <cfRule type="expression" dxfId="1501" priority="1567" stopIfTrue="1">
      <formula>IF($BJ$12="c",TRUE)</formula>
    </cfRule>
  </conditionalFormatting>
  <conditionalFormatting sqref="J31">
    <cfRule type="expression" dxfId="1500" priority="1630" stopIfTrue="1">
      <formula>IF(($J$4="H")*AND($B$31="AA"),TRUE)</formula>
    </cfRule>
    <cfRule type="expression" dxfId="1499" priority="1629" stopIfTrue="1">
      <formula>IF($BK$12="c",TRUE)</formula>
    </cfRule>
  </conditionalFormatting>
  <conditionalFormatting sqref="J32">
    <cfRule type="expression" dxfId="1498" priority="1692" stopIfTrue="1">
      <formula>IF(($J$4="H")*AND($B$32="AB"),TRUE)</formula>
    </cfRule>
    <cfRule type="expression" dxfId="1497" priority="1691" stopIfTrue="1">
      <formula>IF($BL$12="c",TRUE)</formula>
    </cfRule>
  </conditionalFormatting>
  <conditionalFormatting sqref="J33">
    <cfRule type="expression" dxfId="1496" priority="1754" stopIfTrue="1">
      <formula>IF(($J$4="H")*AND($B$33="AC"),TRUE)</formula>
    </cfRule>
    <cfRule type="expression" dxfId="1495" priority="1753" stopIfTrue="1">
      <formula>IF($BM$12="c",TRUE)</formula>
    </cfRule>
  </conditionalFormatting>
  <conditionalFormatting sqref="J34">
    <cfRule type="expression" dxfId="1494" priority="1816" stopIfTrue="1">
      <formula>IF(($J$4="H")*AND($B$34="AD"),TRUE)</formula>
    </cfRule>
    <cfRule type="expression" dxfId="1493" priority="1815" stopIfTrue="1">
      <formula>IF($BN$12="c",TRUE)</formula>
    </cfRule>
  </conditionalFormatting>
  <conditionalFormatting sqref="J35">
    <cfRule type="expression" dxfId="1492" priority="1878" stopIfTrue="1">
      <formula>IF(($J$4="H")*AND($B$35="AE"),TRUE)</formula>
    </cfRule>
    <cfRule type="expression" dxfId="1491" priority="1877" stopIfTrue="1">
      <formula>IF($BO$12="c",TRUE)</formula>
    </cfRule>
  </conditionalFormatting>
  <conditionalFormatting sqref="J36">
    <cfRule type="expression" dxfId="1490" priority="1940" stopIfTrue="1">
      <formula>IF(($J$4="H")*AND($B$36="AF"),TRUE)</formula>
    </cfRule>
    <cfRule type="expression" dxfId="1489" priority="1939" stopIfTrue="1">
      <formula>IF($BP$12="c",TRUE)</formula>
    </cfRule>
  </conditionalFormatting>
  <conditionalFormatting sqref="K5">
    <cfRule type="expression" dxfId="1488" priority="17" stopIfTrue="1">
      <formula>IF($AK$13="c",TRUE)</formula>
    </cfRule>
    <cfRule type="expression" dxfId="1487" priority="18" stopIfTrue="1">
      <formula>IF(($K$4="I")*AND($B$5="A"),TRUE)</formula>
    </cfRule>
  </conditionalFormatting>
  <conditionalFormatting sqref="K6">
    <cfRule type="expression" dxfId="1486" priority="80" stopIfTrue="1">
      <formula>IF(($K$4="I")*AND($B$6="B"),TRUE)</formula>
    </cfRule>
    <cfRule type="expression" dxfId="1485" priority="79" stopIfTrue="1">
      <formula>IF($AL$13="c",TRUE)</formula>
    </cfRule>
  </conditionalFormatting>
  <conditionalFormatting sqref="K7">
    <cfRule type="expression" dxfId="1484" priority="142" stopIfTrue="1">
      <formula>IF(($K$4="I")*AND($B$7="C"),TRUE)</formula>
    </cfRule>
    <cfRule type="expression" dxfId="1483" priority="141" stopIfTrue="1">
      <formula>IF($AM$13="c",TRUE)</formula>
    </cfRule>
  </conditionalFormatting>
  <conditionalFormatting sqref="K8">
    <cfRule type="expression" dxfId="1482" priority="203" stopIfTrue="1">
      <formula>IF($AN$13="c",TRUE)</formula>
    </cfRule>
    <cfRule type="expression" dxfId="1481" priority="204" stopIfTrue="1">
      <formula>IF(($K$4="I")*AND($B$8="D"),TRUE)</formula>
    </cfRule>
  </conditionalFormatting>
  <conditionalFormatting sqref="K9">
    <cfRule type="expression" dxfId="1480" priority="266" stopIfTrue="1">
      <formula>IF(($K$4="I")*AND($B$9="E"),TRUE)</formula>
    </cfRule>
    <cfRule type="expression" dxfId="1479" priority="265" stopIfTrue="1">
      <formula>IF($AO$13="c",TRUE)</formula>
    </cfRule>
  </conditionalFormatting>
  <conditionalFormatting sqref="K10">
    <cfRule type="expression" dxfId="1478" priority="327" stopIfTrue="1">
      <formula>IF($AP$13="c",TRUE)</formula>
    </cfRule>
    <cfRule type="expression" dxfId="1477" priority="328" stopIfTrue="1">
      <formula>IF(($K$4="I")*AND($B$10="F"),TRUE)</formula>
    </cfRule>
  </conditionalFormatting>
  <conditionalFormatting sqref="K11">
    <cfRule type="expression" dxfId="1476" priority="389" stopIfTrue="1">
      <formula>IF($AQ$13="c",TRUE)</formula>
    </cfRule>
    <cfRule type="expression" dxfId="1475" priority="390" stopIfTrue="1">
      <formula>IF(($K$4="I")*AND($B$11="G"),TRUE)</formula>
    </cfRule>
  </conditionalFormatting>
  <conditionalFormatting sqref="K12">
    <cfRule type="expression" dxfId="1474" priority="451" stopIfTrue="1">
      <formula>IF($AR$13="c",TRUE)</formula>
    </cfRule>
    <cfRule type="expression" dxfId="1473" priority="452" stopIfTrue="1">
      <formula>IF(($K$4="I")*AND($B$12="H"),TRUE)</formula>
    </cfRule>
  </conditionalFormatting>
  <conditionalFormatting sqref="K14">
    <cfRule type="expression" dxfId="1472" priority="578" stopIfTrue="1">
      <formula>IF(($K$4="I")*AND($B$14="J"),TRUE)</formula>
    </cfRule>
    <cfRule type="expression" dxfId="1471" priority="577" stopIfTrue="1">
      <formula>IF($AT$13="c",TRUE)</formula>
    </cfRule>
  </conditionalFormatting>
  <conditionalFormatting sqref="K15">
    <cfRule type="expression" dxfId="1470" priority="639" stopIfTrue="1">
      <formula>IF($AU$13="c",TRUE)</formula>
    </cfRule>
    <cfRule type="expression" dxfId="1469" priority="640" stopIfTrue="1">
      <formula>IF(($K$4="I")*AND($B$15="K"),TRUE)</formula>
    </cfRule>
  </conditionalFormatting>
  <conditionalFormatting sqref="K16">
    <cfRule type="expression" dxfId="1468" priority="702" stopIfTrue="1">
      <formula>IF(($K$4="I")*AND($B$16="L"),TRUE)</formula>
    </cfRule>
    <cfRule type="expression" dxfId="1467" priority="701" stopIfTrue="1">
      <formula>IF($AV$13="c",TRUE)</formula>
    </cfRule>
  </conditionalFormatting>
  <conditionalFormatting sqref="K17">
    <cfRule type="expression" dxfId="1466" priority="764" stopIfTrue="1">
      <formula>IF(($K$4="I")*AND($B$17="M"),TRUE)</formula>
    </cfRule>
    <cfRule type="expression" dxfId="1465" priority="763" stopIfTrue="1">
      <formula>IF($AW$13="c",TRUE)</formula>
    </cfRule>
  </conditionalFormatting>
  <conditionalFormatting sqref="K18">
    <cfRule type="expression" dxfId="1464" priority="826" stopIfTrue="1">
      <formula>IF(($K$4="I")*AND($B$18="N"),TRUE)</formula>
    </cfRule>
    <cfRule type="expression" dxfId="1463" priority="825" stopIfTrue="1">
      <formula>IF($AX$13="c",TRUE)</formula>
    </cfRule>
  </conditionalFormatting>
  <conditionalFormatting sqref="K19">
    <cfRule type="expression" dxfId="1462" priority="887" stopIfTrue="1">
      <formula>IF($AY$13="c",TRUE)</formula>
    </cfRule>
    <cfRule type="expression" dxfId="1461" priority="888" stopIfTrue="1">
      <formula>IF(($K$4="I")*AND($B$19="O"),TRUE)</formula>
    </cfRule>
  </conditionalFormatting>
  <conditionalFormatting sqref="K20">
    <cfRule type="expression" dxfId="1460" priority="950" stopIfTrue="1">
      <formula>IF(($K$4="I")*AND($B$20="P"),TRUE)</formula>
    </cfRule>
    <cfRule type="expression" dxfId="1459" priority="949" stopIfTrue="1">
      <formula>IF($AZ$13="c",TRUE)</formula>
    </cfRule>
  </conditionalFormatting>
  <conditionalFormatting sqref="K21">
    <cfRule type="expression" dxfId="1458" priority="1011" stopIfTrue="1">
      <formula>IF($BA$13="c",TRUE)</formula>
    </cfRule>
    <cfRule type="expression" dxfId="1457" priority="1012" stopIfTrue="1">
      <formula>IF(($K$4="I")*AND($B$21="Q"),TRUE)</formula>
    </cfRule>
  </conditionalFormatting>
  <conditionalFormatting sqref="K22">
    <cfRule type="expression" dxfId="1456" priority="1073" stopIfTrue="1">
      <formula>IF($BB$13="c",TRUE)</formula>
    </cfRule>
    <cfRule type="expression" dxfId="1455" priority="1074" stopIfTrue="1">
      <formula>IF(($K$4="I")*AND($B$22="R"),TRUE)</formula>
    </cfRule>
  </conditionalFormatting>
  <conditionalFormatting sqref="K23">
    <cfRule type="expression" dxfId="1454" priority="1136" stopIfTrue="1">
      <formula>IF(($K$4="I")*AND($B$23="S"),TRUE)</formula>
    </cfRule>
    <cfRule type="expression" dxfId="1453" priority="1135" stopIfTrue="1">
      <formula>IF($BC$13="c",TRUE)</formula>
    </cfRule>
  </conditionalFormatting>
  <conditionalFormatting sqref="K24">
    <cfRule type="expression" dxfId="1452" priority="1197" stopIfTrue="1">
      <formula>IF($BD$13="c",TRUE)</formula>
    </cfRule>
    <cfRule type="expression" dxfId="1451" priority="1198" stopIfTrue="1">
      <formula>IF(($K$4="I")*AND($B$24="T"),TRUE)</formula>
    </cfRule>
  </conditionalFormatting>
  <conditionalFormatting sqref="K25">
    <cfRule type="expression" dxfId="1450" priority="1260" stopIfTrue="1">
      <formula>IF(($K$4="I")*AND($B$25="U"),TRUE)</formula>
    </cfRule>
    <cfRule type="expression" dxfId="1449" priority="1259" stopIfTrue="1">
      <formula>IF($BE$13="c",TRUE)</formula>
    </cfRule>
  </conditionalFormatting>
  <conditionalFormatting sqref="K26">
    <cfRule type="expression" dxfId="1448" priority="1322" stopIfTrue="1">
      <formula>IF(($K$4="I")*AND($B$26="V"),TRUE)</formula>
    </cfRule>
    <cfRule type="expression" dxfId="1447" priority="1321" stopIfTrue="1">
      <formula>IF($BF$13="c",TRUE)</formula>
    </cfRule>
  </conditionalFormatting>
  <conditionalFormatting sqref="K27">
    <cfRule type="expression" dxfId="1446" priority="1384" stopIfTrue="1">
      <formula>IF(($K$4="I")*AND($B$27="W"),TRUE)</formula>
    </cfRule>
    <cfRule type="expression" dxfId="1445" priority="1383" stopIfTrue="1">
      <formula>IF($BG$13="c",TRUE)</formula>
    </cfRule>
  </conditionalFormatting>
  <conditionalFormatting sqref="K28">
    <cfRule type="expression" dxfId="1444" priority="1445" stopIfTrue="1">
      <formula>IF($BH$13="c",TRUE)</formula>
    </cfRule>
    <cfRule type="expression" dxfId="1443" priority="1446" stopIfTrue="1">
      <formula>IF(($K$4="I")*AND($B$28="X"),TRUE)</formula>
    </cfRule>
  </conditionalFormatting>
  <conditionalFormatting sqref="K29">
    <cfRule type="expression" dxfId="1442" priority="1507" stopIfTrue="1">
      <formula>IF($BI$13="c",TRUE)</formula>
    </cfRule>
    <cfRule type="expression" dxfId="1441" priority="1508" stopIfTrue="1">
      <formula>IF(($K$4="I")*AND($B$29="Y"),TRUE)</formula>
    </cfRule>
  </conditionalFormatting>
  <conditionalFormatting sqref="K30">
    <cfRule type="expression" dxfId="1440" priority="1569" stopIfTrue="1">
      <formula>IF($BJ$13="c",TRUE)</formula>
    </cfRule>
    <cfRule type="expression" dxfId="1439" priority="1570" stopIfTrue="1">
      <formula>IF(($K$4="I")*AND($B$30="Z"),TRUE)</formula>
    </cfRule>
  </conditionalFormatting>
  <conditionalFormatting sqref="K31">
    <cfRule type="expression" dxfId="1438" priority="1631" stopIfTrue="1">
      <formula>IF($BK$13="c",TRUE)</formula>
    </cfRule>
    <cfRule type="expression" dxfId="1437" priority="1632" stopIfTrue="1">
      <formula>IF(($K$4="I")*AND($B$31="AA"),TRUE)</formula>
    </cfRule>
  </conditionalFormatting>
  <conditionalFormatting sqref="K32">
    <cfRule type="expression" dxfId="1436" priority="1694" stopIfTrue="1">
      <formula>IF(($K$4="I")*AND($B$32="AB"),TRUE)</formula>
    </cfRule>
    <cfRule type="expression" dxfId="1435" priority="1693" stopIfTrue="1">
      <formula>IF($BL$13="c",TRUE)</formula>
    </cfRule>
  </conditionalFormatting>
  <conditionalFormatting sqref="K33">
    <cfRule type="expression" dxfId="1434" priority="1755" stopIfTrue="1">
      <formula>IF($BM$13="c",TRUE)</formula>
    </cfRule>
    <cfRule type="expression" dxfId="1433" priority="1756" stopIfTrue="1">
      <formula>IF(($K$4="I")*AND($B$33="AC"),TRUE)</formula>
    </cfRule>
  </conditionalFormatting>
  <conditionalFormatting sqref="K34">
    <cfRule type="expression" dxfId="1432" priority="1818" stopIfTrue="1">
      <formula>IF(($K$4="I")*AND($B$34="AD"),TRUE)</formula>
    </cfRule>
    <cfRule type="expression" dxfId="1431" priority="1817" stopIfTrue="1">
      <formula>IF($BN$13="c",TRUE)</formula>
    </cfRule>
  </conditionalFormatting>
  <conditionalFormatting sqref="K35">
    <cfRule type="expression" dxfId="1430" priority="1879" stopIfTrue="1">
      <formula>IF($BO$13="c",TRUE)</formula>
    </cfRule>
    <cfRule type="expression" dxfId="1429" priority="1880" stopIfTrue="1">
      <formula>IF(($K$4="I")*AND($B$35="AE"),TRUE)</formula>
    </cfRule>
  </conditionalFormatting>
  <conditionalFormatting sqref="K36">
    <cfRule type="expression" dxfId="1428" priority="1942" stopIfTrue="1">
      <formula>IF(($K$4="I")*AND($B$36="AF"),TRUE)</formula>
    </cfRule>
    <cfRule type="expression" dxfId="1427" priority="1941" stopIfTrue="1">
      <formula>IF($BP$13="c",TRUE)</formula>
    </cfRule>
  </conditionalFormatting>
  <conditionalFormatting sqref="L5">
    <cfRule type="expression" dxfId="1426" priority="20" stopIfTrue="1">
      <formula>IF(($L$4="J")*AND($B$5="A"),TRUE)</formula>
    </cfRule>
    <cfRule type="expression" dxfId="1425" priority="19" stopIfTrue="1">
      <formula>IF($AK$14="c",TRUE)</formula>
    </cfRule>
  </conditionalFormatting>
  <conditionalFormatting sqref="L6">
    <cfRule type="expression" dxfId="1424" priority="81" stopIfTrue="1">
      <formula>IF($AL$14="c",TRUE)</formula>
    </cfRule>
    <cfRule type="expression" dxfId="1423" priority="82" stopIfTrue="1">
      <formula>IF(($L$4="J")*AND($B$6="B"),TRUE)</formula>
    </cfRule>
  </conditionalFormatting>
  <conditionalFormatting sqref="L7">
    <cfRule type="expression" dxfId="1422" priority="143" stopIfTrue="1">
      <formula>IF($AM$14="c",TRUE)</formula>
    </cfRule>
    <cfRule type="expression" dxfId="1421" priority="144" stopIfTrue="1">
      <formula>IF(($L$4="J")*AND($B$7="C"),TRUE)</formula>
    </cfRule>
  </conditionalFormatting>
  <conditionalFormatting sqref="L8">
    <cfRule type="expression" dxfId="1420" priority="205" stopIfTrue="1">
      <formula>IF($AN$14="c",TRUE)</formula>
    </cfRule>
    <cfRule type="expression" dxfId="1419" priority="206" stopIfTrue="1">
      <formula>IF(($L$4="J")*AND($B$8="D"),TRUE)</formula>
    </cfRule>
  </conditionalFormatting>
  <conditionalFormatting sqref="L9">
    <cfRule type="expression" dxfId="1418" priority="268" stopIfTrue="1">
      <formula>IF(($L$4="J")*AND($B$9="E"),TRUE)</formula>
    </cfRule>
    <cfRule type="expression" dxfId="1417" priority="267" stopIfTrue="1">
      <formula>IF($AO$14="c",TRUE)</formula>
    </cfRule>
  </conditionalFormatting>
  <conditionalFormatting sqref="L10">
    <cfRule type="expression" dxfId="1416" priority="330" stopIfTrue="1">
      <formula>IF(($L$4="J")*AND($B$10="F"),TRUE)</formula>
    </cfRule>
    <cfRule type="expression" dxfId="1415" priority="329" stopIfTrue="1">
      <formula>IF($AP$14="c",TRUE)</formula>
    </cfRule>
  </conditionalFormatting>
  <conditionalFormatting sqref="L11">
    <cfRule type="expression" dxfId="1414" priority="391" stopIfTrue="1">
      <formula>IF($AQ$14="c",TRUE)</formula>
    </cfRule>
    <cfRule type="expression" dxfId="1413" priority="392" stopIfTrue="1">
      <formula>IF(($L$4="J")*AND($B$11="G"),TRUE)</formula>
    </cfRule>
  </conditionalFormatting>
  <conditionalFormatting sqref="L12">
    <cfRule type="expression" dxfId="1412" priority="453" stopIfTrue="1">
      <formula>IF($AR$14="c",TRUE)</formula>
    </cfRule>
    <cfRule type="expression" dxfId="1411" priority="454" stopIfTrue="1">
      <formula>IF(($L$4="J")*AND($B$12="H"),TRUE)</formula>
    </cfRule>
  </conditionalFormatting>
  <conditionalFormatting sqref="L13">
    <cfRule type="expression" dxfId="1410" priority="516" stopIfTrue="1">
      <formula>IF(($L$4="J")*AND($B$13="I"),TRUE)</formula>
    </cfRule>
    <cfRule type="expression" dxfId="1409" priority="515" stopIfTrue="1">
      <formula>IF($AS$14="c",TRUE)</formula>
    </cfRule>
  </conditionalFormatting>
  <conditionalFormatting sqref="L15">
    <cfRule type="expression" dxfId="1408" priority="642" stopIfTrue="1">
      <formula>IF(($L$4="J")*AND($B$15="K"),TRUE)</formula>
    </cfRule>
    <cfRule type="expression" dxfId="1407" priority="641" stopIfTrue="1">
      <formula>IF($AU$14="c",TRUE)</formula>
    </cfRule>
  </conditionalFormatting>
  <conditionalFormatting sqref="L16">
    <cfRule type="expression" dxfId="1406" priority="704" stopIfTrue="1">
      <formula>IF(($L$4="J")*AND($B$16="L"),TRUE)</formula>
    </cfRule>
    <cfRule type="expression" dxfId="1405" priority="703" stopIfTrue="1">
      <formula>IF($AV$14="c",TRUE)</formula>
    </cfRule>
  </conditionalFormatting>
  <conditionalFormatting sqref="L17">
    <cfRule type="expression" dxfId="1404" priority="765" stopIfTrue="1">
      <formula>IF($AW$14="c",TRUE)</formula>
    </cfRule>
    <cfRule type="expression" dxfId="1403" priority="766" stopIfTrue="1">
      <formula>IF(($L$4="J")*AND($B$17="M"),TRUE)</formula>
    </cfRule>
  </conditionalFormatting>
  <conditionalFormatting sqref="L18">
    <cfRule type="expression" dxfId="1402" priority="828" stopIfTrue="1">
      <formula>IF(($L$4="J")*AND($B$18="N"),TRUE)</formula>
    </cfRule>
    <cfRule type="expression" dxfId="1401" priority="827" stopIfTrue="1">
      <formula>IF($AX$14="c",TRUE)</formula>
    </cfRule>
  </conditionalFormatting>
  <conditionalFormatting sqref="L19">
    <cfRule type="expression" dxfId="1400" priority="889" stopIfTrue="1">
      <formula>IF($AY$14="c",TRUE)</formula>
    </cfRule>
    <cfRule type="expression" dxfId="1399" priority="890" stopIfTrue="1">
      <formula>IF(($L$4="J")*AND($B$19="O"),TRUE)</formula>
    </cfRule>
  </conditionalFormatting>
  <conditionalFormatting sqref="L20">
    <cfRule type="expression" dxfId="1398" priority="952" stopIfTrue="1">
      <formula>IF(($L$4="J")*AND($B$20="P"),TRUE)</formula>
    </cfRule>
    <cfRule type="expression" dxfId="1397" priority="951" stopIfTrue="1">
      <formula>IF($AZ$14="c",TRUE)</formula>
    </cfRule>
  </conditionalFormatting>
  <conditionalFormatting sqref="L21">
    <cfRule type="expression" dxfId="1396" priority="1014" stopIfTrue="1">
      <formula>IF(($L$4="J")*AND($B$21="Q"),TRUE)</formula>
    </cfRule>
    <cfRule type="expression" dxfId="1395" priority="1013" stopIfTrue="1">
      <formula>IF($BA$14="c",TRUE)</formula>
    </cfRule>
  </conditionalFormatting>
  <conditionalFormatting sqref="L22">
    <cfRule type="expression" dxfId="1394" priority="1075" stopIfTrue="1">
      <formula>IF($BB$14="c",TRUE)</formula>
    </cfRule>
    <cfRule type="expression" dxfId="1393" priority="1076" stopIfTrue="1">
      <formula>IF(($L$4="J")*AND($B$22="R"),TRUE)</formula>
    </cfRule>
  </conditionalFormatting>
  <conditionalFormatting sqref="L23">
    <cfRule type="expression" dxfId="1392" priority="1138" stopIfTrue="1">
      <formula>IF(($L$4="J")*AND($B$23="S"),TRUE)</formula>
    </cfRule>
    <cfRule type="expression" dxfId="1391" priority="1137" stopIfTrue="1">
      <formula>IF($BC$14="c",TRUE)</formula>
    </cfRule>
  </conditionalFormatting>
  <conditionalFormatting sqref="L24">
    <cfRule type="expression" dxfId="1390" priority="1200" stopIfTrue="1">
      <formula>IF(($L$4="J")*AND($B$24="T"),TRUE)</formula>
    </cfRule>
    <cfRule type="expression" dxfId="1389" priority="1199" stopIfTrue="1">
      <formula>IF($BD$14="c",TRUE)</formula>
    </cfRule>
  </conditionalFormatting>
  <conditionalFormatting sqref="L25">
    <cfRule type="expression" dxfId="1388" priority="1261" stopIfTrue="1">
      <formula>IF($BE$14="c",TRUE)</formula>
    </cfRule>
    <cfRule type="expression" dxfId="1387" priority="1262" stopIfTrue="1">
      <formula>IF(($L$4="J")*AND($B$25="U"),TRUE)</formula>
    </cfRule>
  </conditionalFormatting>
  <conditionalFormatting sqref="L26">
    <cfRule type="expression" dxfId="1386" priority="1324" stopIfTrue="1">
      <formula>IF(($L$4="J")*AND($B$26="V"),TRUE)</formula>
    </cfRule>
    <cfRule type="expression" dxfId="1385" priority="1323" stopIfTrue="1">
      <formula>IF($BF$14="c",TRUE)</formula>
    </cfRule>
  </conditionalFormatting>
  <conditionalFormatting sqref="L27">
    <cfRule type="expression" dxfId="1384" priority="1386" stopIfTrue="1">
      <formula>IF(($L$4="J")*AND($B$27="W"),TRUE)</formula>
    </cfRule>
    <cfRule type="expression" dxfId="1383" priority="1385" stopIfTrue="1">
      <formula>IF($BG$14="c",TRUE)</formula>
    </cfRule>
  </conditionalFormatting>
  <conditionalFormatting sqref="L28">
    <cfRule type="expression" dxfId="1382" priority="1447" stopIfTrue="1">
      <formula>IF($BH$14="c",TRUE)</formula>
    </cfRule>
    <cfRule type="expression" dxfId="1381" priority="1448" stopIfTrue="1">
      <formula>IF(($L$4="J")*AND($B$28="X"),TRUE)</formula>
    </cfRule>
  </conditionalFormatting>
  <conditionalFormatting sqref="L29">
    <cfRule type="expression" dxfId="1380" priority="1509" stopIfTrue="1">
      <formula>IF($BI$14="c",TRUE)</formula>
    </cfRule>
    <cfRule type="expression" dxfId="1379" priority="1510" stopIfTrue="1">
      <formula>IF(($L$4="J")*AND($B$29="Y"),TRUE)</formula>
    </cfRule>
  </conditionalFormatting>
  <conditionalFormatting sqref="L30">
    <cfRule type="expression" dxfId="1378" priority="1571" stopIfTrue="1">
      <formula>IF($BJ$14="c",TRUE)</formula>
    </cfRule>
    <cfRule type="expression" dxfId="1377" priority="1572" stopIfTrue="1">
      <formula>IF(($L$4="J")*AND($B$30="Z"),TRUE)</formula>
    </cfRule>
  </conditionalFormatting>
  <conditionalFormatting sqref="L31">
    <cfRule type="expression" dxfId="1376" priority="1634" stopIfTrue="1">
      <formula>IF(($L$4="J")*AND($B$31="AA"),TRUE)</formula>
    </cfRule>
    <cfRule type="expression" dxfId="1375" priority="1633" stopIfTrue="1">
      <formula>IF($BK$14="c",TRUE)</formula>
    </cfRule>
  </conditionalFormatting>
  <conditionalFormatting sqref="L32">
    <cfRule type="expression" dxfId="1374" priority="1696" stopIfTrue="1">
      <formula>IF(($L$4="J")*AND($B$32="AB"),TRUE)</formula>
    </cfRule>
    <cfRule type="expression" dxfId="1373" priority="1695" stopIfTrue="1">
      <formula>IF($BL$14="c",TRUE)</formula>
    </cfRule>
  </conditionalFormatting>
  <conditionalFormatting sqref="L33">
    <cfRule type="expression" dxfId="1372" priority="1757" stopIfTrue="1">
      <formula>IF($BM$14="c",TRUE)</formula>
    </cfRule>
    <cfRule type="expression" dxfId="1371" priority="1758" stopIfTrue="1">
      <formula>IF(($L$4="J")*AND($B$33="AC"),TRUE)</formula>
    </cfRule>
  </conditionalFormatting>
  <conditionalFormatting sqref="L34">
    <cfRule type="expression" dxfId="1370" priority="1820" stopIfTrue="1">
      <formula>IF(($L$4="J")*AND($B$34="AD"),TRUE)</formula>
    </cfRule>
    <cfRule type="expression" dxfId="1369" priority="1819" stopIfTrue="1">
      <formula>IF($BN$14="c",TRUE)</formula>
    </cfRule>
  </conditionalFormatting>
  <conditionalFormatting sqref="L35">
    <cfRule type="expression" dxfId="1368" priority="1882" stopIfTrue="1">
      <formula>IF(($L$4="J")*AND($B$35="AE"),TRUE)</formula>
    </cfRule>
    <cfRule type="expression" dxfId="1367" priority="1881" stopIfTrue="1">
      <formula>IF($BO$14="c",TRUE)</formula>
    </cfRule>
  </conditionalFormatting>
  <conditionalFormatting sqref="L36">
    <cfRule type="expression" dxfId="1366" priority="1943" stopIfTrue="1">
      <formula>IF($BP$14="c",TRUE)</formula>
    </cfRule>
    <cfRule type="expression" dxfId="1365" priority="1944" stopIfTrue="1">
      <formula>IF(($L$4="J")*AND($B$36="AF"),TRUE)</formula>
    </cfRule>
  </conditionalFormatting>
  <conditionalFormatting sqref="M5">
    <cfRule type="expression" dxfId="1364" priority="22" stopIfTrue="1">
      <formula>IF(($M$4="K")*AND($B$5="A"),TRUE)</formula>
    </cfRule>
    <cfRule type="expression" dxfId="1363" priority="21" stopIfTrue="1">
      <formula>IF($AK$15="c",TRUE)</formula>
    </cfRule>
  </conditionalFormatting>
  <conditionalFormatting sqref="M6">
    <cfRule type="expression" dxfId="1362" priority="83" stopIfTrue="1">
      <formula>IF($AL$15="c",TRUE)</formula>
    </cfRule>
    <cfRule type="expression" dxfId="1361" priority="84" stopIfTrue="1">
      <formula>IF(($M$4="K")*AND($B$6="B"),TRUE)</formula>
    </cfRule>
  </conditionalFormatting>
  <conditionalFormatting sqref="M7">
    <cfRule type="expression" dxfId="1360" priority="146" stopIfTrue="1">
      <formula>IF(($M$4="K")*AND($B$7="C"),TRUE)</formula>
    </cfRule>
    <cfRule type="expression" dxfId="1359" priority="145" stopIfTrue="1">
      <formula>IF($AM$15="c",TRUE)</formula>
    </cfRule>
  </conditionalFormatting>
  <conditionalFormatting sqref="M8">
    <cfRule type="expression" dxfId="1358" priority="208" stopIfTrue="1">
      <formula>IF(($M$4="K")*AND($B$8="D"),TRUE)</formula>
    </cfRule>
    <cfRule type="expression" dxfId="1357" priority="207" stopIfTrue="1">
      <formula>IF($AN$15="c",TRUE)</formula>
    </cfRule>
  </conditionalFormatting>
  <conditionalFormatting sqref="M9">
    <cfRule type="expression" dxfId="1356" priority="269" stopIfTrue="1">
      <formula>IF($AO$15="c",TRUE)</formula>
    </cfRule>
    <cfRule type="expression" dxfId="1355" priority="270" stopIfTrue="1">
      <formula>IF(($M$4="K")*AND($B$9="E"),TRUE)</formula>
    </cfRule>
  </conditionalFormatting>
  <conditionalFormatting sqref="M10">
    <cfRule type="expression" dxfId="1354" priority="332" stopIfTrue="1">
      <formula>IF(($M$4="K")*AND($B$10="F"),TRUE)</formula>
    </cfRule>
    <cfRule type="expression" dxfId="1353" priority="331" stopIfTrue="1">
      <formula>IF($AP$15="c",TRUE)</formula>
    </cfRule>
  </conditionalFormatting>
  <conditionalFormatting sqref="M11">
    <cfRule type="expression" dxfId="1352" priority="394" stopIfTrue="1">
      <formula>IF(($M$4="K")*AND($B$11="G"),TRUE)</formula>
    </cfRule>
    <cfRule type="expression" dxfId="1351" priority="393" stopIfTrue="1">
      <formula>IF($AQ$15="c",TRUE)</formula>
    </cfRule>
  </conditionalFormatting>
  <conditionalFormatting sqref="M12">
    <cfRule type="expression" dxfId="1350" priority="456" stopIfTrue="1">
      <formula>IF(($M$4="K")*AND($B$12="H"),TRUE)</formula>
    </cfRule>
    <cfRule type="expression" dxfId="1349" priority="455" stopIfTrue="1">
      <formula>IF($AR$15="c",TRUE)</formula>
    </cfRule>
  </conditionalFormatting>
  <conditionalFormatting sqref="M13">
    <cfRule type="expression" dxfId="1348" priority="517" stopIfTrue="1">
      <formula>IF($AS$15="c",TRUE)</formula>
    </cfRule>
    <cfRule type="expression" dxfId="1347" priority="518" stopIfTrue="1">
      <formula>IF(($M$4="K")*AND($B$13="I"),TRUE)</formula>
    </cfRule>
  </conditionalFormatting>
  <conditionalFormatting sqref="M14">
    <cfRule type="expression" dxfId="1346" priority="580" stopIfTrue="1">
      <formula>IF(($M$4="K")*AND($B$14="J"),TRUE)</formula>
    </cfRule>
    <cfRule type="expression" dxfId="1345" priority="579" stopIfTrue="1">
      <formula>IF($AT$15="c",TRUE)</formula>
    </cfRule>
  </conditionalFormatting>
  <conditionalFormatting sqref="M16">
    <cfRule type="expression" dxfId="1344" priority="706" stopIfTrue="1">
      <formula>IF(($M$4="K")*AND($B$16="L"),TRUE)</formula>
    </cfRule>
    <cfRule type="expression" dxfId="1343" priority="705" stopIfTrue="1">
      <formula>IF($AV$15="c",TRUE)</formula>
    </cfRule>
  </conditionalFormatting>
  <conditionalFormatting sqref="M17">
    <cfRule type="expression" dxfId="1342" priority="767" stopIfTrue="1">
      <formula>IF($AW$15="c",TRUE)</formula>
    </cfRule>
    <cfRule type="expression" dxfId="1341" priority="768" stopIfTrue="1">
      <formula>IF(($M$4="K")*AND($B$17="M"),TRUE)</formula>
    </cfRule>
  </conditionalFormatting>
  <conditionalFormatting sqref="M18">
    <cfRule type="expression" dxfId="1340" priority="830" stopIfTrue="1">
      <formula>IF(($M$4="K")*AND($B$18="N"),TRUE)</formula>
    </cfRule>
    <cfRule type="expression" dxfId="1339" priority="829" stopIfTrue="1">
      <formula>IF($AX$15="c",TRUE)</formula>
    </cfRule>
  </conditionalFormatting>
  <conditionalFormatting sqref="M19">
    <cfRule type="expression" dxfId="1338" priority="892" stopIfTrue="1">
      <formula>IF(($M$4="K")*AND($B$19="O"),TRUE)</formula>
    </cfRule>
    <cfRule type="expression" dxfId="1337" priority="891" stopIfTrue="1">
      <formula>IF($AY$15="c",TRUE)</formula>
    </cfRule>
  </conditionalFormatting>
  <conditionalFormatting sqref="M20">
    <cfRule type="expression" dxfId="1336" priority="953" stopIfTrue="1">
      <formula>IF($AZ$15="c",TRUE)</formula>
    </cfRule>
    <cfRule type="expression" dxfId="1335" priority="954" stopIfTrue="1">
      <formula>IF(($M$4="K")*AND($B$20="P"),TRUE)</formula>
    </cfRule>
  </conditionalFormatting>
  <conditionalFormatting sqref="M21">
    <cfRule type="expression" dxfId="1334" priority="1015" stopIfTrue="1">
      <formula>IF($BA$15="c",TRUE)</formula>
    </cfRule>
    <cfRule type="expression" dxfId="1333" priority="1016" stopIfTrue="1">
      <formula>IF(($M$4="K")*AND($B$21="Q"),TRUE)</formula>
    </cfRule>
  </conditionalFormatting>
  <conditionalFormatting sqref="M22">
    <cfRule type="expression" dxfId="1332" priority="1077" stopIfTrue="1">
      <formula>IF($BB$15="c",TRUE)</formula>
    </cfRule>
    <cfRule type="expression" dxfId="1331" priority="1078" stopIfTrue="1">
      <formula>IF(($M$4="K")*AND($B$22="R"),TRUE)</formula>
    </cfRule>
  </conditionalFormatting>
  <conditionalFormatting sqref="M23">
    <cfRule type="expression" dxfId="1330" priority="1140" stopIfTrue="1">
      <formula>IF(($M$4="K")*AND($B$23="S"),TRUE)</formula>
    </cfRule>
    <cfRule type="expression" dxfId="1329" priority="1139" stopIfTrue="1">
      <formula>IF($BC$15="c",TRUE)</formula>
    </cfRule>
  </conditionalFormatting>
  <conditionalFormatting sqref="M24">
    <cfRule type="expression" dxfId="1328" priority="1201" stopIfTrue="1">
      <formula>IF($BD$15="c",TRUE)</formula>
    </cfRule>
    <cfRule type="expression" dxfId="1327" priority="1202" stopIfTrue="1">
      <formula>IF(($M$4="K")*AND($B$24="T"),TRUE)</formula>
    </cfRule>
  </conditionalFormatting>
  <conditionalFormatting sqref="M25">
    <cfRule type="expression" dxfId="1326" priority="1263" stopIfTrue="1">
      <formula>IF($BE$15="c",TRUE)</formula>
    </cfRule>
    <cfRule type="expression" dxfId="1325" priority="1264" stopIfTrue="1">
      <formula>IF(($M$4="K")*AND($B$25="U"),TRUE)</formula>
    </cfRule>
  </conditionalFormatting>
  <conditionalFormatting sqref="M26">
    <cfRule type="expression" dxfId="1324" priority="1325" stopIfTrue="1">
      <formula>IF($BF$15="c",TRUE)</formula>
    </cfRule>
    <cfRule type="expression" dxfId="1323" priority="1326" stopIfTrue="1">
      <formula>IF(($M$4="K")*AND($B$26="V"),TRUE)</formula>
    </cfRule>
  </conditionalFormatting>
  <conditionalFormatting sqref="M27">
    <cfRule type="expression" dxfId="1322" priority="1388" stopIfTrue="1">
      <formula>IF(($M$4="K")*AND($B$27="W"),TRUE)</formula>
    </cfRule>
    <cfRule type="expression" dxfId="1321" priority="1387" stopIfTrue="1">
      <formula>IF($BG$15="c",TRUE)</formula>
    </cfRule>
  </conditionalFormatting>
  <conditionalFormatting sqref="M28">
    <cfRule type="expression" dxfId="1320" priority="1449" stopIfTrue="1">
      <formula>IF($BH$15="c",TRUE)</formula>
    </cfRule>
    <cfRule type="expression" dxfId="1319" priority="1450" stopIfTrue="1">
      <formula>IF(($M$4="K")*AND($B$28="X"),TRUE)</formula>
    </cfRule>
  </conditionalFormatting>
  <conditionalFormatting sqref="M29">
    <cfRule type="expression" dxfId="1318" priority="1511" stopIfTrue="1">
      <formula>IF($BI$15="c",TRUE)</formula>
    </cfRule>
    <cfRule type="expression" dxfId="1317" priority="1512" stopIfTrue="1">
      <formula>IF(($M$4="K")*AND($B$29="Y"),TRUE)</formula>
    </cfRule>
  </conditionalFormatting>
  <conditionalFormatting sqref="M30">
    <cfRule type="expression" dxfId="1316" priority="1574" stopIfTrue="1">
      <formula>IF(($M$4="K")*AND($B$30="Z"),TRUE)</formula>
    </cfRule>
    <cfRule type="expression" dxfId="1315" priority="1573" stopIfTrue="1">
      <formula>IF($BJ$15="c",TRUE)</formula>
    </cfRule>
  </conditionalFormatting>
  <conditionalFormatting sqref="M31">
    <cfRule type="expression" dxfId="1314" priority="1635" stopIfTrue="1">
      <formula>IF($BK$15="c",TRUE)</formula>
    </cfRule>
    <cfRule type="expression" dxfId="1313" priority="1636" stopIfTrue="1">
      <formula>IF(($M$4="K")*AND($B$31="AA"),TRUE)</formula>
    </cfRule>
  </conditionalFormatting>
  <conditionalFormatting sqref="M32">
    <cfRule type="expression" dxfId="1312" priority="1697" stopIfTrue="1">
      <formula>IF($BL$15="c",TRUE)</formula>
    </cfRule>
    <cfRule type="expression" dxfId="1311" priority="1698" stopIfTrue="1">
      <formula>IF(($M$4="K")*AND($B$32="AB"),TRUE)</formula>
    </cfRule>
  </conditionalFormatting>
  <conditionalFormatting sqref="M33">
    <cfRule type="expression" dxfId="1310" priority="1760" stopIfTrue="1">
      <formula>IF(($M$4="K")*AND($B$33="AC"),TRUE)</formula>
    </cfRule>
    <cfRule type="expression" dxfId="1309" priority="1759" stopIfTrue="1">
      <formula>IF($BM$15="c",TRUE)</formula>
    </cfRule>
  </conditionalFormatting>
  <conditionalFormatting sqref="M34">
    <cfRule type="expression" dxfId="1308" priority="1821" stopIfTrue="1">
      <formula>IF($BN$15="c",TRUE)</formula>
    </cfRule>
    <cfRule type="expression" dxfId="1307" priority="1822" stopIfTrue="1">
      <formula>IF(($M$4="K")*AND($B$34="AD"),TRUE)</formula>
    </cfRule>
  </conditionalFormatting>
  <conditionalFormatting sqref="M35">
    <cfRule type="expression" dxfId="1306" priority="1884" stopIfTrue="1">
      <formula>IF(($M$4="K")*AND($B$35="AE"),TRUE)</formula>
    </cfRule>
    <cfRule type="expression" dxfId="1305" priority="1883" stopIfTrue="1">
      <formula>IF($BO$15="c",TRUE)</formula>
    </cfRule>
  </conditionalFormatting>
  <conditionalFormatting sqref="M36">
    <cfRule type="expression" dxfId="1304" priority="1945" stopIfTrue="1">
      <formula>IF($BP$15="c",TRUE)</formula>
    </cfRule>
    <cfRule type="expression" dxfId="1303" priority="1946" stopIfTrue="1">
      <formula>IF(($M$4="K")*AND($B$36="AF"),TRUE)</formula>
    </cfRule>
  </conditionalFormatting>
  <conditionalFormatting sqref="N5">
    <cfRule type="expression" dxfId="1302" priority="24" stopIfTrue="1">
      <formula>IF(($N$4="L")*AND($B$5="A"),TRUE)</formula>
    </cfRule>
    <cfRule type="expression" dxfId="1301" priority="23" stopIfTrue="1">
      <formula>IF($AK$16="c",TRUE)</formula>
    </cfRule>
  </conditionalFormatting>
  <conditionalFormatting sqref="N6">
    <cfRule type="expression" dxfId="1300" priority="86" stopIfTrue="1">
      <formula>IF(($N$4="L")*AND($B$6="B"),TRUE)</formula>
    </cfRule>
    <cfRule type="expression" dxfId="1299" priority="85" stopIfTrue="1">
      <formula>IF($AL$16="c",TRUE)</formula>
    </cfRule>
  </conditionalFormatting>
  <conditionalFormatting sqref="N7">
    <cfRule type="expression" dxfId="1298" priority="148" stopIfTrue="1">
      <formula>IF(($N$4="L")*AND($B$7="C"),TRUE)</formula>
    </cfRule>
    <cfRule type="expression" dxfId="1297" priority="147" stopIfTrue="1">
      <formula>IF($AM$16="c",TRUE)</formula>
    </cfRule>
  </conditionalFormatting>
  <conditionalFormatting sqref="N8">
    <cfRule type="expression" dxfId="1296" priority="209" stopIfTrue="1">
      <formula>IF($AN$16="c",TRUE)</formula>
    </cfRule>
    <cfRule type="expression" dxfId="1295" priority="210" stopIfTrue="1">
      <formula>IF(($N$4="L")*AND($B$8="D"),TRUE)</formula>
    </cfRule>
  </conditionalFormatting>
  <conditionalFormatting sqref="N9">
    <cfRule type="expression" dxfId="1294" priority="272" stopIfTrue="1">
      <formula>IF(($N$4="L")*AND($B$9="E"),TRUE)</formula>
    </cfRule>
    <cfRule type="expression" dxfId="1293" priority="271" stopIfTrue="1">
      <formula>IF($AO$16="c",TRUE)</formula>
    </cfRule>
  </conditionalFormatting>
  <conditionalFormatting sqref="N10">
    <cfRule type="expression" dxfId="1292" priority="333" stopIfTrue="1">
      <formula>IF($AP$16="c",TRUE)</formula>
    </cfRule>
    <cfRule type="expression" dxfId="1291" priority="334" stopIfTrue="1">
      <formula>IF(($N$4="L")*AND($B$10="F"),TRUE)</formula>
    </cfRule>
  </conditionalFormatting>
  <conditionalFormatting sqref="N11">
    <cfRule type="expression" dxfId="1290" priority="395" stopIfTrue="1">
      <formula>IF($AQ$16="c",TRUE)</formula>
    </cfRule>
    <cfRule type="expression" dxfId="1289" priority="396" stopIfTrue="1">
      <formula>IF(($N$4="L")*AND($B$11="G"),TRUE)</formula>
    </cfRule>
  </conditionalFormatting>
  <conditionalFormatting sqref="N12">
    <cfRule type="expression" dxfId="1288" priority="457" stopIfTrue="1">
      <formula>IF($AR$16="c",TRUE)</formula>
    </cfRule>
    <cfRule type="expression" dxfId="1287" priority="458" stopIfTrue="1">
      <formula>IF(($N$4="L")*AND($B$12="H"),TRUE)</formula>
    </cfRule>
  </conditionalFormatting>
  <conditionalFormatting sqref="N13">
    <cfRule type="expression" dxfId="1286" priority="520" stopIfTrue="1">
      <formula>IF(($N$4="L")*AND($B$13="I"),TRUE)</formula>
    </cfRule>
    <cfRule type="expression" dxfId="1285" priority="519" stopIfTrue="1">
      <formula>IF($AS$16="c",TRUE)</formula>
    </cfRule>
  </conditionalFormatting>
  <conditionalFormatting sqref="N14">
    <cfRule type="expression" dxfId="1284" priority="582" stopIfTrue="1">
      <formula>IF(($N$4="L")*AND($B$14="J"),TRUE)</formula>
    </cfRule>
    <cfRule type="expression" dxfId="1283" priority="581" stopIfTrue="1">
      <formula>IF($AT$16="c",TRUE)</formula>
    </cfRule>
  </conditionalFormatting>
  <conditionalFormatting sqref="N15">
    <cfRule type="expression" dxfId="1282" priority="644" stopIfTrue="1">
      <formula>IF(($N$4="L")*AND($B$15="K"),TRUE)</formula>
    </cfRule>
    <cfRule type="expression" dxfId="1281" priority="643" stopIfTrue="1">
      <formula>IF($AU$16="c",TRUE)</formula>
    </cfRule>
  </conditionalFormatting>
  <conditionalFormatting sqref="N17">
    <cfRule type="expression" dxfId="1280" priority="770" stopIfTrue="1">
      <formula>IF(($N$4="L")*AND($B$17="M"),TRUE)</formula>
    </cfRule>
    <cfRule type="expression" dxfId="1279" priority="769" stopIfTrue="1">
      <formula>IF($AW$16="c",TRUE)</formula>
    </cfRule>
  </conditionalFormatting>
  <conditionalFormatting sqref="N18">
    <cfRule type="expression" dxfId="1278" priority="831" stopIfTrue="1">
      <formula>IF($AX$16="c",TRUE)</formula>
    </cfRule>
    <cfRule type="expression" dxfId="1277" priority="832" stopIfTrue="1">
      <formula>IF(($N$4="L")*AND($B$18="N"),TRUE)</formula>
    </cfRule>
  </conditionalFormatting>
  <conditionalFormatting sqref="N19">
    <cfRule type="expression" dxfId="1276" priority="893" stopIfTrue="1">
      <formula>IF($AY$16="c",TRUE)</formula>
    </cfRule>
    <cfRule type="expression" dxfId="1275" priority="894" stopIfTrue="1">
      <formula>IF(($N$4="L")*AND($B$19="O"),TRUE)</formula>
    </cfRule>
  </conditionalFormatting>
  <conditionalFormatting sqref="N20">
    <cfRule type="expression" dxfId="1274" priority="956" stopIfTrue="1">
      <formula>IF(($N$4="L")*AND($B$20="P"),TRUE)</formula>
    </cfRule>
    <cfRule type="expression" dxfId="1273" priority="955" stopIfTrue="1">
      <formula>IF($AZ$16="c",TRUE)</formula>
    </cfRule>
  </conditionalFormatting>
  <conditionalFormatting sqref="N21">
    <cfRule type="expression" dxfId="1272" priority="1017" stopIfTrue="1">
      <formula>IF($BA$16="c",TRUE)</formula>
    </cfRule>
    <cfRule type="expression" dxfId="1271" priority="1018" stopIfTrue="1">
      <formula>IF(($N$4="L")*AND($B$21="Q"),TRUE)</formula>
    </cfRule>
  </conditionalFormatting>
  <conditionalFormatting sqref="N22">
    <cfRule type="expression" dxfId="1270" priority="1080" stopIfTrue="1">
      <formula>IF(($N$4="L")*AND($B$22="R"),TRUE)</formula>
    </cfRule>
    <cfRule type="expression" dxfId="1269" priority="1079" stopIfTrue="1">
      <formula>IF($BB$16="c",TRUE)</formula>
    </cfRule>
  </conditionalFormatting>
  <conditionalFormatting sqref="N23">
    <cfRule type="expression" dxfId="1268" priority="1142" stopIfTrue="1">
      <formula>IF(($N$4="L")*AND($B$23="S"),TRUE)</formula>
    </cfRule>
    <cfRule type="expression" dxfId="1267" priority="1141" stopIfTrue="1">
      <formula>IF($BC$16="c",TRUE)</formula>
    </cfRule>
  </conditionalFormatting>
  <conditionalFormatting sqref="N24">
    <cfRule type="expression" dxfId="1266" priority="1203" stopIfTrue="1">
      <formula>IF($BD$16="c",TRUE)</formula>
    </cfRule>
    <cfRule type="expression" dxfId="1265" priority="1204" stopIfTrue="1">
      <formula>IF(($N$4="L")*AND($B$24="T"),TRUE)</formula>
    </cfRule>
  </conditionalFormatting>
  <conditionalFormatting sqref="N25">
    <cfRule type="expression" dxfId="1264" priority="1266" stopIfTrue="1">
      <formula>IF(($N$4="L")*AND($B$25="U"),TRUE)</formula>
    </cfRule>
    <cfRule type="expression" dxfId="1263" priority="1265" stopIfTrue="1">
      <formula>IF($BE$16="c",TRUE)</formula>
    </cfRule>
  </conditionalFormatting>
  <conditionalFormatting sqref="N26">
    <cfRule type="expression" dxfId="1262" priority="1328" stopIfTrue="1">
      <formula>IF(($N$4="L")*AND($B$26="V"),TRUE)</formula>
    </cfRule>
    <cfRule type="expression" dxfId="1261" priority="1327" stopIfTrue="1">
      <formula>IF($BF$16="c",TRUE)</formula>
    </cfRule>
  </conditionalFormatting>
  <conditionalFormatting sqref="N27">
    <cfRule type="expression" dxfId="1260" priority="1389" stopIfTrue="1">
      <formula>IF($BG$16="c",TRUE)</formula>
    </cfRule>
    <cfRule type="expression" dxfId="1259" priority="1390" stopIfTrue="1">
      <formula>IF(($N$4="L")*AND($B$27="W"),TRUE)</formula>
    </cfRule>
  </conditionalFormatting>
  <conditionalFormatting sqref="N28">
    <cfRule type="expression" dxfId="1258" priority="1452" stopIfTrue="1">
      <formula>IF(($N$4="L")*AND($B$28="X"),TRUE)</formula>
    </cfRule>
    <cfRule type="expression" dxfId="1257" priority="1451" stopIfTrue="1">
      <formula>IF($BH$16="c",TRUE)</formula>
    </cfRule>
  </conditionalFormatting>
  <conditionalFormatting sqref="N29">
    <cfRule type="expression" dxfId="1256" priority="1514" stopIfTrue="1">
      <formula>IF(($N$4="L")*AND($B$29="Y"),TRUE)</formula>
    </cfRule>
    <cfRule type="expression" dxfId="1255" priority="1513" stopIfTrue="1">
      <formula>IF($BI$16="c",TRUE)</formula>
    </cfRule>
  </conditionalFormatting>
  <conditionalFormatting sqref="N30">
    <cfRule type="expression" dxfId="1254" priority="1575" stopIfTrue="1">
      <formula>IF($BJ$16="c",TRUE)</formula>
    </cfRule>
    <cfRule type="expression" dxfId="1253" priority="1576" stopIfTrue="1">
      <formula>IF(($N$4="L")*AND($B$30="Z"),TRUE)</formula>
    </cfRule>
  </conditionalFormatting>
  <conditionalFormatting sqref="N31">
    <cfRule type="expression" dxfId="1252" priority="1637" stopIfTrue="1">
      <formula>IF($BK$16="c",TRUE)</formula>
    </cfRule>
    <cfRule type="expression" dxfId="1251" priority="1638" stopIfTrue="1">
      <formula>IF(($N$4="L")*AND($B$31="AA"),TRUE)</formula>
    </cfRule>
  </conditionalFormatting>
  <conditionalFormatting sqref="N32">
    <cfRule type="expression" dxfId="1250" priority="1699" stopIfTrue="1">
      <formula>IF($BL$16="c",TRUE)</formula>
    </cfRule>
    <cfRule type="expression" dxfId="1249" priority="1700" stopIfTrue="1">
      <formula>IF(($N$4="L")*AND($B$32="AB"),TRUE)</formula>
    </cfRule>
  </conditionalFormatting>
  <conditionalFormatting sqref="N33">
    <cfRule type="expression" dxfId="1248" priority="1762" stopIfTrue="1">
      <formula>IF(($N$4="L")*AND($B$33="AC"),TRUE)</formula>
    </cfRule>
    <cfRule type="expression" dxfId="1247" priority="1761" stopIfTrue="1">
      <formula>IF($BM$16="c",TRUE)</formula>
    </cfRule>
  </conditionalFormatting>
  <conditionalFormatting sqref="N34">
    <cfRule type="expression" dxfId="1246" priority="1824" stopIfTrue="1">
      <formula>IF(($N$4="L")*AND($B$34="AD"),TRUE)</formula>
    </cfRule>
    <cfRule type="expression" dxfId="1245" priority="1823" stopIfTrue="1">
      <formula>IF($BN$16="c",TRUE)</formula>
    </cfRule>
  </conditionalFormatting>
  <conditionalFormatting sqref="N35">
    <cfRule type="expression" dxfId="1244" priority="1886" stopIfTrue="1">
      <formula>IF(($N$4="L")*AND($B$35="AE"),TRUE)</formula>
    </cfRule>
    <cfRule type="expression" dxfId="1243" priority="1885" stopIfTrue="1">
      <formula>IF($BO$16="c",TRUE)</formula>
    </cfRule>
  </conditionalFormatting>
  <conditionalFormatting sqref="N36">
    <cfRule type="expression" dxfId="1242" priority="1947" stopIfTrue="1">
      <formula>IF($BP$16="c",TRUE)</formula>
    </cfRule>
    <cfRule type="expression" dxfId="1241" priority="1948" stopIfTrue="1">
      <formula>IF(($N$4="L")*AND($B$36="AF"),TRUE)</formula>
    </cfRule>
  </conditionalFormatting>
  <conditionalFormatting sqref="O5">
    <cfRule type="expression" dxfId="1240" priority="26" stopIfTrue="1">
      <formula>IF(($O$4="M")*AND($B$5="A"),TRUE)</formula>
    </cfRule>
    <cfRule type="expression" dxfId="1239" priority="25" stopIfTrue="1">
      <formula>IF($AK$17="c",TRUE)</formula>
    </cfRule>
  </conditionalFormatting>
  <conditionalFormatting sqref="O6">
    <cfRule type="expression" dxfId="1238" priority="87" stopIfTrue="1">
      <formula>IF($AL$17="c",TRUE)</formula>
    </cfRule>
    <cfRule type="expression" dxfId="1237" priority="88" stopIfTrue="1">
      <formula>IF(($O$4="M")*AND($B$6="B"),TRUE)</formula>
    </cfRule>
  </conditionalFormatting>
  <conditionalFormatting sqref="O7">
    <cfRule type="expression" dxfId="1236" priority="150" stopIfTrue="1">
      <formula>IF(($O$4="M")*AND($B$7="C"),TRUE)</formula>
    </cfRule>
    <cfRule type="expression" dxfId="1235" priority="149" stopIfTrue="1">
      <formula>IF($AM$17="c",TRUE)</formula>
    </cfRule>
  </conditionalFormatting>
  <conditionalFormatting sqref="O8">
    <cfRule type="expression" dxfId="1234" priority="212" stopIfTrue="1">
      <formula>IF(($O$4="M")*AND($B$8="D"),TRUE)</formula>
    </cfRule>
    <cfRule type="expression" dxfId="1233" priority="211" stopIfTrue="1">
      <formula>IF($AN$17="c",TRUE)</formula>
    </cfRule>
  </conditionalFormatting>
  <conditionalFormatting sqref="O9">
    <cfRule type="expression" dxfId="1232" priority="274" stopIfTrue="1">
      <formula>IF(($O$4="M")*AND($B$9="E"),TRUE)</formula>
    </cfRule>
    <cfRule type="expression" dxfId="1231" priority="273" stopIfTrue="1">
      <formula>IF($AO$17="c",TRUE)</formula>
    </cfRule>
  </conditionalFormatting>
  <conditionalFormatting sqref="O10">
    <cfRule type="expression" dxfId="1230" priority="335" stopIfTrue="1">
      <formula>IF($AP$17="c",TRUE)</formula>
    </cfRule>
    <cfRule type="expression" dxfId="1229" priority="336" stopIfTrue="1">
      <formula>IF(($O$4="M")*AND($B$10="F"),TRUE)</formula>
    </cfRule>
  </conditionalFormatting>
  <conditionalFormatting sqref="O11">
    <cfRule type="expression" dxfId="1228" priority="397" stopIfTrue="1">
      <formula>IF($AQ$17="c",TRUE)</formula>
    </cfRule>
    <cfRule type="expression" dxfId="1227" priority="398" stopIfTrue="1">
      <formula>IF(($O$4="M")*AND($B$11="G"),TRUE)</formula>
    </cfRule>
  </conditionalFormatting>
  <conditionalFormatting sqref="O12">
    <cfRule type="expression" dxfId="1226" priority="459" stopIfTrue="1">
      <formula>IF($AR$17="c",TRUE)</formula>
    </cfRule>
    <cfRule type="expression" dxfId="1225" priority="460" stopIfTrue="1">
      <formula>IF(($O$4="M")*AND($B$12="H"),TRUE)</formula>
    </cfRule>
  </conditionalFormatting>
  <conditionalFormatting sqref="O13">
    <cfRule type="expression" dxfId="1224" priority="522" stopIfTrue="1">
      <formula>IF(($O$4="M")*AND($B$13="I"),TRUE)</formula>
    </cfRule>
    <cfRule type="expression" dxfId="1223" priority="521" stopIfTrue="1">
      <formula>IF($AS$17="c",TRUE)</formula>
    </cfRule>
  </conditionalFormatting>
  <conditionalFormatting sqref="O14">
    <cfRule type="expression" dxfId="1222" priority="583" stopIfTrue="1">
      <formula>IF($AT$17="c",TRUE)</formula>
    </cfRule>
    <cfRule type="expression" dxfId="1221" priority="584" stopIfTrue="1">
      <formula>IF(($O$4="M")*AND($B$14="J"),TRUE)</formula>
    </cfRule>
  </conditionalFormatting>
  <conditionalFormatting sqref="O15">
    <cfRule type="expression" dxfId="1220" priority="645" stopIfTrue="1">
      <formula>IF($AU$17="c",TRUE)</formula>
    </cfRule>
    <cfRule type="expression" dxfId="1219" priority="646" stopIfTrue="1">
      <formula>IF(($O$4="M")*AND($B$15="K"),TRUE)</formula>
    </cfRule>
  </conditionalFormatting>
  <conditionalFormatting sqref="O16">
    <cfRule type="expression" dxfId="1218" priority="708" stopIfTrue="1">
      <formula>IF(($O$4="M")*AND($B$16="L"),TRUE)</formula>
    </cfRule>
    <cfRule type="expression" dxfId="1217" priority="707" stopIfTrue="1">
      <formula>IF($AV$17="c",TRUE)</formula>
    </cfRule>
  </conditionalFormatting>
  <conditionalFormatting sqref="O18">
    <cfRule type="expression" dxfId="1216" priority="834" stopIfTrue="1">
      <formula>IF(($O$4="M")*AND($B$18="N"),TRUE)</formula>
    </cfRule>
    <cfRule type="expression" dxfId="1215" priority="833" stopIfTrue="1">
      <formula>IF($AX$17="c",TRUE)</formula>
    </cfRule>
  </conditionalFormatting>
  <conditionalFormatting sqref="O19">
    <cfRule type="expression" dxfId="1214" priority="896" stopIfTrue="1">
      <formula>IF(($O$4="M")*AND($B$19="O"),TRUE)</formula>
    </cfRule>
    <cfRule type="expression" dxfId="1213" priority="895" stopIfTrue="1">
      <formula>IF($AY$17="c",TRUE)</formula>
    </cfRule>
  </conditionalFormatting>
  <conditionalFormatting sqref="O20">
    <cfRule type="expression" dxfId="1212" priority="957" stopIfTrue="1">
      <formula>IF($AZ$17="c",TRUE)</formula>
    </cfRule>
    <cfRule type="expression" dxfId="1211" priority="958" stopIfTrue="1">
      <formula>IF(($O$4="M")*AND($B$20="P"),TRUE)</formula>
    </cfRule>
  </conditionalFormatting>
  <conditionalFormatting sqref="O21">
    <cfRule type="expression" dxfId="1210" priority="1019" stopIfTrue="1">
      <formula>IF($BA$17="c",TRUE)</formula>
    </cfRule>
    <cfRule type="expression" dxfId="1209" priority="1020" stopIfTrue="1">
      <formula>IF(($O$4="M")*AND($B$21="Q"),TRUE)</formula>
    </cfRule>
  </conditionalFormatting>
  <conditionalFormatting sqref="O22">
    <cfRule type="expression" dxfId="1208" priority="1082" stopIfTrue="1">
      <formula>IF(($O$4="M")*AND($B$22="R"),TRUE)</formula>
    </cfRule>
    <cfRule type="expression" dxfId="1207" priority="1081" stopIfTrue="1">
      <formula>IF($BB$17="c",TRUE)</formula>
    </cfRule>
  </conditionalFormatting>
  <conditionalFormatting sqref="O23">
    <cfRule type="expression" dxfId="1206" priority="1143" stopIfTrue="1">
      <formula>IF($BC$17="c",TRUE)</formula>
    </cfRule>
    <cfRule type="expression" dxfId="1205" priority="1144" stopIfTrue="1">
      <formula>IF(($O$4="M")*AND($B$23="S"),TRUE)</formula>
    </cfRule>
  </conditionalFormatting>
  <conditionalFormatting sqref="O24">
    <cfRule type="expression" dxfId="1204" priority="1205" stopIfTrue="1">
      <formula>IF($BD$17="c",TRUE)</formula>
    </cfRule>
    <cfRule type="expression" dxfId="1203" priority="1206" stopIfTrue="1">
      <formula>IF(($O$4="M")*AND($B$24="T"),TRUE)</formula>
    </cfRule>
  </conditionalFormatting>
  <conditionalFormatting sqref="O25">
    <cfRule type="expression" dxfId="1202" priority="1268" stopIfTrue="1">
      <formula>IF(($O$4="M")*AND($B$25="U"),TRUE)</formula>
    </cfRule>
    <cfRule type="expression" dxfId="1201" priority="1267" stopIfTrue="1">
      <formula>IF($BE$17="c",TRUE)</formula>
    </cfRule>
  </conditionalFormatting>
  <conditionalFormatting sqref="O26">
    <cfRule type="expression" dxfId="1200" priority="1329" stopIfTrue="1">
      <formula>IF($BF$17="c",TRUE)</formula>
    </cfRule>
    <cfRule type="expression" dxfId="1199" priority="1330" stopIfTrue="1">
      <formula>IF(($O$4="M")*AND($B$26="V"),TRUE)</formula>
    </cfRule>
  </conditionalFormatting>
  <conditionalFormatting sqref="O27">
    <cfRule type="expression" dxfId="1198" priority="1391" stopIfTrue="1">
      <formula>IF($BG$17="c",TRUE)</formula>
    </cfRule>
    <cfRule type="expression" dxfId="1197" priority="1392" stopIfTrue="1">
      <formula>IF(($O$4="M")*AND($B$27="W"),TRUE)</formula>
    </cfRule>
  </conditionalFormatting>
  <conditionalFormatting sqref="O28">
    <cfRule type="expression" dxfId="1196" priority="1454" stopIfTrue="1">
      <formula>IF(($O$4="M")*AND($B$28="X"),TRUE)</formula>
    </cfRule>
    <cfRule type="expression" dxfId="1195" priority="1453" stopIfTrue="1">
      <formula>IF($BH$17="c",TRUE)</formula>
    </cfRule>
  </conditionalFormatting>
  <conditionalFormatting sqref="O29">
    <cfRule type="expression" dxfId="1194" priority="1515" stopIfTrue="1">
      <formula>IF($BI$17="c",TRUE)</formula>
    </cfRule>
    <cfRule type="expression" dxfId="1193" priority="1516" stopIfTrue="1">
      <formula>IF(($O$4="M")*AND($B$29="Y"),TRUE)</formula>
    </cfRule>
  </conditionalFormatting>
  <conditionalFormatting sqref="O30">
    <cfRule type="expression" dxfId="1192" priority="1578" stopIfTrue="1">
      <formula>IF(($O$4="M")*AND($B$30="Z"),TRUE)</formula>
    </cfRule>
    <cfRule type="expression" dxfId="1191" priority="1577" stopIfTrue="1">
      <formula>IF($BJ$17="c",TRUE)</formula>
    </cfRule>
  </conditionalFormatting>
  <conditionalFormatting sqref="O31">
    <cfRule type="expression" dxfId="1190" priority="1640" stopIfTrue="1">
      <formula>IF(($O$4="M")*AND($B$31="AA"),TRUE)</formula>
    </cfRule>
    <cfRule type="expression" dxfId="1189" priority="1639" stopIfTrue="1">
      <formula>IF($BK$17="c",TRUE)</formula>
    </cfRule>
  </conditionalFormatting>
  <conditionalFormatting sqref="O32">
    <cfRule type="expression" dxfId="1188" priority="1702" stopIfTrue="1">
      <formula>IF(($O$4="M")*AND($B$32="AB"),TRUE)</formula>
    </cfRule>
    <cfRule type="expression" dxfId="1187" priority="1701" stopIfTrue="1">
      <formula>IF($BL$17="c",TRUE)</formula>
    </cfRule>
  </conditionalFormatting>
  <conditionalFormatting sqref="O33">
    <cfRule type="expression" dxfId="1186" priority="1763" stopIfTrue="1">
      <formula>IF($BM$17="c",TRUE)</formula>
    </cfRule>
    <cfRule type="expression" dxfId="1185" priority="1764" stopIfTrue="1">
      <formula>IF(($O$4="M")*AND($B$33="AC"),TRUE)</formula>
    </cfRule>
  </conditionalFormatting>
  <conditionalFormatting sqref="O34">
    <cfRule type="expression" dxfId="1184" priority="1825" stopIfTrue="1">
      <formula>IF($BN$17="c",TRUE)</formula>
    </cfRule>
    <cfRule type="expression" dxfId="1183" priority="1826" stopIfTrue="1">
      <formula>IF(($O$4="M")*AND($B$34="AD"),TRUE)</formula>
    </cfRule>
  </conditionalFormatting>
  <conditionalFormatting sqref="O35">
    <cfRule type="expression" dxfId="1182" priority="1887" stopIfTrue="1">
      <formula>IF($BO$17="c",TRUE)</formula>
    </cfRule>
    <cfRule type="expression" dxfId="1181" priority="1888" stopIfTrue="1">
      <formula>IF(($O$4="M")*AND($B$35="AE"),TRUE)</formula>
    </cfRule>
  </conditionalFormatting>
  <conditionalFormatting sqref="O36">
    <cfRule type="expression" dxfId="1180" priority="1949" stopIfTrue="1">
      <formula>IF($BP$17="c",TRUE)</formula>
    </cfRule>
    <cfRule type="expression" dxfId="1179" priority="1950" stopIfTrue="1">
      <formula>IF(($O$4="M")*AND($B$36="AF"),TRUE)</formula>
    </cfRule>
  </conditionalFormatting>
  <conditionalFormatting sqref="P5">
    <cfRule type="expression" dxfId="1178" priority="27" stopIfTrue="1">
      <formula>IF($AK$18="c",TRUE)</formula>
    </cfRule>
    <cfRule type="expression" dxfId="1177" priority="28" stopIfTrue="1">
      <formula>IF(($P$4="N")*AND($B$5="A"),TRUE)</formula>
    </cfRule>
  </conditionalFormatting>
  <conditionalFormatting sqref="P6">
    <cfRule type="expression" dxfId="1176" priority="90" stopIfTrue="1">
      <formula>IF(($P$4="N")*AND($B$6="B"),TRUE)</formula>
    </cfRule>
    <cfRule type="expression" dxfId="1175" priority="89" stopIfTrue="1">
      <formula>IF($AL$18="c",TRUE)</formula>
    </cfRule>
  </conditionalFormatting>
  <conditionalFormatting sqref="P7">
    <cfRule type="expression" dxfId="1174" priority="151" stopIfTrue="1">
      <formula>IF($AM$18="c",TRUE)</formula>
    </cfRule>
    <cfRule type="expression" dxfId="1173" priority="152" stopIfTrue="1">
      <formula>IF(($P$4="N")*AND($B$7="C"),TRUE)</formula>
    </cfRule>
  </conditionalFormatting>
  <conditionalFormatting sqref="P8">
    <cfRule type="expression" dxfId="1172" priority="214" stopIfTrue="1">
      <formula>IF(($P$4="N")*AND($B$8="D"),TRUE)</formula>
    </cfRule>
    <cfRule type="expression" dxfId="1171" priority="213" stopIfTrue="1">
      <formula>IF($AN$18="c",TRUE)</formula>
    </cfRule>
  </conditionalFormatting>
  <conditionalFormatting sqref="P9">
    <cfRule type="expression" dxfId="1170" priority="276" stopIfTrue="1">
      <formula>IF(($P$4="N")*AND($B$9="E"),TRUE)</formula>
    </cfRule>
    <cfRule type="expression" dxfId="1169" priority="275" stopIfTrue="1">
      <formula>IF($AO$18="c",TRUE)</formula>
    </cfRule>
  </conditionalFormatting>
  <conditionalFormatting sqref="P10">
    <cfRule type="expression" dxfId="1168" priority="337" stopIfTrue="1">
      <formula>IF($AP$18="c",TRUE)</formula>
    </cfRule>
    <cfRule type="expression" dxfId="1167" priority="338" stopIfTrue="1">
      <formula>IF(($P$4="N")*AND($B$10="F"),TRUE)</formula>
    </cfRule>
  </conditionalFormatting>
  <conditionalFormatting sqref="P11">
    <cfRule type="expression" dxfId="1166" priority="400" stopIfTrue="1">
      <formula>IF(($P$4="N")*AND($B$11="G"),TRUE)</formula>
    </cfRule>
    <cfRule type="expression" dxfId="1165" priority="399" stopIfTrue="1">
      <formula>IF($AQ$18="c",TRUE)</formula>
    </cfRule>
  </conditionalFormatting>
  <conditionalFormatting sqref="P12">
    <cfRule type="expression" dxfId="1164" priority="461" stopIfTrue="1">
      <formula>IF($AR$18="c",TRUE)</formula>
    </cfRule>
    <cfRule type="expression" dxfId="1163" priority="462" stopIfTrue="1">
      <formula>IF(($P$4="N")*AND($B$12="H"),TRUE)</formula>
    </cfRule>
  </conditionalFormatting>
  <conditionalFormatting sqref="P13">
    <cfRule type="expression" dxfId="1162" priority="524" stopIfTrue="1">
      <formula>IF(($P$4="N")*AND($B$13="I"),TRUE)</formula>
    </cfRule>
    <cfRule type="expression" dxfId="1161" priority="523" stopIfTrue="1">
      <formula>IF($AS$18="c",TRUE)</formula>
    </cfRule>
  </conditionalFormatting>
  <conditionalFormatting sqref="P14">
    <cfRule type="expression" dxfId="1160" priority="585" stopIfTrue="1">
      <formula>IF($AT$18="c",TRUE)</formula>
    </cfRule>
    <cfRule type="expression" dxfId="1159" priority="586" stopIfTrue="1">
      <formula>IF(($P$4="N")*AND($B$14="J"),TRUE)</formula>
    </cfRule>
  </conditionalFormatting>
  <conditionalFormatting sqref="P15">
    <cfRule type="expression" dxfId="1158" priority="648" stopIfTrue="1">
      <formula>IF(($P$4="N")*AND($B$15="K"),TRUE)</formula>
    </cfRule>
    <cfRule type="expression" dxfId="1157" priority="647" stopIfTrue="1">
      <formula>IF($AU$18="c",TRUE)</formula>
    </cfRule>
  </conditionalFormatting>
  <conditionalFormatting sqref="P16">
    <cfRule type="expression" dxfId="1156" priority="709" stopIfTrue="1">
      <formula>IF($AV$18="c",TRUE)</formula>
    </cfRule>
    <cfRule type="expression" dxfId="1155" priority="710" stopIfTrue="1">
      <formula>IF(($P$4="N")*AND($B$16="L"),TRUE)</formula>
    </cfRule>
  </conditionalFormatting>
  <conditionalFormatting sqref="P17">
    <cfRule type="expression" dxfId="1154" priority="772" stopIfTrue="1">
      <formula>IF(($P$4="N")*AND($B$17="M"),TRUE)</formula>
    </cfRule>
    <cfRule type="expression" dxfId="1153" priority="771" stopIfTrue="1">
      <formula>IF($AW$18="c",TRUE)</formula>
    </cfRule>
  </conditionalFormatting>
  <conditionalFormatting sqref="P19">
    <cfRule type="expression" dxfId="1152" priority="898" stopIfTrue="1">
      <formula>IF(($P$4="N")*AND($B$19="O"),TRUE)</formula>
    </cfRule>
    <cfRule type="expression" dxfId="1151" priority="897" stopIfTrue="1">
      <formula>IF($AY$18="c",TRUE)</formula>
    </cfRule>
  </conditionalFormatting>
  <conditionalFormatting sqref="P20">
    <cfRule type="expression" dxfId="1150" priority="959" stopIfTrue="1">
      <formula>IF($AZ$18="c",TRUE)</formula>
    </cfRule>
    <cfRule type="expression" dxfId="1149" priority="960" stopIfTrue="1">
      <formula>IF(($P$4="N")*AND($B$20="P"),TRUE)</formula>
    </cfRule>
  </conditionalFormatting>
  <conditionalFormatting sqref="P21">
    <cfRule type="expression" dxfId="1148" priority="1022" stopIfTrue="1">
      <formula>IF(($P$4="N")*AND($B$21="Q"),TRUE)</formula>
    </cfRule>
    <cfRule type="expression" dxfId="1147" priority="1021" stopIfTrue="1">
      <formula>IF($BA$18="c",TRUE)</formula>
    </cfRule>
  </conditionalFormatting>
  <conditionalFormatting sqref="P22">
    <cfRule type="expression" dxfId="1146" priority="1084" stopIfTrue="1">
      <formula>IF(($P$4="N")*AND($B$22="R"),TRUE)</formula>
    </cfRule>
    <cfRule type="expression" dxfId="1145" priority="1083" stopIfTrue="1">
      <formula>IF($BB$18="c",TRUE)</formula>
    </cfRule>
  </conditionalFormatting>
  <conditionalFormatting sqref="P23">
    <cfRule type="expression" dxfId="1144" priority="1145" stopIfTrue="1">
      <formula>IF($BC$18="c",TRUE)</formula>
    </cfRule>
    <cfRule type="expression" dxfId="1143" priority="1146" stopIfTrue="1">
      <formula>IF(($P$4="N")*AND($B$23="S"),TRUE)</formula>
    </cfRule>
  </conditionalFormatting>
  <conditionalFormatting sqref="P24">
    <cfRule type="expression" dxfId="1142" priority="1208" stopIfTrue="1">
      <formula>IF(($P$4="N")*AND($B$24="T"),TRUE)</formula>
    </cfRule>
    <cfRule type="expression" dxfId="1141" priority="1207" stopIfTrue="1">
      <formula>IF($BD$18="c",TRUE)</formula>
    </cfRule>
  </conditionalFormatting>
  <conditionalFormatting sqref="P25">
    <cfRule type="expression" dxfId="1140" priority="1269" stopIfTrue="1">
      <formula>IF($BE$18="c",TRUE)</formula>
    </cfRule>
    <cfRule type="expression" dxfId="1139" priority="1270" stopIfTrue="1">
      <formula>IF(($P$4="N")*AND($B$25="U"),TRUE)</formula>
    </cfRule>
  </conditionalFormatting>
  <conditionalFormatting sqref="P26">
    <cfRule type="expression" dxfId="1138" priority="1331" stopIfTrue="1">
      <formula>IF($BF$18="c",TRUE)</formula>
    </cfRule>
    <cfRule type="expression" dxfId="1137" priority="1332" stopIfTrue="1">
      <formula>IF(($P$4="N")*AND($B$26="V"),TRUE)</formula>
    </cfRule>
  </conditionalFormatting>
  <conditionalFormatting sqref="P27">
    <cfRule type="expression" dxfId="1136" priority="1394" stopIfTrue="1">
      <formula>IF(($P$4="N")*AND($B$27="W"),TRUE)</formula>
    </cfRule>
    <cfRule type="expression" dxfId="1135" priority="1393" stopIfTrue="1">
      <formula>IF($BG$18="c",TRUE)</formula>
    </cfRule>
  </conditionalFormatting>
  <conditionalFormatting sqref="P28">
    <cfRule type="expression" dxfId="1134" priority="1456" stopIfTrue="1">
      <formula>IF(($P$4="N")*AND($B$28="X"),TRUE)</formula>
    </cfRule>
    <cfRule type="expression" dxfId="1133" priority="1455" stopIfTrue="1">
      <formula>IF($BH$18="c",TRUE)</formula>
    </cfRule>
  </conditionalFormatting>
  <conditionalFormatting sqref="P29">
    <cfRule type="expression" dxfId="1132" priority="1517" stopIfTrue="1">
      <formula>IF($BI$18="c",TRUE)</formula>
    </cfRule>
    <cfRule type="expression" dxfId="1131" priority="1518" stopIfTrue="1">
      <formula>IF(($P$4="N")*AND($B$29="Y"),TRUE)</formula>
    </cfRule>
  </conditionalFormatting>
  <conditionalFormatting sqref="P30">
    <cfRule type="expression" dxfId="1130" priority="1579" stopIfTrue="1">
      <formula>IF($BJ$18="c",TRUE)</formula>
    </cfRule>
    <cfRule type="expression" dxfId="1129" priority="1580" stopIfTrue="1">
      <formula>IF(($P$4="N")*AND($B$30="Z"),TRUE)</formula>
    </cfRule>
  </conditionalFormatting>
  <conditionalFormatting sqref="P31">
    <cfRule type="expression" dxfId="1128" priority="1641" stopIfTrue="1">
      <formula>IF($BK$18="c",TRUE)</formula>
    </cfRule>
    <cfRule type="expression" dxfId="1127" priority="1642" stopIfTrue="1">
      <formula>IF(($P$4="N")*AND($B$31="AA"),TRUE)</formula>
    </cfRule>
  </conditionalFormatting>
  <conditionalFormatting sqref="P32">
    <cfRule type="expression" dxfId="1126" priority="1703" stopIfTrue="1">
      <formula>IF($BL$18="c",TRUE)</formula>
    </cfRule>
    <cfRule type="expression" dxfId="1125" priority="1704" stopIfTrue="1">
      <formula>IF(($P$4="N")*AND($B$32="AB"),TRUE)</formula>
    </cfRule>
  </conditionalFormatting>
  <conditionalFormatting sqref="P33">
    <cfRule type="expression" dxfId="1124" priority="1766" stopIfTrue="1">
      <formula>IF(($P$4="N")*AND($B$33="AC"),TRUE)</formula>
    </cfRule>
    <cfRule type="expression" dxfId="1123" priority="1765" stopIfTrue="1">
      <formula>IF($BM$18="c",TRUE)</formula>
    </cfRule>
  </conditionalFormatting>
  <conditionalFormatting sqref="P34">
    <cfRule type="expression" dxfId="1122" priority="1828" stopIfTrue="1">
      <formula>IF(($P$4="N")*AND($B$34="AD"),TRUE)</formula>
    </cfRule>
    <cfRule type="expression" dxfId="1121" priority="1827" stopIfTrue="1">
      <formula>IF($BN$18="c",TRUE)</formula>
    </cfRule>
  </conditionalFormatting>
  <conditionalFormatting sqref="P35">
    <cfRule type="expression" dxfId="1120" priority="1889" stopIfTrue="1">
      <formula>IF($BO$18="c",TRUE)</formula>
    </cfRule>
    <cfRule type="expression" dxfId="1119" priority="1890" stopIfTrue="1">
      <formula>IF(($P$4="N")*AND($B$35="AE"),TRUE)</formula>
    </cfRule>
  </conditionalFormatting>
  <conditionalFormatting sqref="P36">
    <cfRule type="expression" dxfId="1118" priority="1951" stopIfTrue="1">
      <formula>IF($BP$18="c",TRUE)</formula>
    </cfRule>
    <cfRule type="expression" dxfId="1117" priority="1952" stopIfTrue="1">
      <formula>IF(($P$4="N")*AND($B$36="AF"),TRUE)</formula>
    </cfRule>
  </conditionalFormatting>
  <conditionalFormatting sqref="Q5">
    <cfRule type="expression" dxfId="1116" priority="30" stopIfTrue="1">
      <formula>IF(($Q$4="O")*AND($B$5="A"),TRUE)</formula>
    </cfRule>
    <cfRule type="expression" dxfId="1115" priority="29" stopIfTrue="1">
      <formula>IF($AK$19="c",TRUE)</formula>
    </cfRule>
  </conditionalFormatting>
  <conditionalFormatting sqref="Q6">
    <cfRule type="expression" dxfId="1114" priority="91" stopIfTrue="1">
      <formula>IF($AL$19="c",TRUE)</formula>
    </cfRule>
    <cfRule type="expression" dxfId="1113" priority="92" stopIfTrue="1">
      <formula>IF(($Q$4="O")*AND($B$6="B"),TRUE)</formula>
    </cfRule>
  </conditionalFormatting>
  <conditionalFormatting sqref="Q7">
    <cfRule type="expression" dxfId="1112" priority="153" stopIfTrue="1">
      <formula>IF($AM$19="c",TRUE)</formula>
    </cfRule>
    <cfRule type="expression" dxfId="1111" priority="154" stopIfTrue="1">
      <formula>IF(($Q$4="O")*AND($B$7="C"),TRUE)</formula>
    </cfRule>
  </conditionalFormatting>
  <conditionalFormatting sqref="Q8">
    <cfRule type="expression" dxfId="1110" priority="216" stopIfTrue="1">
      <formula>IF(($Q$4="O")*AND($B$8="D"),TRUE)</formula>
    </cfRule>
    <cfRule type="expression" dxfId="1109" priority="215" stopIfTrue="1">
      <formula>IF($AN$19="c",TRUE)</formula>
    </cfRule>
  </conditionalFormatting>
  <conditionalFormatting sqref="Q9">
    <cfRule type="expression" dxfId="1108" priority="277" stopIfTrue="1">
      <formula>IF($AO$19="c",TRUE)</formula>
    </cfRule>
    <cfRule type="expression" dxfId="1107" priority="278" stopIfTrue="1">
      <formula>IF(($Q$4="O")*AND($B$9="E"),TRUE)</formula>
    </cfRule>
  </conditionalFormatting>
  <conditionalFormatting sqref="Q10">
    <cfRule type="expression" dxfId="1106" priority="339" stopIfTrue="1">
      <formula>IF($AP$19="c",TRUE)</formula>
    </cfRule>
    <cfRule type="expression" dxfId="1105" priority="340" stopIfTrue="1">
      <formula>IF(($Q$4="O")*AND($B$10="F"),TRUE)</formula>
    </cfRule>
  </conditionalFormatting>
  <conditionalFormatting sqref="Q11">
    <cfRule type="expression" dxfId="1104" priority="402" stopIfTrue="1">
      <formula>IF(($Q$4="O")*AND($B$11="G"),TRUE)</formula>
    </cfRule>
    <cfRule type="expression" dxfId="1103" priority="401" stopIfTrue="1">
      <formula>IF($AQ$19="c",TRUE)</formula>
    </cfRule>
  </conditionalFormatting>
  <conditionalFormatting sqref="Q12">
    <cfRule type="expression" dxfId="1102" priority="463" stopIfTrue="1">
      <formula>IF($AR$19="c",TRUE)</formula>
    </cfRule>
    <cfRule type="expression" dxfId="1101" priority="464" stopIfTrue="1">
      <formula>IF(($Q$4="O")*AND($B$12="H"),TRUE)</formula>
    </cfRule>
  </conditionalFormatting>
  <conditionalFormatting sqref="Q13">
    <cfRule type="expression" dxfId="1100" priority="526" stopIfTrue="1">
      <formula>IF(($Q$4="O")*AND($B$13="I"),TRUE)</formula>
    </cfRule>
    <cfRule type="expression" dxfId="1099" priority="525" stopIfTrue="1">
      <formula>IF($AS$19="c",TRUE)</formula>
    </cfRule>
  </conditionalFormatting>
  <conditionalFormatting sqref="Q14">
    <cfRule type="expression" dxfId="1098" priority="587" stopIfTrue="1">
      <formula>IF($AT$19="c",TRUE)</formula>
    </cfRule>
    <cfRule type="expression" dxfId="1097" priority="588" stopIfTrue="1">
      <formula>IF(($Q$4="O")*AND($B$14="J"),TRUE)</formula>
    </cfRule>
  </conditionalFormatting>
  <conditionalFormatting sqref="Q15">
    <cfRule type="expression" dxfId="1096" priority="650" stopIfTrue="1">
      <formula>IF(($Q$4="O")*AND($B$15="K"),TRUE)</formula>
    </cfRule>
    <cfRule type="expression" dxfId="1095" priority="649" stopIfTrue="1">
      <formula>IF($AU$19="c",TRUE)</formula>
    </cfRule>
  </conditionalFormatting>
  <conditionalFormatting sqref="Q16">
    <cfRule type="expression" dxfId="1094" priority="711" stopIfTrue="1">
      <formula>IF($AV$19="c",TRUE)</formula>
    </cfRule>
    <cfRule type="expression" dxfId="1093" priority="712" stopIfTrue="1">
      <formula>IF(($Q$4="O")*AND($B$16="L"),TRUE)</formula>
    </cfRule>
  </conditionalFormatting>
  <conditionalFormatting sqref="Q17">
    <cfRule type="expression" dxfId="1092" priority="773" stopIfTrue="1">
      <formula>IF($AW$19="c",TRUE)</formula>
    </cfRule>
    <cfRule type="expression" dxfId="1091" priority="774" stopIfTrue="1">
      <formula>IF(($Q$4="O")*AND($B$17="M"),TRUE)</formula>
    </cfRule>
  </conditionalFormatting>
  <conditionalFormatting sqref="Q18">
    <cfRule type="expression" dxfId="1090" priority="835" stopIfTrue="1">
      <formula>IF($AX$19="c",TRUE)</formula>
    </cfRule>
    <cfRule type="expression" dxfId="1089" priority="836" stopIfTrue="1">
      <formula>IF(($Q$4="O")*AND($B$18="N"),TRUE)</formula>
    </cfRule>
  </conditionalFormatting>
  <conditionalFormatting sqref="Q20">
    <cfRule type="expression" dxfId="1088" priority="961" stopIfTrue="1">
      <formula>IF($AZ$19="c",TRUE)</formula>
    </cfRule>
    <cfRule type="expression" dxfId="1087" priority="962" stopIfTrue="1">
      <formula>IF(($Q$4="O")*AND($B$20="P"),TRUE)</formula>
    </cfRule>
  </conditionalFormatting>
  <conditionalFormatting sqref="Q21">
    <cfRule type="expression" dxfId="1086" priority="1024" stopIfTrue="1">
      <formula>IF(($Q$4="O")*AND($B$21="Q"),TRUE)</formula>
    </cfRule>
    <cfRule type="expression" dxfId="1085" priority="1023" stopIfTrue="1">
      <formula>IF($BA$19="c",TRUE)</formula>
    </cfRule>
  </conditionalFormatting>
  <conditionalFormatting sqref="Q22">
    <cfRule type="expression" dxfId="1084" priority="1085" stopIfTrue="1">
      <formula>IF($BB$19="c",TRUE)</formula>
    </cfRule>
    <cfRule type="expression" dxfId="1083" priority="1086" stopIfTrue="1">
      <formula>IF(($Q$4="O")*AND($B$22="R"),TRUE)</formula>
    </cfRule>
  </conditionalFormatting>
  <conditionalFormatting sqref="Q23">
    <cfRule type="expression" dxfId="1082" priority="1148" stopIfTrue="1">
      <formula>IF(($Q$4="O")*AND($B$23="S"),TRUE)</formula>
    </cfRule>
    <cfRule type="expression" dxfId="1081" priority="1147" stopIfTrue="1">
      <formula>IF($BC$19="c",TRUE)</formula>
    </cfRule>
  </conditionalFormatting>
  <conditionalFormatting sqref="Q24">
    <cfRule type="expression" dxfId="1080" priority="1210" stopIfTrue="1">
      <formula>IF(($Q$4="O")*AND($B$24="T"),TRUE)</formula>
    </cfRule>
    <cfRule type="expression" dxfId="1079" priority="1209" stopIfTrue="1">
      <formula>IF($BD$19="c",TRUE)</formula>
    </cfRule>
  </conditionalFormatting>
  <conditionalFormatting sqref="Q25">
    <cfRule type="expression" dxfId="1078" priority="1272" stopIfTrue="1">
      <formula>IF(($Q$4="O")*AND($B$25="U"),TRUE)</formula>
    </cfRule>
    <cfRule type="expression" dxfId="1077" priority="1271" stopIfTrue="1">
      <formula>IF($BE$19="c",TRUE)</formula>
    </cfRule>
  </conditionalFormatting>
  <conditionalFormatting sqref="Q26">
    <cfRule type="expression" dxfId="1076" priority="1333" stopIfTrue="1">
      <formula>IF($BF$19="c",TRUE)</formula>
    </cfRule>
    <cfRule type="expression" dxfId="1075" priority="1334" stopIfTrue="1">
      <formula>IF(($Q$4="O")*AND($B$26="V"),TRUE)</formula>
    </cfRule>
  </conditionalFormatting>
  <conditionalFormatting sqref="Q27">
    <cfRule type="expression" dxfId="1074" priority="1396" stopIfTrue="1">
      <formula>IF(($Q$4="O")*AND($B$27="W"),TRUE)</formula>
    </cfRule>
    <cfRule type="expression" dxfId="1073" priority="1395" stopIfTrue="1">
      <formula>IF($BG$19="c",TRUE)</formula>
    </cfRule>
  </conditionalFormatting>
  <conditionalFormatting sqref="Q28">
    <cfRule type="expression" dxfId="1072" priority="1458" stopIfTrue="1">
      <formula>IF(($Q$4="O")*AND($B$28="X"),TRUE)</formula>
    </cfRule>
    <cfRule type="expression" dxfId="1071" priority="1457" stopIfTrue="1">
      <formula>IF($BH$19="c",TRUE)</formula>
    </cfRule>
  </conditionalFormatting>
  <conditionalFormatting sqref="Q29">
    <cfRule type="expression" dxfId="1070" priority="1519" stopIfTrue="1">
      <formula>IF($BI$19="c",TRUE)</formula>
    </cfRule>
    <cfRule type="expression" dxfId="1069" priority="1520" stopIfTrue="1">
      <formula>IF(($Q$4="O")*AND($B$29="Y"),TRUE)</formula>
    </cfRule>
  </conditionalFormatting>
  <conditionalFormatting sqref="Q30">
    <cfRule type="expression" dxfId="1068" priority="1582" stopIfTrue="1">
      <formula>IF(($Q$4="O")*AND($B$30="Z"),TRUE)</formula>
    </cfRule>
    <cfRule type="expression" dxfId="1067" priority="1581" stopIfTrue="1">
      <formula>IF($BJ$19="c",TRUE)</formula>
    </cfRule>
  </conditionalFormatting>
  <conditionalFormatting sqref="Q31">
    <cfRule type="expression" dxfId="1066" priority="1644" stopIfTrue="1">
      <formula>IF(($Q$4="O")*AND($B$31="AA"),TRUE)</formula>
    </cfRule>
    <cfRule type="expression" dxfId="1065" priority="1643" stopIfTrue="1">
      <formula>IF($BK$19="c",TRUE)</formula>
    </cfRule>
  </conditionalFormatting>
  <conditionalFormatting sqref="Q32">
    <cfRule type="expression" dxfId="1064" priority="1706" stopIfTrue="1">
      <formula>IF(($Q$4="O")*AND($B$32="AB"),TRUE)</formula>
    </cfRule>
    <cfRule type="expression" dxfId="1063" priority="1705" stopIfTrue="1">
      <formula>IF($BL$19="c",TRUE)</formula>
    </cfRule>
  </conditionalFormatting>
  <conditionalFormatting sqref="Q33">
    <cfRule type="expression" dxfId="1062" priority="1768" stopIfTrue="1">
      <formula>IF(($Q$4="O")*AND($B$33="AC"),TRUE)</formula>
    </cfRule>
    <cfRule type="expression" dxfId="1061" priority="1767" stopIfTrue="1">
      <formula>IF($BM$19="c",TRUE)</formula>
    </cfRule>
  </conditionalFormatting>
  <conditionalFormatting sqref="Q34">
    <cfRule type="expression" dxfId="1060" priority="1830" stopIfTrue="1">
      <formula>IF(($Q$4="O")*AND($B$34="AD"),TRUE)</formula>
    </cfRule>
    <cfRule type="expression" dxfId="1059" priority="1829" stopIfTrue="1">
      <formula>IF($BN$19="c",TRUE)</formula>
    </cfRule>
  </conditionalFormatting>
  <conditionalFormatting sqref="Q35">
    <cfRule type="expression" dxfId="1058" priority="1891" stopIfTrue="1">
      <formula>IF($BO$19="c",TRUE)</formula>
    </cfRule>
    <cfRule type="expression" dxfId="1057" priority="1892" stopIfTrue="1">
      <formula>IF(($Q$4="O")*AND($B$35="AE"),TRUE)</formula>
    </cfRule>
  </conditionalFormatting>
  <conditionalFormatting sqref="Q36">
    <cfRule type="expression" dxfId="1056" priority="1954" stopIfTrue="1">
      <formula>IF(($Q$4="O")*AND($B$36="AF"),TRUE)</formula>
    </cfRule>
    <cfRule type="expression" dxfId="1055" priority="1953" stopIfTrue="1">
      <formula>IF($BP$19="c",TRUE)</formula>
    </cfRule>
  </conditionalFormatting>
  <conditionalFormatting sqref="R5">
    <cfRule type="expression" dxfId="1054" priority="31" stopIfTrue="1">
      <formula>IF($AK$20="c",TRUE)</formula>
    </cfRule>
    <cfRule type="expression" dxfId="1053" priority="32" stopIfTrue="1">
      <formula>IF(($R$4="P")*AND($B$5="A"),TRUE)</formula>
    </cfRule>
  </conditionalFormatting>
  <conditionalFormatting sqref="R6">
    <cfRule type="expression" dxfId="1052" priority="93" stopIfTrue="1">
      <formula>IF($AL$20="c",TRUE)</formula>
    </cfRule>
    <cfRule type="expression" dxfId="1051" priority="94" stopIfTrue="1">
      <formula>IF(($R$4="P")*AND($B$6="B"),TRUE)</formula>
    </cfRule>
  </conditionalFormatting>
  <conditionalFormatting sqref="R7">
    <cfRule type="expression" dxfId="1050" priority="156" stopIfTrue="1">
      <formula>IF(($R$4="P")*AND($B$7="C"),TRUE)</formula>
    </cfRule>
    <cfRule type="expression" dxfId="1049" priority="155" stopIfTrue="1">
      <formula>IF($AM$20="c",TRUE)</formula>
    </cfRule>
  </conditionalFormatting>
  <conditionalFormatting sqref="R8">
    <cfRule type="expression" dxfId="1048" priority="217" stopIfTrue="1">
      <formula>IF($AN$20="c",TRUE)</formula>
    </cfRule>
    <cfRule type="expression" dxfId="1047" priority="218" stopIfTrue="1">
      <formula>IF(($R$4="P")*AND($B$8="D"),TRUE)</formula>
    </cfRule>
  </conditionalFormatting>
  <conditionalFormatting sqref="R9">
    <cfRule type="expression" dxfId="1046" priority="280" stopIfTrue="1">
      <formula>IF(($R$4="P")*AND($B$9="E"),TRUE)</formula>
    </cfRule>
    <cfRule type="expression" dxfId="1045" priority="279" stopIfTrue="1">
      <formula>IF($AO$20="c",TRUE)</formula>
    </cfRule>
  </conditionalFormatting>
  <conditionalFormatting sqref="R10">
    <cfRule type="expression" dxfId="1044" priority="342" stopIfTrue="1">
      <formula>IF(($R$4="P")*AND($B$10="F"),TRUE)</formula>
    </cfRule>
    <cfRule type="expression" dxfId="1043" priority="341" stopIfTrue="1">
      <formula>IF($AP$20="c",TRUE)</formula>
    </cfRule>
  </conditionalFormatting>
  <conditionalFormatting sqref="R11">
    <cfRule type="expression" dxfId="1042" priority="403" stopIfTrue="1">
      <formula>IF($AQ$20="c",TRUE)</formula>
    </cfRule>
    <cfRule type="expression" dxfId="1041" priority="404" stopIfTrue="1">
      <formula>IF(($R$4="P")*AND($B$11="G"),TRUE)</formula>
    </cfRule>
  </conditionalFormatting>
  <conditionalFormatting sqref="R12">
    <cfRule type="expression" dxfId="1040" priority="465" stopIfTrue="1">
      <formula>IF($AR$20="c",TRUE)</formula>
    </cfRule>
    <cfRule type="expression" dxfId="1039" priority="466" stopIfTrue="1">
      <formula>IF(($R$4="P")*AND($B$12="H"),TRUE)</formula>
    </cfRule>
  </conditionalFormatting>
  <conditionalFormatting sqref="R13">
    <cfRule type="expression" dxfId="1038" priority="528" stopIfTrue="1">
      <formula>IF(($R$4="P")*AND($B$13="I"),TRUE)</formula>
    </cfRule>
    <cfRule type="expression" dxfId="1037" priority="527" stopIfTrue="1">
      <formula>IF($AS$20="c",TRUE)</formula>
    </cfRule>
  </conditionalFormatting>
  <conditionalFormatting sqref="R14">
    <cfRule type="expression" dxfId="1036" priority="590" stopIfTrue="1">
      <formula>IF(($R$4="P")*AND($B$14="J"),TRUE)</formula>
    </cfRule>
    <cfRule type="expression" dxfId="1035" priority="589" stopIfTrue="1">
      <formula>IF($AT$20="c",TRUE)</formula>
    </cfRule>
  </conditionalFormatting>
  <conditionalFormatting sqref="R15">
    <cfRule type="expression" dxfId="1034" priority="652" stopIfTrue="1">
      <formula>IF(($R$4="P")*AND($B$15="K"),TRUE)</formula>
    </cfRule>
    <cfRule type="expression" dxfId="1033" priority="651" stopIfTrue="1">
      <formula>IF($AU$20="c",TRUE)</formula>
    </cfRule>
  </conditionalFormatting>
  <conditionalFormatting sqref="R16">
    <cfRule type="expression" dxfId="1032" priority="713" stopIfTrue="1">
      <formula>IF($AV$20="c",TRUE)</formula>
    </cfRule>
    <cfRule type="expression" dxfId="1031" priority="714" stopIfTrue="1">
      <formula>IF(($R$4="P")*AND($B$16="L"),TRUE)</formula>
    </cfRule>
  </conditionalFormatting>
  <conditionalFormatting sqref="R17">
    <cfRule type="expression" dxfId="1030" priority="776" stopIfTrue="1">
      <formula>IF(($R$4="P")*AND($B$17="M"),TRUE)</formula>
    </cfRule>
    <cfRule type="expression" dxfId="1029" priority="775" stopIfTrue="1">
      <formula>IF($AW$20="c",TRUE)</formula>
    </cfRule>
  </conditionalFormatting>
  <conditionalFormatting sqref="R18">
    <cfRule type="expression" dxfId="1028" priority="838" stopIfTrue="1">
      <formula>IF(($R$4="P")*AND($B$18="N"),TRUE)</formula>
    </cfRule>
    <cfRule type="expression" dxfId="1027" priority="837" stopIfTrue="1">
      <formula>IF($AX$20="c",TRUE)</formula>
    </cfRule>
  </conditionalFormatting>
  <conditionalFormatting sqref="R19">
    <cfRule type="expression" dxfId="1026" priority="900" stopIfTrue="1">
      <formula>IF(($R$4="P")*AND($B$19="O"),TRUE)</formula>
    </cfRule>
    <cfRule type="expression" dxfId="1025" priority="899" stopIfTrue="1">
      <formula>IF($AY$20="c",TRUE)</formula>
    </cfRule>
  </conditionalFormatting>
  <conditionalFormatting sqref="R21">
    <cfRule type="expression" dxfId="1024" priority="1025" stopIfTrue="1">
      <formula>IF($BA$20="c",TRUE)</formula>
    </cfRule>
    <cfRule type="expression" dxfId="1023" priority="1026" stopIfTrue="1">
      <formula>IF(($R$4="P")*AND($B$21="Q"),TRUE)</formula>
    </cfRule>
  </conditionalFormatting>
  <conditionalFormatting sqref="R22">
    <cfRule type="expression" dxfId="1022" priority="1088" stopIfTrue="1">
      <formula>IF(($R$4="P")*AND($B$22="R"),TRUE)</formula>
    </cfRule>
    <cfRule type="expression" dxfId="1021" priority="1087" stopIfTrue="1">
      <formula>IF($BB$20="c",TRUE)</formula>
    </cfRule>
  </conditionalFormatting>
  <conditionalFormatting sqref="R23">
    <cfRule type="expression" dxfId="1020" priority="1150" stopIfTrue="1">
      <formula>IF(($R$4="P")*AND($B$23="S"),TRUE)</formula>
    </cfRule>
    <cfRule type="expression" dxfId="1019" priority="1149" stopIfTrue="1">
      <formula>IF($BC$20="c",TRUE)</formula>
    </cfRule>
  </conditionalFormatting>
  <conditionalFormatting sqref="R24">
    <cfRule type="expression" dxfId="1018" priority="1212" stopIfTrue="1">
      <formula>IF(($R$4="P")*AND($B$24="T"),TRUE)</formula>
    </cfRule>
    <cfRule type="expression" dxfId="1017" priority="1211" stopIfTrue="1">
      <formula>IF($BD$20="c",TRUE)</formula>
    </cfRule>
  </conditionalFormatting>
  <conditionalFormatting sqref="R25">
    <cfRule type="expression" dxfId="1016" priority="1274" stopIfTrue="1">
      <formula>IF(($R$4="P")*AND($B$25="U"),TRUE)</formula>
    </cfRule>
    <cfRule type="expression" dxfId="1015" priority="1273" stopIfTrue="1">
      <formula>IF($BE$20="c",TRUE)</formula>
    </cfRule>
  </conditionalFormatting>
  <conditionalFormatting sqref="R26">
    <cfRule type="expression" dxfId="1014" priority="1335" stopIfTrue="1">
      <formula>IF($BF$20="c",TRUE)</formula>
    </cfRule>
    <cfRule type="expression" dxfId="1013" priority="1336" stopIfTrue="1">
      <formula>IF(($R$4="P")*AND($B$26="V"),TRUE)</formula>
    </cfRule>
  </conditionalFormatting>
  <conditionalFormatting sqref="R27">
    <cfRule type="expression" dxfId="1012" priority="1397" stopIfTrue="1">
      <formula>IF($BG$20="c",TRUE)</formula>
    </cfRule>
    <cfRule type="expression" dxfId="1011" priority="1398" stopIfTrue="1">
      <formula>IF(($R$4="P")*AND($B$27="W"),TRUE)</formula>
    </cfRule>
  </conditionalFormatting>
  <conditionalFormatting sqref="R28">
    <cfRule type="expression" dxfId="1010" priority="1460" stopIfTrue="1">
      <formula>IF(($R$4="P")*AND($B$28="X"),TRUE)</formula>
    </cfRule>
    <cfRule type="expression" dxfId="1009" priority="1459" stopIfTrue="1">
      <formula>IF($BH$20="c",TRUE)</formula>
    </cfRule>
  </conditionalFormatting>
  <conditionalFormatting sqref="R29">
    <cfRule type="expression" dxfId="1008" priority="1522" stopIfTrue="1">
      <formula>IF(($R$4="P")*AND($B$29="Y"),TRUE)</formula>
    </cfRule>
    <cfRule type="expression" dxfId="1007" priority="1521" stopIfTrue="1">
      <formula>IF($BI$20="c",TRUE)</formula>
    </cfRule>
  </conditionalFormatting>
  <conditionalFormatting sqref="R30">
    <cfRule type="expression" dxfId="1006" priority="1584" stopIfTrue="1">
      <formula>IF(($R$4="P")*AND($B$30="Z"),TRUE)</formula>
    </cfRule>
    <cfRule type="expression" dxfId="1005" priority="1583" stopIfTrue="1">
      <formula>IF($BJ$20="c",TRUE)</formula>
    </cfRule>
  </conditionalFormatting>
  <conditionalFormatting sqref="R31">
    <cfRule type="expression" dxfId="1004" priority="1646" stopIfTrue="1">
      <formula>IF(($R$4="P")*AND($B$31="AA"),TRUE)</formula>
    </cfRule>
    <cfRule type="expression" dxfId="1003" priority="1645" stopIfTrue="1">
      <formula>IF($BK$20="c",TRUE)</formula>
    </cfRule>
  </conditionalFormatting>
  <conditionalFormatting sqref="R32">
    <cfRule type="expression" dxfId="1002" priority="1707" stopIfTrue="1">
      <formula>IF($BL$20="c",TRUE)</formula>
    </cfRule>
    <cfRule type="expression" dxfId="1001" priority="1708" stopIfTrue="1">
      <formula>IF(($R$4="P")*AND($B$32="AB"),TRUE)</formula>
    </cfRule>
  </conditionalFormatting>
  <conditionalFormatting sqref="R33">
    <cfRule type="expression" dxfId="1000" priority="1770" stopIfTrue="1">
      <formula>IF(($R$4="P")*AND($B$33="AC"),TRUE)</formula>
    </cfRule>
    <cfRule type="expression" dxfId="999" priority="1769" stopIfTrue="1">
      <formula>IF($BM$20="c",TRUE)</formula>
    </cfRule>
  </conditionalFormatting>
  <conditionalFormatting sqref="R34">
    <cfRule type="expression" dxfId="998" priority="1831" stopIfTrue="1">
      <formula>IF($BN$20="c",TRUE)</formula>
    </cfRule>
    <cfRule type="expression" dxfId="997" priority="1832" stopIfTrue="1">
      <formula>IF(($R$4="P")*AND($B$34="AD"),TRUE)</formula>
    </cfRule>
  </conditionalFormatting>
  <conditionalFormatting sqref="R35">
    <cfRule type="expression" dxfId="996" priority="1893" stopIfTrue="1">
      <formula>IF($BO$20="c",TRUE)</formula>
    </cfRule>
    <cfRule type="expression" dxfId="995" priority="1894" stopIfTrue="1">
      <formula>IF(($R$4="P")*AND($B$35="AE"),TRUE)</formula>
    </cfRule>
  </conditionalFormatting>
  <conditionalFormatting sqref="R36">
    <cfRule type="expression" dxfId="994" priority="1956" stopIfTrue="1">
      <formula>IF(($R$4="P")*AND($B$36="AF"),TRUE)</formula>
    </cfRule>
    <cfRule type="expression" dxfId="993" priority="1955" stopIfTrue="1">
      <formula>IF($BP$20="c",TRUE)</formula>
    </cfRule>
  </conditionalFormatting>
  <conditionalFormatting sqref="S5">
    <cfRule type="expression" dxfId="992" priority="33" stopIfTrue="1">
      <formula>IF($AK$21="c",TRUE)</formula>
    </cfRule>
    <cfRule type="expression" dxfId="991" priority="34" stopIfTrue="1">
      <formula>IF(($S$4="Q")*AND($B$5="A"),TRUE)</formula>
    </cfRule>
  </conditionalFormatting>
  <conditionalFormatting sqref="S6">
    <cfRule type="expression" dxfId="990" priority="96" stopIfTrue="1">
      <formula>IF(($S$4="Q")*AND($B$6="B"),TRUE)</formula>
    </cfRule>
    <cfRule type="expression" dxfId="989" priority="95" stopIfTrue="1">
      <formula>IF($AL$21="c",TRUE)</formula>
    </cfRule>
  </conditionalFormatting>
  <conditionalFormatting sqref="S7">
    <cfRule type="expression" dxfId="988" priority="158" stopIfTrue="1">
      <formula>IF(($S$4="Q")*AND($B$7="C"),TRUE)</formula>
    </cfRule>
    <cfRule type="expression" dxfId="987" priority="157" stopIfTrue="1">
      <formula>IF($AM$21="c",TRUE)</formula>
    </cfRule>
  </conditionalFormatting>
  <conditionalFormatting sqref="S8">
    <cfRule type="expression" dxfId="986" priority="219" stopIfTrue="1">
      <formula>IF($AN$21="c",TRUE)</formula>
    </cfRule>
    <cfRule type="expression" dxfId="985" priority="220" stopIfTrue="1">
      <formula>IF(($S$4="Q")*AND($B$8="D"),TRUE)</formula>
    </cfRule>
  </conditionalFormatting>
  <conditionalFormatting sqref="S9">
    <cfRule type="expression" dxfId="984" priority="281" stopIfTrue="1">
      <formula>IF($AO$21="c",TRUE)</formula>
    </cfRule>
    <cfRule type="expression" dxfId="983" priority="282" stopIfTrue="1">
      <formula>IF(($S$4="Q")*AND($B$9="E"),TRUE)</formula>
    </cfRule>
  </conditionalFormatting>
  <conditionalFormatting sqref="S10">
    <cfRule type="expression" dxfId="982" priority="343" stopIfTrue="1">
      <formula>IF($AP$21="c",TRUE)</formula>
    </cfRule>
    <cfRule type="expression" dxfId="981" priority="344" stopIfTrue="1">
      <formula>IF(($S$4="Q")*AND($B$10="F"),TRUE)</formula>
    </cfRule>
  </conditionalFormatting>
  <conditionalFormatting sqref="S11">
    <cfRule type="expression" dxfId="980" priority="405" stopIfTrue="1">
      <formula>IF($AQ$21="c",TRUE)</formula>
    </cfRule>
    <cfRule type="expression" dxfId="979" priority="406" stopIfTrue="1">
      <formula>IF(($S$4="Q")*AND($B$11="G"),TRUE)</formula>
    </cfRule>
  </conditionalFormatting>
  <conditionalFormatting sqref="S12">
    <cfRule type="expression" dxfId="978" priority="467" stopIfTrue="1">
      <formula>IF($AR$21="c",TRUE)</formula>
    </cfRule>
    <cfRule type="expression" dxfId="977" priority="468" stopIfTrue="1">
      <formula>IF(($S$4="Q")*AND($B$12="H"),TRUE)</formula>
    </cfRule>
  </conditionalFormatting>
  <conditionalFormatting sqref="S13">
    <cfRule type="expression" dxfId="976" priority="529" stopIfTrue="1">
      <formula>IF($AS$21="c",TRUE)</formula>
    </cfRule>
    <cfRule type="expression" dxfId="975" priority="530" stopIfTrue="1">
      <formula>IF(($S$4="Q")*AND($B$13="I"),TRUE)</formula>
    </cfRule>
  </conditionalFormatting>
  <conditionalFormatting sqref="S14">
    <cfRule type="expression" dxfId="974" priority="592" stopIfTrue="1">
      <formula>IF(($S$4="Q")*AND($B$14="J"),TRUE)</formula>
    </cfRule>
    <cfRule type="expression" dxfId="973" priority="591" stopIfTrue="1">
      <formula>IF($AT$21="c",TRUE)</formula>
    </cfRule>
  </conditionalFormatting>
  <conditionalFormatting sqref="S15">
    <cfRule type="expression" dxfId="972" priority="653" stopIfTrue="1">
      <formula>IF($AU$21="c",TRUE)</formula>
    </cfRule>
    <cfRule type="expression" dxfId="971" priority="654" stopIfTrue="1">
      <formula>IF(($S$4="Q")*AND($B$15="K"),TRUE)</formula>
    </cfRule>
  </conditionalFormatting>
  <conditionalFormatting sqref="S16">
    <cfRule type="expression" dxfId="970" priority="716" stopIfTrue="1">
      <formula>IF(($S$4="Q")*AND($B$16="L"),TRUE)</formula>
    </cfRule>
    <cfRule type="expression" dxfId="969" priority="715" stopIfTrue="1">
      <formula>IF($AV$21="c",TRUE)</formula>
    </cfRule>
  </conditionalFormatting>
  <conditionalFormatting sqref="S17">
    <cfRule type="expression" dxfId="968" priority="777" stopIfTrue="1">
      <formula>IF($AW$21="c",TRUE)</formula>
    </cfRule>
    <cfRule type="expression" dxfId="967" priority="778" stopIfTrue="1">
      <formula>IF(($S$4="Q")*AND($B$17="M"),TRUE)</formula>
    </cfRule>
  </conditionalFormatting>
  <conditionalFormatting sqref="S18">
    <cfRule type="expression" dxfId="966" priority="840" stopIfTrue="1">
      <formula>IF(($S$4="Q")*AND($B$18="N"),TRUE)</formula>
    </cfRule>
    <cfRule type="expression" dxfId="965" priority="839" stopIfTrue="1">
      <formula>IF($AX$21="c",TRUE)</formula>
    </cfRule>
  </conditionalFormatting>
  <conditionalFormatting sqref="S19">
    <cfRule type="expression" dxfId="964" priority="902" stopIfTrue="1">
      <formula>IF(($S$4="Q")*AND($B$19="O"),TRUE)</formula>
    </cfRule>
    <cfRule type="expression" dxfId="963" priority="901" stopIfTrue="1">
      <formula>IF($AY$21="c",TRUE)</formula>
    </cfRule>
  </conditionalFormatting>
  <conditionalFormatting sqref="S20">
    <cfRule type="expression" dxfId="962" priority="963" stopIfTrue="1">
      <formula>IF($AZ$21="c",TRUE)</formula>
    </cfRule>
    <cfRule type="expression" dxfId="961" priority="964" stopIfTrue="1">
      <formula>IF(($S$4="Q")*AND($B$20="P"),TRUE)</formula>
    </cfRule>
  </conditionalFormatting>
  <conditionalFormatting sqref="S22">
    <cfRule type="expression" dxfId="960" priority="1090" stopIfTrue="1">
      <formula>IF(($S$4="Q")*AND($B$22="R"),TRUE)</formula>
    </cfRule>
    <cfRule type="expression" dxfId="959" priority="1089" stopIfTrue="1">
      <formula>IF($BB$21="c",TRUE)</formula>
    </cfRule>
  </conditionalFormatting>
  <conditionalFormatting sqref="S23">
    <cfRule type="expression" dxfId="958" priority="1152" stopIfTrue="1">
      <formula>IF(($S$4="Q")*AND($B$23="S"),TRUE)</formula>
    </cfRule>
    <cfRule type="expression" dxfId="957" priority="1151" stopIfTrue="1">
      <formula>IF($BC$21="c",TRUE)</formula>
    </cfRule>
  </conditionalFormatting>
  <conditionalFormatting sqref="S24">
    <cfRule type="expression" dxfId="956" priority="1213" stopIfTrue="1">
      <formula>IF($BD$21="c",TRUE)</formula>
    </cfRule>
    <cfRule type="expression" dxfId="955" priority="1214" stopIfTrue="1">
      <formula>IF(($S$4="Q")*AND($B$24="T"),TRUE)</formula>
    </cfRule>
  </conditionalFormatting>
  <conditionalFormatting sqref="S25">
    <cfRule type="expression" dxfId="954" priority="1276" stopIfTrue="1">
      <formula>IF(($S$4="Q")*AND($B$25="U"),TRUE)</formula>
    </cfRule>
    <cfRule type="expression" dxfId="953" priority="1275" stopIfTrue="1">
      <formula>IF($BE$21="c",TRUE)</formula>
    </cfRule>
  </conditionalFormatting>
  <conditionalFormatting sqref="S26">
    <cfRule type="expression" dxfId="952" priority="1337" stopIfTrue="1">
      <formula>IF($BF$21="c",TRUE)</formula>
    </cfRule>
    <cfRule type="expression" dxfId="951" priority="1338" stopIfTrue="1">
      <formula>IF(($S$4="Q")*AND($B$26="V"),TRUE)</formula>
    </cfRule>
  </conditionalFormatting>
  <conditionalFormatting sqref="S27">
    <cfRule type="expression" dxfId="950" priority="1400" stopIfTrue="1">
      <formula>IF(($S$4="Q")*AND($B$27="W"),TRUE)</formula>
    </cfRule>
    <cfRule type="expression" dxfId="949" priority="1399" stopIfTrue="1">
      <formula>IF($BG$21="c",TRUE)</formula>
    </cfRule>
  </conditionalFormatting>
  <conditionalFormatting sqref="S28">
    <cfRule type="expression" dxfId="948" priority="1461" stopIfTrue="1">
      <formula>IF($BH$21="c",TRUE)</formula>
    </cfRule>
    <cfRule type="expression" dxfId="947" priority="1462" stopIfTrue="1">
      <formula>IF(($S$4="Q")*AND($B$28="X"),TRUE)</formula>
    </cfRule>
  </conditionalFormatting>
  <conditionalFormatting sqref="S29">
    <cfRule type="expression" dxfId="946" priority="1524" stopIfTrue="1">
      <formula>IF(($S$4="Q")*AND($B$29="Y"),TRUE)</formula>
    </cfRule>
    <cfRule type="expression" dxfId="945" priority="1523" stopIfTrue="1">
      <formula>IF($BI$21="c",TRUE)</formula>
    </cfRule>
  </conditionalFormatting>
  <conditionalFormatting sqref="S30">
    <cfRule type="expression" dxfId="944" priority="1586" stopIfTrue="1">
      <formula>IF(($S$4="Q")*AND($B$30="Z"),TRUE)</formula>
    </cfRule>
    <cfRule type="expression" dxfId="943" priority="1585" stopIfTrue="1">
      <formula>IF($BJ$21="c",TRUE)</formula>
    </cfRule>
  </conditionalFormatting>
  <conditionalFormatting sqref="S31">
    <cfRule type="expression" dxfId="942" priority="1648" stopIfTrue="1">
      <formula>IF(($S$4="Q")*AND($B$31="AA"),TRUE)</formula>
    </cfRule>
    <cfRule type="expression" dxfId="941" priority="1647" stopIfTrue="1">
      <formula>IF($BK$21="c",TRUE)</formula>
    </cfRule>
  </conditionalFormatting>
  <conditionalFormatting sqref="S32">
    <cfRule type="expression" dxfId="940" priority="1709" stopIfTrue="1">
      <formula>IF($BL$21="c",TRUE)</formula>
    </cfRule>
    <cfRule type="expression" dxfId="939" priority="1710" stopIfTrue="1">
      <formula>IF(($S$4="Q")*AND($B$32="AB"),TRUE)</formula>
    </cfRule>
  </conditionalFormatting>
  <conditionalFormatting sqref="S33">
    <cfRule type="expression" dxfId="938" priority="1771" stopIfTrue="1">
      <formula>IF($BM$21="c",TRUE)</formula>
    </cfRule>
    <cfRule type="expression" dxfId="937" priority="1772" stopIfTrue="1">
      <formula>IF(($S$4="Q")*AND($B$33="AC"),TRUE)</formula>
    </cfRule>
  </conditionalFormatting>
  <conditionalFormatting sqref="S34">
    <cfRule type="expression" dxfId="936" priority="1833" stopIfTrue="1">
      <formula>IF($BN$21="c",TRUE)</formula>
    </cfRule>
    <cfRule type="expression" dxfId="935" priority="1834" stopIfTrue="1">
      <formula>IF(($S$4="Q")*AND($B$34="AD"),TRUE)</formula>
    </cfRule>
  </conditionalFormatting>
  <conditionalFormatting sqref="S35">
    <cfRule type="expression" dxfId="934" priority="1896" stopIfTrue="1">
      <formula>IF(($S$4="Q")*AND($B$35="AE"),TRUE)</formula>
    </cfRule>
    <cfRule type="expression" dxfId="933" priority="1895" stopIfTrue="1">
      <formula>IF($BO$21="c",TRUE)</formula>
    </cfRule>
  </conditionalFormatting>
  <conditionalFormatting sqref="S36">
    <cfRule type="expression" dxfId="932" priority="1958" stopIfTrue="1">
      <formula>IF(($S$4="Q")*AND($B$36="AF"),TRUE)</formula>
    </cfRule>
    <cfRule type="expression" dxfId="931" priority="1957" stopIfTrue="1">
      <formula>IF($BP$21="c",TRUE)</formula>
    </cfRule>
  </conditionalFormatting>
  <conditionalFormatting sqref="T5">
    <cfRule type="expression" dxfId="930" priority="36" stopIfTrue="1">
      <formula>IF(($T$4="R")*AND($B$5="A"),TRUE)</formula>
    </cfRule>
    <cfRule type="expression" dxfId="929" priority="35" stopIfTrue="1">
      <formula>IF($AK$22="c",TRUE)</formula>
    </cfRule>
  </conditionalFormatting>
  <conditionalFormatting sqref="T6">
    <cfRule type="expression" dxfId="928" priority="97" stopIfTrue="1">
      <formula>IF($AL$22="c",TRUE)</formula>
    </cfRule>
    <cfRule type="expression" dxfId="927" priority="98" stopIfTrue="1">
      <formula>IF(($T$4="R")*AND($B$6="B"),TRUE)</formula>
    </cfRule>
  </conditionalFormatting>
  <conditionalFormatting sqref="T7">
    <cfRule type="expression" dxfId="926" priority="160" stopIfTrue="1">
      <formula>IF(($T$4="R")*AND($B$7="C"),TRUE)</formula>
    </cfRule>
    <cfRule type="expression" dxfId="925" priority="159" stopIfTrue="1">
      <formula>IF($AM$22="c",TRUE)</formula>
    </cfRule>
  </conditionalFormatting>
  <conditionalFormatting sqref="T8">
    <cfRule type="expression" dxfId="924" priority="221" stopIfTrue="1">
      <formula>IF($AN$22="c",TRUE)</formula>
    </cfRule>
    <cfRule type="expression" dxfId="923" priority="222" stopIfTrue="1">
      <formula>IF(($T$4="R")*AND($B$8="D"),TRUE)</formula>
    </cfRule>
  </conditionalFormatting>
  <conditionalFormatting sqref="T9">
    <cfRule type="expression" dxfId="922" priority="284" stopIfTrue="1">
      <formula>IF(($T$4="R")*AND($B$9="E"),TRUE)</formula>
    </cfRule>
    <cfRule type="expression" dxfId="921" priority="283" stopIfTrue="1">
      <formula>IF($AO$22="c",TRUE)</formula>
    </cfRule>
  </conditionalFormatting>
  <conditionalFormatting sqref="T10">
    <cfRule type="expression" dxfId="920" priority="346" stopIfTrue="1">
      <formula>IF(($T$4="R")*AND($B$10="F"),TRUE)</formula>
    </cfRule>
    <cfRule type="expression" dxfId="919" priority="345" stopIfTrue="1">
      <formula>IF($AP$22="c",TRUE)</formula>
    </cfRule>
  </conditionalFormatting>
  <conditionalFormatting sqref="T11">
    <cfRule type="expression" dxfId="918" priority="408" stopIfTrue="1">
      <formula>IF(($T$4="R")*AND($B$11="G"),TRUE)</formula>
    </cfRule>
    <cfRule type="expression" dxfId="917" priority="407" stopIfTrue="1">
      <formula>IF($AQ$22="c",TRUE)</formula>
    </cfRule>
  </conditionalFormatting>
  <conditionalFormatting sqref="T12">
    <cfRule type="expression" dxfId="916" priority="469" stopIfTrue="1">
      <formula>IF($AR$22="c",TRUE)</formula>
    </cfRule>
    <cfRule type="expression" dxfId="915" priority="470" stopIfTrue="1">
      <formula>IF(($T$4="R")*AND($B$12="H"),TRUE)</formula>
    </cfRule>
  </conditionalFormatting>
  <conditionalFormatting sqref="T13">
    <cfRule type="expression" dxfId="914" priority="532" stopIfTrue="1">
      <formula>IF(($T$4="R")*AND($B$13="I"),TRUE)</formula>
    </cfRule>
    <cfRule type="expression" dxfId="913" priority="531" stopIfTrue="1">
      <formula>IF($AS$22="c",TRUE)</formula>
    </cfRule>
  </conditionalFormatting>
  <conditionalFormatting sqref="T14">
    <cfRule type="expression" dxfId="912" priority="594" stopIfTrue="1">
      <formula>IF(($T$4="R")*AND($B$14="J"),TRUE)</formula>
    </cfRule>
    <cfRule type="expression" dxfId="911" priority="593" stopIfTrue="1">
      <formula>IF($AT$22="c",TRUE)</formula>
    </cfRule>
  </conditionalFormatting>
  <conditionalFormatting sqref="T15">
    <cfRule type="expression" dxfId="910" priority="656" stopIfTrue="1">
      <formula>IF(($T$4="R")*AND($B$15="K"),TRUE)</formula>
    </cfRule>
    <cfRule type="expression" dxfId="909" priority="655" stopIfTrue="1">
      <formula>IF($AU$22="c",TRUE)</formula>
    </cfRule>
  </conditionalFormatting>
  <conditionalFormatting sqref="T16">
    <cfRule type="expression" dxfId="908" priority="717" stopIfTrue="1">
      <formula>IF($AV$22="c",TRUE)</formula>
    </cfRule>
    <cfRule type="expression" dxfId="907" priority="718" stopIfTrue="1">
      <formula>IF(($T$4="R")*AND($B$16="L"),TRUE)</formula>
    </cfRule>
  </conditionalFormatting>
  <conditionalFormatting sqref="T17">
    <cfRule type="expression" dxfId="906" priority="779" stopIfTrue="1">
      <formula>IF($AW$22="c",TRUE)</formula>
    </cfRule>
    <cfRule type="expression" dxfId="905" priority="780" stopIfTrue="1">
      <formula>IF(($T$4="R")*AND($B$17="M"),TRUE)</formula>
    </cfRule>
  </conditionalFormatting>
  <conditionalFormatting sqref="T18">
    <cfRule type="expression" dxfId="904" priority="841" stopIfTrue="1">
      <formula>IF($AX$22="c",TRUE)</formula>
    </cfRule>
    <cfRule type="expression" dxfId="903" priority="842" stopIfTrue="1">
      <formula>IF(($T$4="R")*AND($B$18="N"),TRUE)</formula>
    </cfRule>
  </conditionalFormatting>
  <conditionalFormatting sqref="T19">
    <cfRule type="expression" dxfId="902" priority="904" stopIfTrue="1">
      <formula>IF(($T$4="R")*AND($B$19="O"),TRUE)</formula>
    </cfRule>
    <cfRule type="expression" dxfId="901" priority="903" stopIfTrue="1">
      <formula>IF($AY$22="c",TRUE)</formula>
    </cfRule>
  </conditionalFormatting>
  <conditionalFormatting sqref="T20">
    <cfRule type="expression" dxfId="900" priority="966" stopIfTrue="1">
      <formula>IF(($T$4="R")*AND($B$20="P"),TRUE)</formula>
    </cfRule>
    <cfRule type="expression" dxfId="899" priority="965" stopIfTrue="1">
      <formula>IF($AZ$22="c",TRUE)</formula>
    </cfRule>
  </conditionalFormatting>
  <conditionalFormatting sqref="T21">
    <cfRule type="expression" dxfId="898" priority="1027" stopIfTrue="1">
      <formula>IF($BA$22="c",TRUE)</formula>
    </cfRule>
    <cfRule type="expression" dxfId="897" priority="1028" stopIfTrue="1">
      <formula>IF(($T$4="R")*AND($B$21="Q"),TRUE)</formula>
    </cfRule>
  </conditionalFormatting>
  <conditionalFormatting sqref="T23">
    <cfRule type="expression" dxfId="896" priority="1153" stopIfTrue="1">
      <formula>IF($BC$22="c",TRUE)</formula>
    </cfRule>
    <cfRule type="expression" dxfId="895" priority="1154" stopIfTrue="1">
      <formula>IF(($T$4="R")*AND($B$23="S"),TRUE)</formula>
    </cfRule>
  </conditionalFormatting>
  <conditionalFormatting sqref="T24">
    <cfRule type="expression" dxfId="894" priority="1216" stopIfTrue="1">
      <formula>IF(($T$4="R")*AND($B$24="T"),TRUE)</formula>
    </cfRule>
    <cfRule type="expression" dxfId="893" priority="1215" stopIfTrue="1">
      <formula>IF($BD$22="c",TRUE)</formula>
    </cfRule>
  </conditionalFormatting>
  <conditionalFormatting sqref="T25">
    <cfRule type="expression" dxfId="892" priority="1278" stopIfTrue="1">
      <formula>IF(($T$4="R")*AND($B$25="U"),TRUE)</formula>
    </cfRule>
    <cfRule type="expression" dxfId="891" priority="1277" stopIfTrue="1">
      <formula>IF($BE$22="c",TRUE)</formula>
    </cfRule>
  </conditionalFormatting>
  <conditionalFormatting sqref="T26">
    <cfRule type="expression" dxfId="890" priority="1340" stopIfTrue="1">
      <formula>IF(($T$4="R")*AND($B$26="V"),TRUE)</formula>
    </cfRule>
    <cfRule type="expression" dxfId="889" priority="1339" stopIfTrue="1">
      <formula>IF($BF$22="c",TRUE)</formula>
    </cfRule>
  </conditionalFormatting>
  <conditionalFormatting sqref="T27">
    <cfRule type="expression" dxfId="888" priority="1402" stopIfTrue="1">
      <formula>IF(($T$4="R")*AND($B$27="W"),TRUE)</formula>
    </cfRule>
    <cfRule type="expression" dxfId="887" priority="1401" stopIfTrue="1">
      <formula>IF($BG$22="c",TRUE)</formula>
    </cfRule>
  </conditionalFormatting>
  <conditionalFormatting sqref="T28">
    <cfRule type="expression" dxfId="886" priority="1463" stopIfTrue="1">
      <formula>IF($BH$22="c",TRUE)</formula>
    </cfRule>
    <cfRule type="expression" dxfId="885" priority="1464" stopIfTrue="1">
      <formula>IF(($T$4="R")*AND($B$28="X"),TRUE)</formula>
    </cfRule>
  </conditionalFormatting>
  <conditionalFormatting sqref="T29">
    <cfRule type="expression" dxfId="884" priority="1525" stopIfTrue="1">
      <formula>IF($BI$22="c",TRUE)</formula>
    </cfRule>
    <cfRule type="expression" dxfId="883" priority="1526" stopIfTrue="1">
      <formula>IF(($T$4="R")*AND($B$29="Y"),TRUE)</formula>
    </cfRule>
  </conditionalFormatting>
  <conditionalFormatting sqref="T30">
    <cfRule type="expression" dxfId="882" priority="1588" stopIfTrue="1">
      <formula>IF(($T$4="R")*AND($B$30="Z"),TRUE)</formula>
    </cfRule>
    <cfRule type="expression" dxfId="881" priority="1587" stopIfTrue="1">
      <formula>IF($BJ$22="c",TRUE)</formula>
    </cfRule>
  </conditionalFormatting>
  <conditionalFormatting sqref="T31">
    <cfRule type="expression" dxfId="880" priority="1650" stopIfTrue="1">
      <formula>IF(($T$4="R")*AND($B$31="AA"),TRUE)</formula>
    </cfRule>
    <cfRule type="expression" dxfId="879" priority="1649" stopIfTrue="1">
      <formula>IF($BK$22="c",TRUE)</formula>
    </cfRule>
  </conditionalFormatting>
  <conditionalFormatting sqref="T32">
    <cfRule type="expression" dxfId="878" priority="1712" stopIfTrue="1">
      <formula>IF(($T$4="R")*AND($B$32="AB"),TRUE)</formula>
    </cfRule>
    <cfRule type="expression" dxfId="877" priority="1711" stopIfTrue="1">
      <formula>IF($BL$22="c",TRUE)</formula>
    </cfRule>
  </conditionalFormatting>
  <conditionalFormatting sqref="T33">
    <cfRule type="expression" dxfId="876" priority="1774" stopIfTrue="1">
      <formula>IF(($T$4="R")*AND($B$33="AC"),TRUE)</formula>
    </cfRule>
    <cfRule type="expression" dxfId="875" priority="1773" stopIfTrue="1">
      <formula>IF($BM$22="c",TRUE)</formula>
    </cfRule>
  </conditionalFormatting>
  <conditionalFormatting sqref="T34">
    <cfRule type="expression" dxfId="874" priority="1835" stopIfTrue="1">
      <formula>IF($BN$22="c",TRUE)</formula>
    </cfRule>
    <cfRule type="expression" dxfId="873" priority="1836" stopIfTrue="1">
      <formula>IF(($T$4="R")*AND($B$34="AD"),TRUE)</formula>
    </cfRule>
  </conditionalFormatting>
  <conditionalFormatting sqref="T35">
    <cfRule type="expression" dxfId="872" priority="1898" stopIfTrue="1">
      <formula>IF(($T$4="R")*AND($B$35="AE"),TRUE)</formula>
    </cfRule>
    <cfRule type="expression" dxfId="871" priority="1897" stopIfTrue="1">
      <formula>IF($BO$22="c",TRUE)</formula>
    </cfRule>
  </conditionalFormatting>
  <conditionalFormatting sqref="T36">
    <cfRule type="expression" dxfId="870" priority="1959" stopIfTrue="1">
      <formula>IF($BP$22="c",TRUE)</formula>
    </cfRule>
    <cfRule type="expression" dxfId="869" priority="1960" stopIfTrue="1">
      <formula>IF(($T$4="R")*AND($B$36="AF"),TRUE)</formula>
    </cfRule>
  </conditionalFormatting>
  <conditionalFormatting sqref="U5">
    <cfRule type="expression" dxfId="868" priority="38" stopIfTrue="1">
      <formula>IF(($U$4="S")*AND($B$5="A"),TRUE)</formula>
    </cfRule>
    <cfRule type="expression" dxfId="867" priority="37" stopIfTrue="1">
      <formula>IF($AK$23="c",TRUE)</formula>
    </cfRule>
  </conditionalFormatting>
  <conditionalFormatting sqref="U6">
    <cfRule type="expression" dxfId="866" priority="100" stopIfTrue="1">
      <formula>IF(($U$4="S")*AND($B$6="B"),TRUE)</formula>
    </cfRule>
    <cfRule type="expression" dxfId="865" priority="99" stopIfTrue="1">
      <formula>IF($AL$23="c",TRUE)</formula>
    </cfRule>
  </conditionalFormatting>
  <conditionalFormatting sqref="U7">
    <cfRule type="expression" dxfId="864" priority="162" stopIfTrue="1">
      <formula>IF(($U$4="S")*AND($B$7="C"),TRUE)</formula>
    </cfRule>
    <cfRule type="expression" dxfId="863" priority="161" stopIfTrue="1">
      <formula>IF($AM$23="c",TRUE)</formula>
    </cfRule>
  </conditionalFormatting>
  <conditionalFormatting sqref="U8">
    <cfRule type="expression" dxfId="862" priority="224" stopIfTrue="1">
      <formula>IF(($U$4="S")*AND($B$8="D"),TRUE)</formula>
    </cfRule>
    <cfRule type="expression" dxfId="861" priority="223" stopIfTrue="1">
      <formula>IF($AN$23="c",TRUE)</formula>
    </cfRule>
  </conditionalFormatting>
  <conditionalFormatting sqref="U9">
    <cfRule type="expression" dxfId="860" priority="286" stopIfTrue="1">
      <formula>IF(($U$4="S")*AND($B$9="E"),TRUE)</formula>
    </cfRule>
    <cfRule type="expression" dxfId="859" priority="285" stopIfTrue="1">
      <formula>IF($AO$23="c",TRUE)</formula>
    </cfRule>
  </conditionalFormatting>
  <conditionalFormatting sqref="U10">
    <cfRule type="expression" dxfId="858" priority="348" stopIfTrue="1">
      <formula>IF(($U$4="S")*AND($B$10="F"),TRUE)</formula>
    </cfRule>
    <cfRule type="expression" dxfId="857" priority="347" stopIfTrue="1">
      <formula>IF($AP$23="c",TRUE)</formula>
    </cfRule>
  </conditionalFormatting>
  <conditionalFormatting sqref="U11">
    <cfRule type="expression" dxfId="856" priority="410" stopIfTrue="1">
      <formula>IF(($U$4="S")*AND($B$11="G"),TRUE)</formula>
    </cfRule>
    <cfRule type="expression" dxfId="855" priority="409" stopIfTrue="1">
      <formula>IF($AQ$23="c",TRUE)</formula>
    </cfRule>
  </conditionalFormatting>
  <conditionalFormatting sqref="U12">
    <cfRule type="expression" dxfId="854" priority="472" stopIfTrue="1">
      <formula>IF(($U$4="S")*AND($B$12="H"),TRUE)</formula>
    </cfRule>
    <cfRule type="expression" dxfId="853" priority="471" stopIfTrue="1">
      <formula>IF($AR$23="c",TRUE)</formula>
    </cfRule>
  </conditionalFormatting>
  <conditionalFormatting sqref="U13">
    <cfRule type="expression" dxfId="852" priority="533" stopIfTrue="1">
      <formula>IF($AS$23="c",TRUE)</formula>
    </cfRule>
    <cfRule type="expression" dxfId="851" priority="534" stopIfTrue="1">
      <formula>IF(($U$4="S")*AND($B$13="I"),TRUE)</formula>
    </cfRule>
  </conditionalFormatting>
  <conditionalFormatting sqref="U14">
    <cfRule type="expression" dxfId="850" priority="596" stopIfTrue="1">
      <formula>IF(($U$4="S")*AND($B$14="J"),TRUE)</formula>
    </cfRule>
    <cfRule type="expression" dxfId="849" priority="595" stopIfTrue="1">
      <formula>IF($AT$23="c",TRUE)</formula>
    </cfRule>
  </conditionalFormatting>
  <conditionalFormatting sqref="U15">
    <cfRule type="expression" dxfId="848" priority="657" stopIfTrue="1">
      <formula>IF($AU$23="c",TRUE)</formula>
    </cfRule>
    <cfRule type="expression" dxfId="847" priority="658" stopIfTrue="1">
      <formula>IF(($U$4="S")*AND($B$15="K"),TRUE)</formula>
    </cfRule>
  </conditionalFormatting>
  <conditionalFormatting sqref="U16">
    <cfRule type="expression" dxfId="846" priority="720" stopIfTrue="1">
      <formula>IF(($U$4="S")*AND($B$16="L"),TRUE)</formula>
    </cfRule>
    <cfRule type="expression" dxfId="845" priority="719" stopIfTrue="1">
      <formula>IF($AV$23="c",TRUE)</formula>
    </cfRule>
  </conditionalFormatting>
  <conditionalFormatting sqref="U17">
    <cfRule type="expression" dxfId="844" priority="781" stopIfTrue="1">
      <formula>IF($AW$23="c",TRUE)</formula>
    </cfRule>
    <cfRule type="expression" dxfId="843" priority="782" stopIfTrue="1">
      <formula>IF(($U$4="S")*AND($B$17="M"),TRUE)</formula>
    </cfRule>
  </conditionalFormatting>
  <conditionalFormatting sqref="U18">
    <cfRule type="expression" dxfId="842" priority="844" stopIfTrue="1">
      <formula>IF(($U$4="S")*AND($B$18="N"),TRUE)</formula>
    </cfRule>
    <cfRule type="expression" dxfId="841" priority="843" stopIfTrue="1">
      <formula>IF($AX$23="c",TRUE)</formula>
    </cfRule>
  </conditionalFormatting>
  <conditionalFormatting sqref="U19">
    <cfRule type="expression" dxfId="840" priority="905" stopIfTrue="1">
      <formula>IF($AY$23="c",TRUE)</formula>
    </cfRule>
    <cfRule type="expression" dxfId="839" priority="906" stopIfTrue="1">
      <formula>IF(($U$4="S")*AND($B$19="O"),TRUE)</formula>
    </cfRule>
  </conditionalFormatting>
  <conditionalFormatting sqref="U20">
    <cfRule type="expression" dxfId="838" priority="967" stopIfTrue="1">
      <formula>IF($AZ$23="c",TRUE)</formula>
    </cfRule>
    <cfRule type="expression" dxfId="837" priority="968" stopIfTrue="1">
      <formula>IF(($U$4="S")*AND($B$20="P"),TRUE)</formula>
    </cfRule>
  </conditionalFormatting>
  <conditionalFormatting sqref="U21">
    <cfRule type="expression" dxfId="836" priority="1029" stopIfTrue="1">
      <formula>IF($BA$23="c",TRUE)</formula>
    </cfRule>
    <cfRule type="expression" dxfId="835" priority="1030" stopIfTrue="1">
      <formula>IF(($U$4="S")*AND($B$21="Q"),TRUE)</formula>
    </cfRule>
  </conditionalFormatting>
  <conditionalFormatting sqref="U22">
    <cfRule type="expression" dxfId="834" priority="1091" stopIfTrue="1">
      <formula>IF($BB$23="c",TRUE)</formula>
    </cfRule>
    <cfRule type="expression" dxfId="833" priority="1092" stopIfTrue="1">
      <formula>IF(($U$4="S")*AND($B$22="R"),TRUE)</formula>
    </cfRule>
  </conditionalFormatting>
  <conditionalFormatting sqref="U24">
    <cfRule type="expression" dxfId="832" priority="1218" stopIfTrue="1">
      <formula>IF(($U$4="S")*AND($B$24="T"),TRUE)</formula>
    </cfRule>
    <cfRule type="expression" dxfId="831" priority="1217" stopIfTrue="1">
      <formula>IF($BD$23="c",TRUE)</formula>
    </cfRule>
  </conditionalFormatting>
  <conditionalFormatting sqref="U25">
    <cfRule type="expression" dxfId="830" priority="1279" stopIfTrue="1">
      <formula>IF($BE$23="c",TRUE)</formula>
    </cfRule>
    <cfRule type="expression" dxfId="829" priority="1280" stopIfTrue="1">
      <formula>IF(($U$4="S")*AND($B$25="U"),TRUE)</formula>
    </cfRule>
  </conditionalFormatting>
  <conditionalFormatting sqref="U26">
    <cfRule type="expression" dxfId="828" priority="1341" stopIfTrue="1">
      <formula>IF($BF$23="c",TRUE)</formula>
    </cfRule>
    <cfRule type="expression" dxfId="827" priority="1342" stopIfTrue="1">
      <formula>IF(($U$4="S")*AND($B$26="V"),TRUE)</formula>
    </cfRule>
  </conditionalFormatting>
  <conditionalFormatting sqref="U27">
    <cfRule type="expression" dxfId="826" priority="1404" stopIfTrue="1">
      <formula>IF(($U$4="S")*AND($B$27="W"),TRUE)</formula>
    </cfRule>
    <cfRule type="expression" dxfId="825" priority="1403" stopIfTrue="1">
      <formula>IF($BG$23="c",TRUE)</formula>
    </cfRule>
  </conditionalFormatting>
  <conditionalFormatting sqref="U28">
    <cfRule type="expression" dxfId="824" priority="1465" stopIfTrue="1">
      <formula>IF($BH$23="c",TRUE)</formula>
    </cfRule>
    <cfRule type="expression" dxfId="823" priority="1466" stopIfTrue="1">
      <formula>IF(($U$4="S")*AND($B$28="X"),TRUE)</formula>
    </cfRule>
  </conditionalFormatting>
  <conditionalFormatting sqref="U29">
    <cfRule type="expression" dxfId="822" priority="1528" stopIfTrue="1">
      <formula>IF(($U$4="S")*AND($B$29="Y"),TRUE)</formula>
    </cfRule>
    <cfRule type="expression" dxfId="821" priority="1527" stopIfTrue="1">
      <formula>IF($BI$23="c",TRUE)</formula>
    </cfRule>
  </conditionalFormatting>
  <conditionalFormatting sqref="U30">
    <cfRule type="expression" dxfId="820" priority="1590" stopIfTrue="1">
      <formula>IF(($U$4="S")*AND($B$30="Z"),TRUE)</formula>
    </cfRule>
    <cfRule type="expression" dxfId="819" priority="1589" stopIfTrue="1">
      <formula>IF($BJ$23="c",TRUE)</formula>
    </cfRule>
  </conditionalFormatting>
  <conditionalFormatting sqref="U31">
    <cfRule type="expression" dxfId="818" priority="1652" stopIfTrue="1">
      <formula>IF(($U$4="S")*AND($B$31="AA"),TRUE)</formula>
    </cfRule>
    <cfRule type="expression" dxfId="817" priority="1651" stopIfTrue="1">
      <formula>IF($BK$23="c",TRUE)</formula>
    </cfRule>
  </conditionalFormatting>
  <conditionalFormatting sqref="U32">
    <cfRule type="expression" dxfId="816" priority="1714" stopIfTrue="1">
      <formula>IF(($U$4="S")*AND($B$32="AB"),TRUE)</formula>
    </cfRule>
    <cfRule type="expression" dxfId="815" priority="1713" stopIfTrue="1">
      <formula>IF($BL$23="c",TRUE)</formula>
    </cfRule>
  </conditionalFormatting>
  <conditionalFormatting sqref="U33">
    <cfRule type="expression" dxfId="814" priority="1775" stopIfTrue="1">
      <formula>IF($BM$23="c",TRUE)</formula>
    </cfRule>
    <cfRule type="expression" dxfId="813" priority="1776" stopIfTrue="1">
      <formula>IF(($U$4="S")*AND($B$33="AC"),TRUE)</formula>
    </cfRule>
  </conditionalFormatting>
  <conditionalFormatting sqref="U34">
    <cfRule type="expression" dxfId="812" priority="1838" stopIfTrue="1">
      <formula>IF(($U$4="S")*AND($B$34="AD"),TRUE)</formula>
    </cfRule>
    <cfRule type="expression" dxfId="811" priority="1837" stopIfTrue="1">
      <formula>IF($BN$23="c",TRUE)</formula>
    </cfRule>
  </conditionalFormatting>
  <conditionalFormatting sqref="U35">
    <cfRule type="expression" dxfId="810" priority="1900" stopIfTrue="1">
      <formula>IF(($U$4="S")*AND($B$35="AE"),TRUE)</formula>
    </cfRule>
    <cfRule type="expression" dxfId="809" priority="1899" stopIfTrue="1">
      <formula>IF($BO$23="c",TRUE)</formula>
    </cfRule>
  </conditionalFormatting>
  <conditionalFormatting sqref="U36">
    <cfRule type="expression" dxfId="808" priority="1962" stopIfTrue="1">
      <formula>IF(($U$4="S")*AND($B$36="AF"),TRUE)</formula>
    </cfRule>
    <cfRule type="expression" dxfId="807" priority="1961" stopIfTrue="1">
      <formula>IF($BP$23="c",TRUE)</formula>
    </cfRule>
  </conditionalFormatting>
  <conditionalFormatting sqref="V5">
    <cfRule type="expression" dxfId="806" priority="39" stopIfTrue="1">
      <formula>IF($AK$24="c",TRUE)</formula>
    </cfRule>
    <cfRule type="expression" dxfId="805" priority="40" stopIfTrue="1">
      <formula>IF(($V$4="T")*AND($B$5="A"),TRUE)</formula>
    </cfRule>
  </conditionalFormatting>
  <conditionalFormatting sqref="V6">
    <cfRule type="expression" dxfId="804" priority="102" stopIfTrue="1">
      <formula>IF(($V$4="T")*AND($B$6="B"),TRUE)</formula>
    </cfRule>
    <cfRule type="expression" dxfId="803" priority="101" stopIfTrue="1">
      <formula>IF($AL$24="c",TRUE)</formula>
    </cfRule>
  </conditionalFormatting>
  <conditionalFormatting sqref="V7">
    <cfRule type="expression" dxfId="802" priority="164" stopIfTrue="1">
      <formula>IF(($V$4="T")*AND($B$7="C"),TRUE)</formula>
    </cfRule>
    <cfRule type="expression" dxfId="801" priority="163" stopIfTrue="1">
      <formula>IF($AM$24="c",TRUE)</formula>
    </cfRule>
  </conditionalFormatting>
  <conditionalFormatting sqref="V8">
    <cfRule type="expression" dxfId="800" priority="226" stopIfTrue="1">
      <formula>IF(($V$4="T")*AND($B$8="D"),TRUE)</formula>
    </cfRule>
    <cfRule type="expression" dxfId="799" priority="225" stopIfTrue="1">
      <formula>IF($AN$24="c",TRUE)</formula>
    </cfRule>
  </conditionalFormatting>
  <conditionalFormatting sqref="V9">
    <cfRule type="expression" dxfId="798" priority="288" stopIfTrue="1">
      <formula>IF(($V$4="T")*AND($B$9="E"),TRUE)</formula>
    </cfRule>
    <cfRule type="expression" dxfId="797" priority="287" stopIfTrue="1">
      <formula>IF($AO$24="c",TRUE)</formula>
    </cfRule>
  </conditionalFormatting>
  <conditionalFormatting sqref="V10">
    <cfRule type="expression" dxfId="796" priority="349" stopIfTrue="1">
      <formula>IF($AP$24="c",TRUE)</formula>
    </cfRule>
    <cfRule type="expression" dxfId="795" priority="350" stopIfTrue="1">
      <formula>IF(($V$4="T")*AND($B$10="F"),TRUE)</formula>
    </cfRule>
  </conditionalFormatting>
  <conditionalFormatting sqref="V11">
    <cfRule type="expression" dxfId="794" priority="411" stopIfTrue="1">
      <formula>IF($AQ$24="c",TRUE)</formula>
    </cfRule>
    <cfRule type="expression" dxfId="793" priority="412" stopIfTrue="1">
      <formula>IF(($V$4="T")*AND($B$11="G"),TRUE)</formula>
    </cfRule>
  </conditionalFormatting>
  <conditionalFormatting sqref="V12">
    <cfRule type="expression" dxfId="792" priority="473" stopIfTrue="1">
      <formula>IF($AR$24="c",TRUE)</formula>
    </cfRule>
    <cfRule type="expression" dxfId="791" priority="474" stopIfTrue="1">
      <formula>IF(($V$4="T")*AND($B$12="H"),TRUE)</formula>
    </cfRule>
  </conditionalFormatting>
  <conditionalFormatting sqref="V13">
    <cfRule type="expression" dxfId="790" priority="536" stopIfTrue="1">
      <formula>IF(($V$4="T")*AND($B$13="I"),TRUE)</formula>
    </cfRule>
    <cfRule type="expression" dxfId="789" priority="535" stopIfTrue="1">
      <formula>IF($AS$24="c",TRUE)</formula>
    </cfRule>
  </conditionalFormatting>
  <conditionalFormatting sqref="V14">
    <cfRule type="expression" dxfId="788" priority="597" stopIfTrue="1">
      <formula>IF($AT$24="c",TRUE)</formula>
    </cfRule>
    <cfRule type="expression" dxfId="787" priority="598" stopIfTrue="1">
      <formula>IF(($V$4="T")*AND($B$14="J"),TRUE)</formula>
    </cfRule>
  </conditionalFormatting>
  <conditionalFormatting sqref="V15">
    <cfRule type="expression" dxfId="786" priority="660" stopIfTrue="1">
      <formula>IF(($V$4="T")*AND($B$15="K"),TRUE)</formula>
    </cfRule>
    <cfRule type="expression" dxfId="785" priority="659" stopIfTrue="1">
      <formula>IF($AU$24="c",TRUE)</formula>
    </cfRule>
  </conditionalFormatting>
  <conditionalFormatting sqref="V16">
    <cfRule type="expression" dxfId="784" priority="721" stopIfTrue="1">
      <formula>IF($AV$24="c",TRUE)</formula>
    </cfRule>
    <cfRule type="expression" dxfId="783" priority="722" stopIfTrue="1">
      <formula>IF(($V$4="T")*AND($B$16="L"),TRUE)</formula>
    </cfRule>
  </conditionalFormatting>
  <conditionalFormatting sqref="V17">
    <cfRule type="expression" dxfId="782" priority="783" stopIfTrue="1">
      <formula>IF($AW$24="c",TRUE)</formula>
    </cfRule>
    <cfRule type="expression" dxfId="781" priority="784" stopIfTrue="1">
      <formula>IF(($V$4="T")*AND($B$17="M"),TRUE)</formula>
    </cfRule>
  </conditionalFormatting>
  <conditionalFormatting sqref="V18">
    <cfRule type="expression" dxfId="780" priority="845" stopIfTrue="1">
      <formula>IF($AX$24="c",TRUE)</formula>
    </cfRule>
    <cfRule type="expression" dxfId="779" priority="846" stopIfTrue="1">
      <formula>IF(($V$4="T")*AND($B$18="N"),TRUE)</formula>
    </cfRule>
  </conditionalFormatting>
  <conditionalFormatting sqref="V19">
    <cfRule type="expression" dxfId="778" priority="908" stopIfTrue="1">
      <formula>IF(($V$4="T")*AND($B$19="O"),TRUE)</formula>
    </cfRule>
    <cfRule type="expression" dxfId="777" priority="907" stopIfTrue="1">
      <formula>IF($AY$24="c",TRUE)</formula>
    </cfRule>
  </conditionalFormatting>
  <conditionalFormatting sqref="V20">
    <cfRule type="expression" dxfId="776" priority="969" stopIfTrue="1">
      <formula>IF($AZ$24="c",TRUE)</formula>
    </cfRule>
    <cfRule type="expression" dxfId="775" priority="970" stopIfTrue="1">
      <formula>IF(($V$4="T")*AND($B$20="P"),TRUE)</formula>
    </cfRule>
  </conditionalFormatting>
  <conditionalFormatting sqref="V21">
    <cfRule type="expression" dxfId="774" priority="1031" stopIfTrue="1">
      <formula>IF($BA$24="c",TRUE)</formula>
    </cfRule>
    <cfRule type="expression" dxfId="773" priority="1032" stopIfTrue="1">
      <formula>IF(($V$4="T")*AND($B$21="Q"),TRUE)</formula>
    </cfRule>
  </conditionalFormatting>
  <conditionalFormatting sqref="V22">
    <cfRule type="expression" dxfId="772" priority="1093" stopIfTrue="1">
      <formula>IF($BB$24="c",TRUE)</formula>
    </cfRule>
    <cfRule type="expression" dxfId="771" priority="1094" stopIfTrue="1">
      <formula>IF(($V$4="T")*AND($B$22="R"),TRUE)</formula>
    </cfRule>
  </conditionalFormatting>
  <conditionalFormatting sqref="V23">
    <cfRule type="expression" dxfId="770" priority="1156" stopIfTrue="1">
      <formula>IF(($V$4="T")*AND($B$23="S"),TRUE)</formula>
    </cfRule>
    <cfRule type="expression" dxfId="769" priority="1155" stopIfTrue="1">
      <formula>IF($BC$24="c",TRUE)</formula>
    </cfRule>
  </conditionalFormatting>
  <conditionalFormatting sqref="V25">
    <cfRule type="expression" dxfId="768" priority="1282" stopIfTrue="1">
      <formula>IF(($V$4="T")*AND($B$25="U"),TRUE)</formula>
    </cfRule>
    <cfRule type="expression" dxfId="767" priority="1281" stopIfTrue="1">
      <formula>IF($BE$24="c",TRUE)</formula>
    </cfRule>
  </conditionalFormatting>
  <conditionalFormatting sqref="V26">
    <cfRule type="expression" dxfId="766" priority="1344" stopIfTrue="1">
      <formula>IF(($V$4="T")*AND($B$26="V"),TRUE)</formula>
    </cfRule>
    <cfRule type="expression" dxfId="765" priority="1343" stopIfTrue="1">
      <formula>IF($BF$24="c",TRUE)</formula>
    </cfRule>
  </conditionalFormatting>
  <conditionalFormatting sqref="V27">
    <cfRule type="expression" dxfId="764" priority="1406" stopIfTrue="1">
      <formula>IF(($V$4="T")*AND($B$27="W"),TRUE)</formula>
    </cfRule>
    <cfRule type="expression" dxfId="763" priority="1405" stopIfTrue="1">
      <formula>IF($BG$24="c",TRUE)</formula>
    </cfRule>
  </conditionalFormatting>
  <conditionalFormatting sqref="V28">
    <cfRule type="expression" dxfId="762" priority="1467" stopIfTrue="1">
      <formula>IF($BH$24="c",TRUE)</formula>
    </cfRule>
    <cfRule type="expression" dxfId="761" priority="1468" stopIfTrue="1">
      <formula>IF(($V$4="T")*AND($B$28="X"),TRUE)</formula>
    </cfRule>
  </conditionalFormatting>
  <conditionalFormatting sqref="V29">
    <cfRule type="expression" dxfId="760" priority="1529" stopIfTrue="1">
      <formula>IF($BI$24="c",TRUE)</formula>
    </cfRule>
    <cfRule type="expression" dxfId="759" priority="1530" stopIfTrue="1">
      <formula>IF(($V$4="T")*AND($B$29="Y"),TRUE)</formula>
    </cfRule>
  </conditionalFormatting>
  <conditionalFormatting sqref="V30">
    <cfRule type="expression" dxfId="758" priority="1592" stopIfTrue="1">
      <formula>IF(($V$4="T")*AND($B$30="Z"),TRUE)</formula>
    </cfRule>
    <cfRule type="expression" dxfId="757" priority="1591" stopIfTrue="1">
      <formula>IF($BJ$24="c",TRUE)</formula>
    </cfRule>
  </conditionalFormatting>
  <conditionalFormatting sqref="V31">
    <cfRule type="expression" dxfId="756" priority="1654" stopIfTrue="1">
      <formula>IF(($V$4="T")*AND($B$31="AA"),TRUE)</formula>
    </cfRule>
    <cfRule type="expression" dxfId="755" priority="1653" stopIfTrue="1">
      <formula>IF($BK$24="c",TRUE)</formula>
    </cfRule>
  </conditionalFormatting>
  <conditionalFormatting sqref="V32">
    <cfRule type="expression" dxfId="754" priority="1716" stopIfTrue="1">
      <formula>IF(($V$4="T")*AND($B$32="AB"),TRUE)</formula>
    </cfRule>
    <cfRule type="expression" dxfId="753" priority="1715" stopIfTrue="1">
      <formula>IF($BL$24="c",TRUE)</formula>
    </cfRule>
  </conditionalFormatting>
  <conditionalFormatting sqref="V33">
    <cfRule type="expression" dxfId="752" priority="1778" stopIfTrue="1">
      <formula>IF(($V$4="T")*AND($B$33="AC"),TRUE)</formula>
    </cfRule>
    <cfRule type="expression" dxfId="751" priority="1777" stopIfTrue="1">
      <formula>IF($BM$24="c",TRUE)</formula>
    </cfRule>
  </conditionalFormatting>
  <conditionalFormatting sqref="V34">
    <cfRule type="expression" dxfId="750" priority="1840" stopIfTrue="1">
      <formula>IF(($V$4="T")*AND($B$34="AD"),TRUE)</formula>
    </cfRule>
    <cfRule type="expression" dxfId="749" priority="1839" stopIfTrue="1">
      <formula>IF($BN$24="c",TRUE)</formula>
    </cfRule>
  </conditionalFormatting>
  <conditionalFormatting sqref="V35">
    <cfRule type="expression" dxfId="748" priority="1901" stopIfTrue="1">
      <formula>IF($BO$24="c",TRUE)</formula>
    </cfRule>
    <cfRule type="expression" dxfId="747" priority="1902" stopIfTrue="1">
      <formula>IF(($V$4="T")*AND($B$35="AE"),TRUE)</formula>
    </cfRule>
  </conditionalFormatting>
  <conditionalFormatting sqref="V36">
    <cfRule type="expression" dxfId="746" priority="1964" stopIfTrue="1">
      <formula>IF(($V$4="T")*AND($B$36="AF"),TRUE)</formula>
    </cfRule>
    <cfRule type="expression" dxfId="745" priority="1963" stopIfTrue="1">
      <formula>IF($BP$24="c",TRUE)</formula>
    </cfRule>
  </conditionalFormatting>
  <conditionalFormatting sqref="W5">
    <cfRule type="expression" dxfId="744" priority="41" stopIfTrue="1">
      <formula>IF($AK$25="c",TRUE)</formula>
    </cfRule>
    <cfRule type="expression" dxfId="743" priority="42" stopIfTrue="1">
      <formula>IF(($W$4="U")*AND($B$5="A"),TRUE)</formula>
    </cfRule>
  </conditionalFormatting>
  <conditionalFormatting sqref="W6">
    <cfRule type="expression" dxfId="742" priority="104" stopIfTrue="1">
      <formula>IF(($W$4="U")*AND($B$6="B"),TRUE)</formula>
    </cfRule>
    <cfRule type="expression" dxfId="741" priority="103" stopIfTrue="1">
      <formula>IF($AL$25="c",TRUE)</formula>
    </cfRule>
  </conditionalFormatting>
  <conditionalFormatting sqref="W7">
    <cfRule type="expression" dxfId="740" priority="165" stopIfTrue="1">
      <formula>IF($AM$25="c",TRUE)</formula>
    </cfRule>
    <cfRule type="expression" dxfId="739" priority="166" stopIfTrue="1">
      <formula>IF(($W$4="U")*AND($B$7="C"),TRUE)</formula>
    </cfRule>
  </conditionalFormatting>
  <conditionalFormatting sqref="W8">
    <cfRule type="expression" dxfId="738" priority="228" stopIfTrue="1">
      <formula>IF(($W$4="U")*AND($B$8="D"),TRUE)</formula>
    </cfRule>
    <cfRule type="expression" dxfId="737" priority="227" stopIfTrue="1">
      <formula>IF($AN$25="c",TRUE)</formula>
    </cfRule>
  </conditionalFormatting>
  <conditionalFormatting sqref="W9">
    <cfRule type="expression" dxfId="736" priority="290" stopIfTrue="1">
      <formula>IF(($W$4="U")*AND($B$9="E"),TRUE)</formula>
    </cfRule>
    <cfRule type="expression" dxfId="735" priority="289" stopIfTrue="1">
      <formula>IF($AO$25="c",TRUE)</formula>
    </cfRule>
  </conditionalFormatting>
  <conditionalFormatting sqref="W10">
    <cfRule type="expression" dxfId="734" priority="352" stopIfTrue="1">
      <formula>IF(($W$4="U")*AND($B$10="F"),TRUE)</formula>
    </cfRule>
    <cfRule type="expression" dxfId="733" priority="351" stopIfTrue="1">
      <formula>IF($AP$25="c",TRUE)</formula>
    </cfRule>
  </conditionalFormatting>
  <conditionalFormatting sqref="W11">
    <cfRule type="expression" dxfId="732" priority="413" stopIfTrue="1">
      <formula>IF($AQ$25="c",TRUE)</formula>
    </cfRule>
    <cfRule type="expression" dxfId="731" priority="414" stopIfTrue="1">
      <formula>IF(($W$4="U")*AND($B$11="G"),TRUE)</formula>
    </cfRule>
  </conditionalFormatting>
  <conditionalFormatting sqref="W12">
    <cfRule type="expression" dxfId="730" priority="476" stopIfTrue="1">
      <formula>IF(($W$4="U")*AND($B$12="H"),TRUE)</formula>
    </cfRule>
    <cfRule type="expression" dxfId="729" priority="475" stopIfTrue="1">
      <formula>IF($AR$25="c",TRUE)</formula>
    </cfRule>
  </conditionalFormatting>
  <conditionalFormatting sqref="W13">
    <cfRule type="expression" dxfId="728" priority="537" stopIfTrue="1">
      <formula>IF($AS$25="c",TRUE)</formula>
    </cfRule>
    <cfRule type="expression" dxfId="727" priority="538" stopIfTrue="1">
      <formula>IF(($W$4="U")*AND($B$13="I"),TRUE)</formula>
    </cfRule>
  </conditionalFormatting>
  <conditionalFormatting sqref="W14">
    <cfRule type="expression" dxfId="726" priority="600" stopIfTrue="1">
      <formula>IF(($W$4="U")*AND($B$14="J"),TRUE)</formula>
    </cfRule>
    <cfRule type="expression" dxfId="725" priority="599" stopIfTrue="1">
      <formula>IF($AT$25="c",TRUE)</formula>
    </cfRule>
  </conditionalFormatting>
  <conditionalFormatting sqref="W15">
    <cfRule type="expression" dxfId="724" priority="662" stopIfTrue="1">
      <formula>IF(($W$4="U")*AND($B$15="K"),TRUE)</formula>
    </cfRule>
    <cfRule type="expression" dxfId="723" priority="661" stopIfTrue="1">
      <formula>IF($AU$25="c",TRUE)</formula>
    </cfRule>
  </conditionalFormatting>
  <conditionalFormatting sqref="W16">
    <cfRule type="expression" dxfId="722" priority="723" stopIfTrue="1">
      <formula>IF($AV$25="c",TRUE)</formula>
    </cfRule>
    <cfRule type="expression" dxfId="721" priority="724" stopIfTrue="1">
      <formula>IF(($W$4="U")*AND($B$16="L"),TRUE)</formula>
    </cfRule>
  </conditionalFormatting>
  <conditionalFormatting sqref="W17">
    <cfRule type="expression" dxfId="720" priority="785" stopIfTrue="1">
      <formula>IF($AW$25="c",TRUE)</formula>
    </cfRule>
    <cfRule type="expression" dxfId="719" priority="786" stopIfTrue="1">
      <formula>IF(($W$4="U")*AND($B$17="M"),TRUE)</formula>
    </cfRule>
  </conditionalFormatting>
  <conditionalFormatting sqref="W18">
    <cfRule type="expression" dxfId="718" priority="848" stopIfTrue="1">
      <formula>IF(($W$4="U")*AND($B$18="N"),TRUE)</formula>
    </cfRule>
    <cfRule type="expression" dxfId="717" priority="847" stopIfTrue="1">
      <formula>IF($AX$25="c",TRUE)</formula>
    </cfRule>
  </conditionalFormatting>
  <conditionalFormatting sqref="W19">
    <cfRule type="expression" dxfId="716" priority="910" stopIfTrue="1">
      <formula>IF(($W$4="U")*AND($B$19="O"),TRUE)</formula>
    </cfRule>
    <cfRule type="expression" dxfId="715" priority="909" stopIfTrue="1">
      <formula>IF($AY$25="c",TRUE)</formula>
    </cfRule>
  </conditionalFormatting>
  <conditionalFormatting sqref="W20">
    <cfRule type="expression" dxfId="714" priority="971" stopIfTrue="1">
      <formula>IF($AZ$25="c",TRUE)</formula>
    </cfRule>
    <cfRule type="expression" dxfId="713" priority="972" stopIfTrue="1">
      <formula>IF(($W$4="U")*AND($B$20="P"),TRUE)</formula>
    </cfRule>
  </conditionalFormatting>
  <conditionalFormatting sqref="W21">
    <cfRule type="expression" dxfId="712" priority="1034" stopIfTrue="1">
      <formula>IF(($W$4="U")*AND($B$21="Q"),TRUE)</formula>
    </cfRule>
    <cfRule type="expression" dxfId="711" priority="1033" stopIfTrue="1">
      <formula>IF($BA$25="c",TRUE)</formula>
    </cfRule>
  </conditionalFormatting>
  <conditionalFormatting sqref="W22">
    <cfRule type="expression" dxfId="710" priority="1095" stopIfTrue="1">
      <formula>IF($BB$25="c",TRUE)</formula>
    </cfRule>
    <cfRule type="expression" dxfId="709" priority="1096" stopIfTrue="1">
      <formula>IF(($W$4="U")*AND($B$22="R"),TRUE)</formula>
    </cfRule>
  </conditionalFormatting>
  <conditionalFormatting sqref="W23">
    <cfRule type="expression" dxfId="708" priority="1158" stopIfTrue="1">
      <formula>IF(($W$4="U")*AND($B$23="S"),TRUE)</formula>
    </cfRule>
    <cfRule type="expression" dxfId="707" priority="1157" stopIfTrue="1">
      <formula>IF($BC$25="c",TRUE)</formula>
    </cfRule>
  </conditionalFormatting>
  <conditionalFormatting sqref="W24">
    <cfRule type="expression" dxfId="706" priority="1219" stopIfTrue="1">
      <formula>IF($BD$25="c",TRUE)</formula>
    </cfRule>
    <cfRule type="expression" dxfId="705" priority="1220" stopIfTrue="1">
      <formula>IF(($W$4="U")*AND($B$24="T"),TRUE)</formula>
    </cfRule>
  </conditionalFormatting>
  <conditionalFormatting sqref="W26">
    <cfRule type="expression" dxfId="704" priority="1345" stopIfTrue="1">
      <formula>IF($BF$25="c",TRUE)</formula>
    </cfRule>
    <cfRule type="expression" dxfId="703" priority="1346" stopIfTrue="1">
      <formula>IF(($W$4="U")*AND($B$26="V"),TRUE)</formula>
    </cfRule>
  </conditionalFormatting>
  <conditionalFormatting sqref="W27">
    <cfRule type="expression" dxfId="702" priority="1408" stopIfTrue="1">
      <formula>IF(($W$4="U")*AND($B$27="W"),TRUE)</formula>
    </cfRule>
    <cfRule type="expression" dxfId="701" priority="1407" stopIfTrue="1">
      <formula>IF($BG$25="c",TRUE)</formula>
    </cfRule>
  </conditionalFormatting>
  <conditionalFormatting sqref="W28">
    <cfRule type="expression" dxfId="700" priority="1470" stopIfTrue="1">
      <formula>IF(($W$4="U")*AND($B$28="X"),TRUE)</formula>
    </cfRule>
    <cfRule type="expression" dxfId="699" priority="1469" stopIfTrue="1">
      <formula>IF($BH$25="c",TRUE)</formula>
    </cfRule>
  </conditionalFormatting>
  <conditionalFormatting sqref="W29">
    <cfRule type="expression" dxfId="698" priority="1531" stopIfTrue="1">
      <formula>IF($BI$25="c",TRUE)</formula>
    </cfRule>
    <cfRule type="expression" dxfId="697" priority="1532" stopIfTrue="1">
      <formula>IF(($W$4="U")*AND($B$29="Y"),TRUE)</formula>
    </cfRule>
  </conditionalFormatting>
  <conditionalFormatting sqref="W30">
    <cfRule type="expression" dxfId="696" priority="1593" stopIfTrue="1">
      <formula>IF($BJ$25="c",TRUE)</formula>
    </cfRule>
    <cfRule type="expression" dxfId="695" priority="1594" stopIfTrue="1">
      <formula>IF(($W$4="U")*AND($B$30="Z"),TRUE)</formula>
    </cfRule>
  </conditionalFormatting>
  <conditionalFormatting sqref="W31">
    <cfRule type="expression" dxfId="694" priority="1655" stopIfTrue="1">
      <formula>IF($BK$25="c",TRUE)</formula>
    </cfRule>
    <cfRule type="expression" dxfId="693" priority="1656" stopIfTrue="1">
      <formula>IF(($W$4="U")*AND($B$31="AA"),TRUE)</formula>
    </cfRule>
  </conditionalFormatting>
  <conditionalFormatting sqref="W32">
    <cfRule type="expression" dxfId="692" priority="1717" stopIfTrue="1">
      <formula>IF($BL$25="c",TRUE)</formula>
    </cfRule>
    <cfRule type="expression" dxfId="691" priority="1718" stopIfTrue="1">
      <formula>IF(($W$4="U")*AND($B$32="AB"),TRUE)</formula>
    </cfRule>
  </conditionalFormatting>
  <conditionalFormatting sqref="W33">
    <cfRule type="expression" dxfId="690" priority="1779" stopIfTrue="1">
      <formula>IF($BM$25="c",TRUE)</formula>
    </cfRule>
    <cfRule type="expression" dxfId="689" priority="1780" stopIfTrue="1">
      <formula>IF(($W$4="U")*AND($B$33="AC"),TRUE)</formula>
    </cfRule>
  </conditionalFormatting>
  <conditionalFormatting sqref="W34">
    <cfRule type="expression" dxfId="688" priority="1841" stopIfTrue="1">
      <formula>IF($BN$25="c",TRUE)</formula>
    </cfRule>
    <cfRule type="expression" dxfId="687" priority="1842" stopIfTrue="1">
      <formula>IF(($W$4="U")*AND($B$34="AD"),TRUE)</formula>
    </cfRule>
  </conditionalFormatting>
  <conditionalFormatting sqref="W35">
    <cfRule type="expression" dxfId="686" priority="1903" stopIfTrue="1">
      <formula>IF($BO$25="c",TRUE)</formula>
    </cfRule>
    <cfRule type="expression" dxfId="685" priority="1904" stopIfTrue="1">
      <formula>IF(($W$4="U")*AND($B$35="AE"),TRUE)</formula>
    </cfRule>
  </conditionalFormatting>
  <conditionalFormatting sqref="W36">
    <cfRule type="expression" dxfId="684" priority="1965" stopIfTrue="1">
      <formula>IF($BP$25="c",TRUE)</formula>
    </cfRule>
    <cfRule type="expression" dxfId="683" priority="1966" stopIfTrue="1">
      <formula>IF(($W$4="U")*AND($B$36="AF"),TRUE)</formula>
    </cfRule>
  </conditionalFormatting>
  <conditionalFormatting sqref="X5">
    <cfRule type="expression" dxfId="682" priority="44" stopIfTrue="1">
      <formula>IF(($X$4="V")*AND($B$5="A"),TRUE)</formula>
    </cfRule>
    <cfRule type="expression" dxfId="681" priority="43" stopIfTrue="1">
      <formula>IF($AK$26="c",TRUE)</formula>
    </cfRule>
  </conditionalFormatting>
  <conditionalFormatting sqref="X6">
    <cfRule type="expression" dxfId="680" priority="105" stopIfTrue="1">
      <formula>IF($AL$26="c",TRUE)</formula>
    </cfRule>
    <cfRule type="expression" dxfId="679" priority="106" stopIfTrue="1">
      <formula>IF(($X$4="V")*AND($B$6="B"),TRUE)</formula>
    </cfRule>
  </conditionalFormatting>
  <conditionalFormatting sqref="X7">
    <cfRule type="expression" dxfId="678" priority="167" stopIfTrue="1">
      <formula>IF($AM$26="c",TRUE)</formula>
    </cfRule>
    <cfRule type="expression" dxfId="677" priority="168" stopIfTrue="1">
      <formula>IF(($X$4="V")*AND($B$7="C"),TRUE)</formula>
    </cfRule>
  </conditionalFormatting>
  <conditionalFormatting sqref="X8">
    <cfRule type="expression" dxfId="676" priority="230" stopIfTrue="1">
      <formula>IF(($X$4="V")*AND($B$8="D"),TRUE)</formula>
    </cfRule>
    <cfRule type="expression" dxfId="675" priority="229" stopIfTrue="1">
      <formula>IF($AN$26="c",TRUE)</formula>
    </cfRule>
  </conditionalFormatting>
  <conditionalFormatting sqref="X9">
    <cfRule type="expression" dxfId="674" priority="291" stopIfTrue="1">
      <formula>IF($AO$26="c",TRUE)</formula>
    </cfRule>
    <cfRule type="expression" dxfId="673" priority="292" stopIfTrue="1">
      <formula>IF(($X$4="V")*AND($B$9="E"),TRUE)</formula>
    </cfRule>
  </conditionalFormatting>
  <conditionalFormatting sqref="X10">
    <cfRule type="expression" dxfId="672" priority="353" stopIfTrue="1">
      <formula>IF($AP$26="c",TRUE)</formula>
    </cfRule>
    <cfRule type="expression" dxfId="671" priority="354" stopIfTrue="1">
      <formula>IF(($X$4="V")*AND($B$10="F"),TRUE)</formula>
    </cfRule>
  </conditionalFormatting>
  <conditionalFormatting sqref="X11">
    <cfRule type="expression" dxfId="670" priority="415" stopIfTrue="1">
      <formula>IF($AQ$26="c",TRUE)</formula>
    </cfRule>
    <cfRule type="expression" dxfId="669" priority="416" stopIfTrue="1">
      <formula>IF(($X$4="V")*AND($B$11="G"),TRUE)</formula>
    </cfRule>
  </conditionalFormatting>
  <conditionalFormatting sqref="X12">
    <cfRule type="expression" dxfId="668" priority="477" stopIfTrue="1">
      <formula>IF($AR$26="c",TRUE)</formula>
    </cfRule>
    <cfRule type="expression" dxfId="667" priority="478" stopIfTrue="1">
      <formula>IF(($X$4="V")*AND($B$12="H"),TRUE)</formula>
    </cfRule>
  </conditionalFormatting>
  <conditionalFormatting sqref="X13">
    <cfRule type="expression" dxfId="666" priority="540" stopIfTrue="1">
      <formula>IF(($X$4="V")*AND($B$13="I"),TRUE)</formula>
    </cfRule>
    <cfRule type="expression" dxfId="665" priority="539" stopIfTrue="1">
      <formula>IF($AS$26="c",TRUE)</formula>
    </cfRule>
  </conditionalFormatting>
  <conditionalFormatting sqref="X14">
    <cfRule type="expression" dxfId="664" priority="602" stopIfTrue="1">
      <formula>IF(($X$4="V")*AND($B$14="J"),TRUE)</formula>
    </cfRule>
    <cfRule type="expression" dxfId="663" priority="601" stopIfTrue="1">
      <formula>IF($AT$26="c",TRUE)</formula>
    </cfRule>
  </conditionalFormatting>
  <conditionalFormatting sqref="X15">
    <cfRule type="expression" dxfId="662" priority="663" stopIfTrue="1">
      <formula>IF($AU$26="c",TRUE)</formula>
    </cfRule>
    <cfRule type="expression" dxfId="661" priority="664" stopIfTrue="1">
      <formula>IF(($X$4="V")*AND($B$15="K"),TRUE)</formula>
    </cfRule>
  </conditionalFormatting>
  <conditionalFormatting sqref="X16">
    <cfRule type="expression" dxfId="660" priority="726" stopIfTrue="1">
      <formula>IF(($X$4="V")*AND($B$16="L"),TRUE)</formula>
    </cfRule>
    <cfRule type="expression" dxfId="659" priority="725" stopIfTrue="1">
      <formula>IF($AV$26="c",TRUE)</formula>
    </cfRule>
  </conditionalFormatting>
  <conditionalFormatting sqref="X17">
    <cfRule type="expression" dxfId="658" priority="787" stopIfTrue="1">
      <formula>IF($AW$26="c",TRUE)</formula>
    </cfRule>
    <cfRule type="expression" dxfId="657" priority="788" stopIfTrue="1">
      <formula>IF(($X$4="V")*AND($B$17="M"),TRUE)</formula>
    </cfRule>
  </conditionalFormatting>
  <conditionalFormatting sqref="X18">
    <cfRule type="expression" dxfId="656" priority="850" stopIfTrue="1">
      <formula>IF(($X$4="V")*AND($B$18="N"),TRUE)</formula>
    </cfRule>
    <cfRule type="expression" dxfId="655" priority="849" stopIfTrue="1">
      <formula>IF($AX$26="c",TRUE)</formula>
    </cfRule>
  </conditionalFormatting>
  <conditionalFormatting sqref="X19">
    <cfRule type="expression" dxfId="654" priority="911" stopIfTrue="1">
      <formula>IF($AY$26="c",TRUE)</formula>
    </cfRule>
    <cfRule type="expression" dxfId="653" priority="912" stopIfTrue="1">
      <formula>IF(($X$4="V")*AND($B$19="O"),TRUE)</formula>
    </cfRule>
  </conditionalFormatting>
  <conditionalFormatting sqref="X20">
    <cfRule type="expression" dxfId="652" priority="973" stopIfTrue="1">
      <formula>IF($AZ$26="c",TRUE)</formula>
    </cfRule>
    <cfRule type="expression" dxfId="651" priority="974" stopIfTrue="1">
      <formula>IF(($X$4="V")*AND($B$20="P"),TRUE)</formula>
    </cfRule>
  </conditionalFormatting>
  <conditionalFormatting sqref="X21">
    <cfRule type="expression" dxfId="650" priority="1036" stopIfTrue="1">
      <formula>IF(($X$4="V")*AND($B$21="Q"),TRUE)</formula>
    </cfRule>
    <cfRule type="expression" dxfId="649" priority="1035" stopIfTrue="1">
      <formula>IF($BA$26="c",TRUE)</formula>
    </cfRule>
  </conditionalFormatting>
  <conditionalFormatting sqref="X22">
    <cfRule type="expression" dxfId="648" priority="1098" stopIfTrue="1">
      <formula>IF(($X$4="V")*AND($B$22="R"),TRUE)</formula>
    </cfRule>
    <cfRule type="expression" dxfId="647" priority="1097" stopIfTrue="1">
      <formula>IF($BB$26="c",TRUE)</formula>
    </cfRule>
  </conditionalFormatting>
  <conditionalFormatting sqref="X23">
    <cfRule type="expression" dxfId="646" priority="1159" stopIfTrue="1">
      <formula>IF($BC$26="c",TRUE)</formula>
    </cfRule>
    <cfRule type="expression" dxfId="645" priority="1160" stopIfTrue="1">
      <formula>IF(($X$4="V")*AND($B$23="S"),TRUE)</formula>
    </cfRule>
  </conditionalFormatting>
  <conditionalFormatting sqref="X24">
    <cfRule type="expression" dxfId="644" priority="1222" stopIfTrue="1">
      <formula>IF(($X$4="V")*AND($B$24="T"),TRUE)</formula>
    </cfRule>
    <cfRule type="expression" dxfId="643" priority="1221" stopIfTrue="1">
      <formula>IF($BD$26="c",TRUE)</formula>
    </cfRule>
  </conditionalFormatting>
  <conditionalFormatting sqref="X25">
    <cfRule type="expression" dxfId="642" priority="1283" stopIfTrue="1">
      <formula>IF($BE$26="c",TRUE)</formula>
    </cfRule>
    <cfRule type="expression" dxfId="641" priority="1284" stopIfTrue="1">
      <formula>IF(($X$4="V")*AND($B$25="U"),TRUE)</formula>
    </cfRule>
  </conditionalFormatting>
  <conditionalFormatting sqref="X27">
    <cfRule type="expression" dxfId="640" priority="1410" stopIfTrue="1">
      <formula>IF(($X$4="V")*AND($B$27="W"),TRUE)</formula>
    </cfRule>
    <cfRule type="expression" dxfId="639" priority="1409" stopIfTrue="1">
      <formula>IF($BG$26="c",TRUE)</formula>
    </cfRule>
  </conditionalFormatting>
  <conditionalFormatting sqref="X28">
    <cfRule type="expression" dxfId="638" priority="1472" stopIfTrue="1">
      <formula>IF(($X$4="V")*AND($B$28="X"),TRUE)</formula>
    </cfRule>
    <cfRule type="expression" dxfId="637" priority="1471" stopIfTrue="1">
      <formula>IF($BH$26="c",TRUE)</formula>
    </cfRule>
  </conditionalFormatting>
  <conditionalFormatting sqref="X29">
    <cfRule type="expression" dxfId="636" priority="1534" stopIfTrue="1">
      <formula>IF(($X$4="V")*AND($B$29="Y"),TRUE)</formula>
    </cfRule>
    <cfRule type="expression" dxfId="635" priority="1533" stopIfTrue="1">
      <formula>IF($BI$26="c",TRUE)</formula>
    </cfRule>
  </conditionalFormatting>
  <conditionalFormatting sqref="X30">
    <cfRule type="expression" dxfId="634" priority="1595" stopIfTrue="1">
      <formula>IF($BJ$26="c",TRUE)</formula>
    </cfRule>
    <cfRule type="expression" dxfId="633" priority="1596" stopIfTrue="1">
      <formula>IF(($X$4="V")*AND($B$30="Z"),TRUE)</formula>
    </cfRule>
  </conditionalFormatting>
  <conditionalFormatting sqref="X31">
    <cfRule type="expression" dxfId="632" priority="1657" stopIfTrue="1">
      <formula>IF($BK$26="c",TRUE)</formula>
    </cfRule>
    <cfRule type="expression" dxfId="631" priority="1658" stopIfTrue="1">
      <formula>IF(($X$4="V")*AND($B$31="AA"),TRUE)</formula>
    </cfRule>
  </conditionalFormatting>
  <conditionalFormatting sqref="X32">
    <cfRule type="expression" dxfId="630" priority="1720" stopIfTrue="1">
      <formula>IF(($X$4="V")*AND($B$32="AB"),TRUE)</formula>
    </cfRule>
    <cfRule type="expression" dxfId="629" priority="1719" stopIfTrue="1">
      <formula>IF($BL$26="c",TRUE)</formula>
    </cfRule>
  </conditionalFormatting>
  <conditionalFormatting sqref="X33">
    <cfRule type="expression" dxfId="628" priority="1782" stopIfTrue="1">
      <formula>IF(($X$4="V")*AND($B$33="AC"),TRUE)</formula>
    </cfRule>
    <cfRule type="expression" dxfId="627" priority="1781" stopIfTrue="1">
      <formula>IF($BM$26="c",TRUE)</formula>
    </cfRule>
  </conditionalFormatting>
  <conditionalFormatting sqref="X34">
    <cfRule type="expression" dxfId="626" priority="1843" stopIfTrue="1">
      <formula>IF($BN$26="c",TRUE)</formula>
    </cfRule>
    <cfRule type="expression" dxfId="625" priority="1844" stopIfTrue="1">
      <formula>IF(($X$4="V")*AND($B$34="AD"),TRUE)</formula>
    </cfRule>
  </conditionalFormatting>
  <conditionalFormatting sqref="X35">
    <cfRule type="expression" dxfId="624" priority="1905" stopIfTrue="1">
      <formula>IF($BO$26="c",TRUE)</formula>
    </cfRule>
    <cfRule type="expression" dxfId="623" priority="1906" stopIfTrue="1">
      <formula>IF(($X$4="V")*AND($B$35="AE"),TRUE)</formula>
    </cfRule>
  </conditionalFormatting>
  <conditionalFormatting sqref="X36">
    <cfRule type="expression" dxfId="622" priority="1968" stopIfTrue="1">
      <formula>IF(($X$4="V")*AND($B$36="AF"),TRUE)</formula>
    </cfRule>
    <cfRule type="expression" dxfId="621" priority="1967" stopIfTrue="1">
      <formula>IF($BP$26="c",TRUE)</formula>
    </cfRule>
  </conditionalFormatting>
  <conditionalFormatting sqref="Y5">
    <cfRule type="expression" dxfId="620" priority="45" stopIfTrue="1">
      <formula>IF($AK$27="c",TRUE)</formula>
    </cfRule>
    <cfRule type="expression" dxfId="619" priority="46" stopIfTrue="1">
      <formula>IF(($Y$4="W")*AND($B$5="A"),TRUE)</formula>
    </cfRule>
  </conditionalFormatting>
  <conditionalFormatting sqref="Y6">
    <cfRule type="expression" dxfId="618" priority="108" stopIfTrue="1">
      <formula>IF(($Y$4="W")*AND($B$6="B"),TRUE)</formula>
    </cfRule>
    <cfRule type="expression" dxfId="617" priority="107" stopIfTrue="1">
      <formula>IF($AL$27="c",TRUE)</formula>
    </cfRule>
  </conditionalFormatting>
  <conditionalFormatting sqref="Y7">
    <cfRule type="expression" dxfId="616" priority="169" stopIfTrue="1">
      <formula>IF($AM$27="c",TRUE)</formula>
    </cfRule>
    <cfRule type="expression" dxfId="615" priority="170" stopIfTrue="1">
      <formula>IF(($Y$4="W")*AND($B$7="C"),TRUE)</formula>
    </cfRule>
  </conditionalFormatting>
  <conditionalFormatting sqref="Y8">
    <cfRule type="expression" dxfId="614" priority="232" stopIfTrue="1">
      <formula>IF(($Y$4="W")*AND($B$8="D"),TRUE)</formula>
    </cfRule>
    <cfRule type="expression" dxfId="613" priority="231" stopIfTrue="1">
      <formula>IF($AN$27="c",TRUE)</formula>
    </cfRule>
  </conditionalFormatting>
  <conditionalFormatting sqref="Y9">
    <cfRule type="expression" dxfId="612" priority="293" stopIfTrue="1">
      <formula>IF($AO$27="c",TRUE)</formula>
    </cfRule>
    <cfRule type="expression" dxfId="611" priority="294" stopIfTrue="1">
      <formula>IF(($Y$4="W")*AND($B$9="E"),TRUE)</formula>
    </cfRule>
  </conditionalFormatting>
  <conditionalFormatting sqref="Y10">
    <cfRule type="expression" dxfId="610" priority="356" stopIfTrue="1">
      <formula>IF(($Y$4="W")*AND($B$10="F"),TRUE)</formula>
    </cfRule>
    <cfRule type="expression" dxfId="609" priority="355" stopIfTrue="1">
      <formula>IF($AP$27="c",TRUE)</formula>
    </cfRule>
  </conditionalFormatting>
  <conditionalFormatting sqref="Y11">
    <cfRule type="expression" dxfId="608" priority="417" stopIfTrue="1">
      <formula>IF($AQ$27="c",TRUE)</formula>
    </cfRule>
    <cfRule type="expression" dxfId="607" priority="418" stopIfTrue="1">
      <formula>IF(($Y$4="W")*AND($B$11="G"),TRUE)</formula>
    </cfRule>
  </conditionalFormatting>
  <conditionalFormatting sqref="Y12">
    <cfRule type="expression" dxfId="606" priority="479" stopIfTrue="1">
      <formula>IF($AR$27="c",TRUE)</formula>
    </cfRule>
    <cfRule type="expression" dxfId="605" priority="480" stopIfTrue="1">
      <formula>IF(($Y$4="W")*AND($B$12="H"),TRUE)</formula>
    </cfRule>
  </conditionalFormatting>
  <conditionalFormatting sqref="Y13">
    <cfRule type="expression" dxfId="604" priority="541" stopIfTrue="1">
      <formula>IF($AS$27="c",TRUE)</formula>
    </cfRule>
    <cfRule type="expression" dxfId="603" priority="542" stopIfTrue="1">
      <formula>IF(($Y$4="W")*AND($B$13="I"),TRUE)</formula>
    </cfRule>
  </conditionalFormatting>
  <conditionalFormatting sqref="Y14">
    <cfRule type="expression" dxfId="602" priority="604" stopIfTrue="1">
      <formula>IF(($Y$4="W")*AND($B$14="J"),TRUE)</formula>
    </cfRule>
    <cfRule type="expression" dxfId="601" priority="603" stopIfTrue="1">
      <formula>IF($AT$27="c",TRUE)</formula>
    </cfRule>
  </conditionalFormatting>
  <conditionalFormatting sqref="Y15">
    <cfRule type="expression" dxfId="600" priority="666" stopIfTrue="1">
      <formula>IF(($Y$4="W")*AND($B$15="K"),TRUE)</formula>
    </cfRule>
    <cfRule type="expression" dxfId="599" priority="665" stopIfTrue="1">
      <formula>IF($AU$27="c",TRUE)</formula>
    </cfRule>
  </conditionalFormatting>
  <conditionalFormatting sqref="Y16">
    <cfRule type="expression" dxfId="598" priority="728" stopIfTrue="1">
      <formula>IF(($Y$4="W")*AND($B$16="L"),TRUE)</formula>
    </cfRule>
    <cfRule type="expression" dxfId="597" priority="727" stopIfTrue="1">
      <formula>IF($AV$27="c",TRUE)</formula>
    </cfRule>
  </conditionalFormatting>
  <conditionalFormatting sqref="Y17">
    <cfRule type="expression" dxfId="596" priority="790" stopIfTrue="1">
      <formula>IF(($Y$4="W")*AND($B$17="M"),TRUE)</formula>
    </cfRule>
    <cfRule type="expression" dxfId="595" priority="789" stopIfTrue="1">
      <formula>IF($AW$27="c",TRUE)</formula>
    </cfRule>
  </conditionalFormatting>
  <conditionalFormatting sqref="Y18">
    <cfRule type="expression" dxfId="594" priority="852" stopIfTrue="1">
      <formula>IF(($Y$4="W")*AND($B$18="N"),TRUE)</formula>
    </cfRule>
    <cfRule type="expression" dxfId="593" priority="851" stopIfTrue="1">
      <formula>IF($AX$27="c",TRUE)</formula>
    </cfRule>
  </conditionalFormatting>
  <conditionalFormatting sqref="Y19">
    <cfRule type="expression" dxfId="592" priority="913" stopIfTrue="1">
      <formula>IF($AY$27="c",TRUE)</formula>
    </cfRule>
    <cfRule type="expression" dxfId="591" priority="914" stopIfTrue="1">
      <formula>IF(($Y$4="W")*AND($B$19="O"),TRUE)</formula>
    </cfRule>
  </conditionalFormatting>
  <conditionalFormatting sqref="Y20">
    <cfRule type="expression" dxfId="590" priority="976" stopIfTrue="1">
      <formula>IF(($Y$4="W")*AND($B$20="P"),TRUE)</formula>
    </cfRule>
    <cfRule type="expression" dxfId="589" priority="975" stopIfTrue="1">
      <formula>IF($AZ$27="c",TRUE)</formula>
    </cfRule>
  </conditionalFormatting>
  <conditionalFormatting sqref="Y21">
    <cfRule type="expression" dxfId="588" priority="1037" stopIfTrue="1">
      <formula>IF($BA$27="c",TRUE)</formula>
    </cfRule>
    <cfRule type="expression" dxfId="587" priority="1038" stopIfTrue="1">
      <formula>IF(($Y$4="W")*AND($B$21="Q"),TRUE)</formula>
    </cfRule>
  </conditionalFormatting>
  <conditionalFormatting sqref="Y22">
    <cfRule type="expression" dxfId="586" priority="1099" stopIfTrue="1">
      <formula>IF($BB$27="c",TRUE)</formula>
    </cfRule>
    <cfRule type="expression" dxfId="585" priority="1100" stopIfTrue="1">
      <formula>IF(($Y$4="W")*AND($B$22="R"),TRUE)</formula>
    </cfRule>
  </conditionalFormatting>
  <conditionalFormatting sqref="Y23">
    <cfRule type="expression" dxfId="584" priority="1162" stopIfTrue="1">
      <formula>IF(($Y$4="W")*AND($B$23="S"),TRUE)</formula>
    </cfRule>
    <cfRule type="expression" dxfId="583" priority="1161" stopIfTrue="1">
      <formula>IF($BC$27="c",TRUE)</formula>
    </cfRule>
  </conditionalFormatting>
  <conditionalFormatting sqref="Y24">
    <cfRule type="expression" dxfId="582" priority="1224" stopIfTrue="1">
      <formula>IF(($Y$4="W")*AND($B$24="T"),TRUE)</formula>
    </cfRule>
    <cfRule type="expression" dxfId="581" priority="1223" stopIfTrue="1">
      <formula>IF($BD$27="c",TRUE)</formula>
    </cfRule>
  </conditionalFormatting>
  <conditionalFormatting sqref="Y25">
    <cfRule type="expression" dxfId="580" priority="1286" stopIfTrue="1">
      <formula>IF(($Y$4="W")*AND($B$25="U"),TRUE)</formula>
    </cfRule>
    <cfRule type="expression" dxfId="579" priority="1285" stopIfTrue="1">
      <formula>IF($BE$27="c",TRUE)</formula>
    </cfRule>
  </conditionalFormatting>
  <conditionalFormatting sqref="Y26">
    <cfRule type="expression" dxfId="578" priority="1347" stopIfTrue="1">
      <formula>IF($BF$27="c",TRUE)</formula>
    </cfRule>
    <cfRule type="expression" dxfId="577" priority="1348" stopIfTrue="1">
      <formula>IF(($Y$4="W")*AND($B$26="V"),TRUE)</formula>
    </cfRule>
  </conditionalFormatting>
  <conditionalFormatting sqref="Y28">
    <cfRule type="expression" dxfId="576" priority="1473" stopIfTrue="1">
      <formula>IF($BH$27="c",TRUE)</formula>
    </cfRule>
    <cfRule type="expression" dxfId="575" priority="1474" stopIfTrue="1">
      <formula>IF(($Y$4="W")*AND($B$28="X"),TRUE)</formula>
    </cfRule>
  </conditionalFormatting>
  <conditionalFormatting sqref="Y29">
    <cfRule type="expression" dxfId="574" priority="1536" stopIfTrue="1">
      <formula>IF(($Y$4="W")*AND($B$29="Y"),TRUE)</formula>
    </cfRule>
    <cfRule type="expression" dxfId="573" priority="1535" stopIfTrue="1">
      <formula>IF($BI$27="c",TRUE)</formula>
    </cfRule>
  </conditionalFormatting>
  <conditionalFormatting sqref="Y30">
    <cfRule type="expression" dxfId="572" priority="1598" stopIfTrue="1">
      <formula>IF(($Y$4="W")*AND($B$30="Z"),TRUE)</formula>
    </cfRule>
    <cfRule type="expression" dxfId="571" priority="1597" stopIfTrue="1">
      <formula>IF($BJ$27="c",TRUE)</formula>
    </cfRule>
  </conditionalFormatting>
  <conditionalFormatting sqref="Y31">
    <cfRule type="expression" dxfId="570" priority="1659" stopIfTrue="1">
      <formula>IF($BK$27="c",TRUE)</formula>
    </cfRule>
    <cfRule type="expression" dxfId="569" priority="1660" stopIfTrue="1">
      <formula>IF(($Y$4="W")*AND($B$31="AA"),TRUE)</formula>
    </cfRule>
  </conditionalFormatting>
  <conditionalFormatting sqref="Y32">
    <cfRule type="expression" dxfId="568" priority="1722" stopIfTrue="1">
      <formula>IF(($Y$4="W")*AND($B$32="AB"),TRUE)</formula>
    </cfRule>
    <cfRule type="expression" dxfId="567" priority="1721" stopIfTrue="1">
      <formula>IF($BL$27="c",TRUE)</formula>
    </cfRule>
  </conditionalFormatting>
  <conditionalFormatting sqref="Y33">
    <cfRule type="expression" dxfId="566" priority="1783" stopIfTrue="1">
      <formula>IF($BM$27="c",TRUE)</formula>
    </cfRule>
    <cfRule type="expression" dxfId="565" priority="1784" stopIfTrue="1">
      <formula>IF(($Y$4="W")*AND($B$33="AC"),TRUE)</formula>
    </cfRule>
  </conditionalFormatting>
  <conditionalFormatting sqref="Y34">
    <cfRule type="expression" dxfId="564" priority="1846" stopIfTrue="1">
      <formula>IF(($Y$4="W")*AND($B$34="AD"),TRUE)</formula>
    </cfRule>
    <cfRule type="expression" dxfId="563" priority="1845" stopIfTrue="1">
      <formula>IF($BN$27="c",TRUE)</formula>
    </cfRule>
  </conditionalFormatting>
  <conditionalFormatting sqref="Y35">
    <cfRule type="expression" dxfId="562" priority="1907" stopIfTrue="1">
      <formula>IF($BO$27="c",TRUE)</formula>
    </cfRule>
    <cfRule type="expression" dxfId="561" priority="1908" stopIfTrue="1">
      <formula>IF(($Y$4="W")*AND($B$35="AE"),TRUE)</formula>
    </cfRule>
  </conditionalFormatting>
  <conditionalFormatting sqref="Y36">
    <cfRule type="expression" dxfId="560" priority="1969" stopIfTrue="1">
      <formula>IF($BP$27="c",TRUE)</formula>
    </cfRule>
    <cfRule type="expression" dxfId="559" priority="1970" stopIfTrue="1">
      <formula>IF(($Y$4="W")*AND($B$36="AF"),TRUE)</formula>
    </cfRule>
  </conditionalFormatting>
  <conditionalFormatting sqref="Z5">
    <cfRule type="expression" dxfId="558" priority="47" stopIfTrue="1">
      <formula>IF($AK$28="c",TRUE)</formula>
    </cfRule>
    <cfRule type="expression" dxfId="557" priority="48" stopIfTrue="1">
      <formula>IF(($Z$4="X")*AND($B$5="A"),TRUE)</formula>
    </cfRule>
  </conditionalFormatting>
  <conditionalFormatting sqref="Z6">
    <cfRule type="expression" dxfId="556" priority="109" stopIfTrue="1">
      <formula>IF($AL$28="c",TRUE)</formula>
    </cfRule>
    <cfRule type="expression" dxfId="555" priority="110" stopIfTrue="1">
      <formula>IF(($Z$4="X")*AND($B$6="B"),TRUE)</formula>
    </cfRule>
  </conditionalFormatting>
  <conditionalFormatting sqref="Z7">
    <cfRule type="expression" dxfId="554" priority="171" stopIfTrue="1">
      <formula>IF($AM$28="c",TRUE)</formula>
    </cfRule>
    <cfRule type="expression" dxfId="553" priority="172" stopIfTrue="1">
      <formula>IF(($Z$4="X")*AND($B$7="C"),TRUE)</formula>
    </cfRule>
  </conditionalFormatting>
  <conditionalFormatting sqref="Z8">
    <cfRule type="expression" dxfId="552" priority="234" stopIfTrue="1">
      <formula>IF(($Z$4="X")*AND($B$8="D"),TRUE)</formula>
    </cfRule>
    <cfRule type="expression" dxfId="551" priority="233" stopIfTrue="1">
      <formula>IF($AN$28="c",TRUE)</formula>
    </cfRule>
  </conditionalFormatting>
  <conditionalFormatting sqref="Z9">
    <cfRule type="expression" dxfId="550" priority="296" stopIfTrue="1">
      <formula>IF(($Z$4="X")*AND($B$9="E"),TRUE)</formula>
    </cfRule>
    <cfRule type="expression" dxfId="549" priority="295" stopIfTrue="1">
      <formula>IF($AO$28="c",TRUE)</formula>
    </cfRule>
  </conditionalFormatting>
  <conditionalFormatting sqref="Z10">
    <cfRule type="expression" dxfId="548" priority="358" stopIfTrue="1">
      <formula>IF(($Z$4="X")*AND($B$10="F"),TRUE)</formula>
    </cfRule>
    <cfRule type="expression" dxfId="547" priority="357" stopIfTrue="1">
      <formula>IF($AP$28="c",TRUE)</formula>
    </cfRule>
  </conditionalFormatting>
  <conditionalFormatting sqref="Z11">
    <cfRule type="expression" dxfId="546" priority="420" stopIfTrue="1">
      <formula>IF(($Z$4="X")*AND($B$11="G"),TRUE)</formula>
    </cfRule>
    <cfRule type="expression" dxfId="545" priority="419" stopIfTrue="1">
      <formula>IF($AQ$28="c",TRUE)</formula>
    </cfRule>
  </conditionalFormatting>
  <conditionalFormatting sqref="Z12">
    <cfRule type="expression" dxfId="544" priority="481" stopIfTrue="1">
      <formula>IF($AR$28="c",TRUE)</formula>
    </cfRule>
    <cfRule type="expression" dxfId="543" priority="482" stopIfTrue="1">
      <formula>IF(($Z$4="X")*AND($B$12="H"),TRUE)</formula>
    </cfRule>
  </conditionalFormatting>
  <conditionalFormatting sqref="Z13">
    <cfRule type="expression" dxfId="542" priority="544" stopIfTrue="1">
      <formula>IF(($Z$4="X")*AND($B$13="I"),TRUE)</formula>
    </cfRule>
    <cfRule type="expression" dxfId="541" priority="543" stopIfTrue="1">
      <formula>IF($AS$28="c",TRUE)</formula>
    </cfRule>
  </conditionalFormatting>
  <conditionalFormatting sqref="Z14">
    <cfRule type="expression" dxfId="540" priority="605" stopIfTrue="1">
      <formula>IF($AT$28="c",TRUE)</formula>
    </cfRule>
    <cfRule type="expression" dxfId="539" priority="606" stopIfTrue="1">
      <formula>IF(($Z$4="X")*AND($B$14="J"),TRUE)</formula>
    </cfRule>
  </conditionalFormatting>
  <conditionalFormatting sqref="Z15">
    <cfRule type="expression" dxfId="538" priority="668" stopIfTrue="1">
      <formula>IF(($Z$4="X")*AND($B$15="K"),TRUE)</formula>
    </cfRule>
    <cfRule type="expression" dxfId="537" priority="667" stopIfTrue="1">
      <formula>IF($AU$28="c",TRUE)</formula>
    </cfRule>
  </conditionalFormatting>
  <conditionalFormatting sqref="Z16">
    <cfRule type="expression" dxfId="536" priority="730" stopIfTrue="1">
      <formula>IF(($Z$4="X")*AND($B$16="L"),TRUE)</formula>
    </cfRule>
    <cfRule type="expression" dxfId="535" priority="729" stopIfTrue="1">
      <formula>IF($AV$28="c",TRUE)</formula>
    </cfRule>
  </conditionalFormatting>
  <conditionalFormatting sqref="Z17">
    <cfRule type="expression" dxfId="534" priority="792" stopIfTrue="1">
      <formula>IF(($Z$4="X")*AND($B$17="M"),TRUE)</formula>
    </cfRule>
    <cfRule type="expression" dxfId="533" priority="791" stopIfTrue="1">
      <formula>IF($AW$28="c",TRUE)</formula>
    </cfRule>
  </conditionalFormatting>
  <conditionalFormatting sqref="Z18">
    <cfRule type="expression" dxfId="532" priority="853" stopIfTrue="1">
      <formula>IF($AX$28="c",TRUE)</formula>
    </cfRule>
    <cfRule type="expression" dxfId="531" priority="854" stopIfTrue="1">
      <formula>IF(($Z$4="X")*AND($B$18="N"),TRUE)</formula>
    </cfRule>
  </conditionalFormatting>
  <conditionalFormatting sqref="Z19">
    <cfRule type="expression" dxfId="530" priority="915" stopIfTrue="1">
      <formula>IF($AY$28="c",TRUE)</formula>
    </cfRule>
    <cfRule type="expression" dxfId="529" priority="916" stopIfTrue="1">
      <formula>IF(($Z$4="X")*AND($B$19="O"),TRUE)</formula>
    </cfRule>
  </conditionalFormatting>
  <conditionalFormatting sqref="Z20">
    <cfRule type="expression" dxfId="528" priority="977" stopIfTrue="1">
      <formula>IF($AZ$28="c",TRUE)</formula>
    </cfRule>
    <cfRule type="expression" dxfId="527" priority="978" stopIfTrue="1">
      <formula>IF(($Z$4="X")*AND($B$20="P"),TRUE)</formula>
    </cfRule>
  </conditionalFormatting>
  <conditionalFormatting sqref="Z21">
    <cfRule type="expression" dxfId="526" priority="1040" stopIfTrue="1">
      <formula>IF(($Z$4="X")*AND($B$21="Q"),TRUE)</formula>
    </cfRule>
    <cfRule type="expression" dxfId="525" priority="1039" stopIfTrue="1">
      <formula>IF($BA$28="c",TRUE)</formula>
    </cfRule>
  </conditionalFormatting>
  <conditionalFormatting sqref="Z22">
    <cfRule type="expression" dxfId="524" priority="1102" stopIfTrue="1">
      <formula>IF(($Z$4="X")*AND($B$22="R"),TRUE)</formula>
    </cfRule>
    <cfRule type="expression" dxfId="523" priority="1101" stopIfTrue="1">
      <formula>IF($BB$28="c",TRUE)</formula>
    </cfRule>
  </conditionalFormatting>
  <conditionalFormatting sqref="Z23">
    <cfRule type="expression" dxfId="522" priority="1163" stopIfTrue="1">
      <formula>IF($BC$28="c",TRUE)</formula>
    </cfRule>
    <cfRule type="expression" dxfId="521" priority="1164" stopIfTrue="1">
      <formula>IF(($Z$4="X")*AND($B$23="S"),TRUE)</formula>
    </cfRule>
  </conditionalFormatting>
  <conditionalFormatting sqref="Z24">
    <cfRule type="expression" dxfId="520" priority="1225" stopIfTrue="1">
      <formula>IF($BD$28="c",TRUE)</formula>
    </cfRule>
    <cfRule type="expression" dxfId="519" priority="1226" stopIfTrue="1">
      <formula>IF(($Z$4="X")*AND($B$24="T"),TRUE)</formula>
    </cfRule>
  </conditionalFormatting>
  <conditionalFormatting sqref="Z25">
    <cfRule type="expression" dxfId="518" priority="1288" stopIfTrue="1">
      <formula>IF(($Z$4="X")*AND($B$25="U"),TRUE)</formula>
    </cfRule>
    <cfRule type="expression" dxfId="517" priority="1287" stopIfTrue="1">
      <formula>IF($BE$28="c",TRUE)</formula>
    </cfRule>
  </conditionalFormatting>
  <conditionalFormatting sqref="Z26">
    <cfRule type="expression" dxfId="516" priority="1349" stopIfTrue="1">
      <formula>IF($BF$28="c",TRUE)</formula>
    </cfRule>
    <cfRule type="expression" dxfId="515" priority="1350" stopIfTrue="1">
      <formula>IF(($Z$4="X")*AND($B$26="V"),TRUE)</formula>
    </cfRule>
  </conditionalFormatting>
  <conditionalFormatting sqref="Z27">
    <cfRule type="expression" dxfId="514" priority="1411" stopIfTrue="1">
      <formula>IF($BG$28="c",TRUE)</formula>
    </cfRule>
    <cfRule type="expression" dxfId="513" priority="1412" stopIfTrue="1">
      <formula>IF(($Z$4="X")*AND($B$27="W"),TRUE)</formula>
    </cfRule>
  </conditionalFormatting>
  <conditionalFormatting sqref="Z29">
    <cfRule type="expression" dxfId="512" priority="1538" stopIfTrue="1">
      <formula>IF(($Z$4="X")*AND($B$29="Y"),TRUE)</formula>
    </cfRule>
    <cfRule type="expression" dxfId="511" priority="1537" stopIfTrue="1">
      <formula>IF($BI$28="c",TRUE)</formula>
    </cfRule>
  </conditionalFormatting>
  <conditionalFormatting sqref="Z30">
    <cfRule type="expression" dxfId="510" priority="1599" stopIfTrue="1">
      <formula>IF($BJ$28="c",TRUE)</formula>
    </cfRule>
    <cfRule type="expression" dxfId="509" priority="1600" stopIfTrue="1">
      <formula>IF(($Z$4="X")*AND($B$30="Z"),TRUE)</formula>
    </cfRule>
  </conditionalFormatting>
  <conditionalFormatting sqref="Z31">
    <cfRule type="expression" dxfId="508" priority="1661" stopIfTrue="1">
      <formula>IF($BK$28="c",TRUE)</formula>
    </cfRule>
    <cfRule type="expression" dxfId="507" priority="1662" stopIfTrue="1">
      <formula>IF(($Z$4="X")*AND($B$31="AA"),TRUE)</formula>
    </cfRule>
  </conditionalFormatting>
  <conditionalFormatting sqref="Z32">
    <cfRule type="expression" dxfId="506" priority="1724" stopIfTrue="1">
      <formula>IF(($Z$4="X")*AND($B$32="AB"),TRUE)</formula>
    </cfRule>
    <cfRule type="expression" dxfId="505" priority="1723" stopIfTrue="1">
      <formula>IF($BL$28="c",TRUE)</formula>
    </cfRule>
  </conditionalFormatting>
  <conditionalFormatting sqref="Z33">
    <cfRule type="expression" dxfId="504" priority="1786" stopIfTrue="1">
      <formula>IF(($Z$4="X")*AND($B$33="AC"),TRUE)</formula>
    </cfRule>
    <cfRule type="expression" dxfId="503" priority="1785" stopIfTrue="1">
      <formula>IF($BM$28="c",TRUE)</formula>
    </cfRule>
  </conditionalFormatting>
  <conditionalFormatting sqref="Z34">
    <cfRule type="expression" dxfId="502" priority="1847" stopIfTrue="1">
      <formula>IF($BN$28="c",TRUE)</formula>
    </cfRule>
    <cfRule type="expression" dxfId="501" priority="1848" stopIfTrue="1">
      <formula>IF(($Z$4="X")*AND($B$34="AD"),TRUE)</formula>
    </cfRule>
  </conditionalFormatting>
  <conditionalFormatting sqref="Z35">
    <cfRule type="expression" dxfId="500" priority="1910" stopIfTrue="1">
      <formula>IF(($Z$4="X")*AND($B$35="AE"),TRUE)</formula>
    </cfRule>
    <cfRule type="expression" dxfId="499" priority="1909" stopIfTrue="1">
      <formula>IF($BO$28="c",TRUE)</formula>
    </cfRule>
  </conditionalFormatting>
  <conditionalFormatting sqref="Z36">
    <cfRule type="expression" dxfId="498" priority="1971" stopIfTrue="1">
      <formula>IF($BP$28="c",TRUE)</formula>
    </cfRule>
    <cfRule type="expression" dxfId="497" priority="1972" stopIfTrue="1">
      <formula>IF(($Z$4="X")*AND($B$36="AF"),TRUE)</formula>
    </cfRule>
  </conditionalFormatting>
  <conditionalFormatting sqref="AA5">
    <cfRule type="expression" dxfId="496" priority="50" stopIfTrue="1">
      <formula>IF(($AA$4="Y")*AND($B$5="A"),TRUE)</formula>
    </cfRule>
    <cfRule type="expression" dxfId="495" priority="49" stopIfTrue="1">
      <formula>IF($AK$29="c",TRUE)</formula>
    </cfRule>
  </conditionalFormatting>
  <conditionalFormatting sqref="AA6">
    <cfRule type="expression" dxfId="494" priority="111" stopIfTrue="1">
      <formula>IF($AL$29="c",TRUE)</formula>
    </cfRule>
    <cfRule type="expression" dxfId="493" priority="112" stopIfTrue="1">
      <formula>IF(($AA$4="Y")*AND($B$6="B"),TRUE)</formula>
    </cfRule>
  </conditionalFormatting>
  <conditionalFormatting sqref="AA7">
    <cfRule type="expression" dxfId="492" priority="173" stopIfTrue="1">
      <formula>IF($AM$29="c",TRUE)</formula>
    </cfRule>
    <cfRule type="expression" dxfId="491" priority="174" stopIfTrue="1">
      <formula>IF(($AA$4="Y")*AND($B$7="C"),TRUE)</formula>
    </cfRule>
  </conditionalFormatting>
  <conditionalFormatting sqref="AA8">
    <cfRule type="expression" dxfId="490" priority="236" stopIfTrue="1">
      <formula>IF(($AA$4="Y")*AND($B$8="D"),TRUE)</formula>
    </cfRule>
    <cfRule type="expression" dxfId="489" priority="235" stopIfTrue="1">
      <formula>IF($AN$29="c",TRUE)</formula>
    </cfRule>
  </conditionalFormatting>
  <conditionalFormatting sqref="AA9">
    <cfRule type="expression" dxfId="488" priority="297" stopIfTrue="1">
      <formula>IF($AO$29="c",TRUE)</formula>
    </cfRule>
    <cfRule type="expression" dxfId="487" priority="298" stopIfTrue="1">
      <formula>IF(($AA$4="Y")*AND($B$9="E"),TRUE)</formula>
    </cfRule>
  </conditionalFormatting>
  <conditionalFormatting sqref="AA10">
    <cfRule type="expression" dxfId="486" priority="360" stopIfTrue="1">
      <formula>IF(($AA$4="Y")*AND($B$10="F"),TRUE)</formula>
    </cfRule>
    <cfRule type="expression" dxfId="485" priority="359" stopIfTrue="1">
      <formula>IF($AP$29="c",TRUE)</formula>
    </cfRule>
  </conditionalFormatting>
  <conditionalFormatting sqref="AA11">
    <cfRule type="expression" dxfId="484" priority="421" stopIfTrue="1">
      <formula>IF($AQ$29="c",TRUE)</formula>
    </cfRule>
    <cfRule type="expression" dxfId="483" priority="422" stopIfTrue="1">
      <formula>IF(($AA$4="Y")*AND($B$11="G"),TRUE)</formula>
    </cfRule>
  </conditionalFormatting>
  <conditionalFormatting sqref="AA12">
    <cfRule type="expression" dxfId="482" priority="484" stopIfTrue="1">
      <formula>IF(($AA$4="Y")*AND($B$12="H"),TRUE)</formula>
    </cfRule>
    <cfRule type="expression" dxfId="481" priority="483" stopIfTrue="1">
      <formula>IF($AR$29="c",TRUE)</formula>
    </cfRule>
  </conditionalFormatting>
  <conditionalFormatting sqref="AA13">
    <cfRule type="expression" dxfId="480" priority="546" stopIfTrue="1">
      <formula>IF(($AA$4="Y")*AND($B$13="I"),TRUE)</formula>
    </cfRule>
    <cfRule type="expression" dxfId="479" priority="545" stopIfTrue="1">
      <formula>IF($AS$29="c",TRUE)</formula>
    </cfRule>
  </conditionalFormatting>
  <conditionalFormatting sqref="AA14">
    <cfRule type="expression" dxfId="478" priority="608" stopIfTrue="1">
      <formula>IF(($AA$4="Y")*AND($B$14="J"),TRUE)</formula>
    </cfRule>
    <cfRule type="expression" dxfId="477" priority="607" stopIfTrue="1">
      <formula>IF($AT$29="c",TRUE)</formula>
    </cfRule>
  </conditionalFormatting>
  <conditionalFormatting sqref="AA15">
    <cfRule type="expression" dxfId="476" priority="669" stopIfTrue="1">
      <formula>IF($AU$29="c",TRUE)</formula>
    </cfRule>
    <cfRule type="expression" dxfId="475" priority="670" stopIfTrue="1">
      <formula>IF(($AA$4="Y")*AND($B$15="K"),TRUE)</formula>
    </cfRule>
  </conditionalFormatting>
  <conditionalFormatting sqref="AA16">
    <cfRule type="expression" dxfId="474" priority="731" stopIfTrue="1">
      <formula>IF($AV$29="c",TRUE)</formula>
    </cfRule>
    <cfRule type="expression" dxfId="473" priority="732" stopIfTrue="1">
      <formula>IF(($AA$4="Y")*AND($B$16="L"),TRUE)</formula>
    </cfRule>
  </conditionalFormatting>
  <conditionalFormatting sqref="AA17">
    <cfRule type="expression" dxfId="472" priority="793" stopIfTrue="1">
      <formula>IF($AW$29="c",TRUE)</formula>
    </cfRule>
    <cfRule type="expression" dxfId="471" priority="794" stopIfTrue="1">
      <formula>IF(($AA$4="Y")*AND($B$17="M"),TRUE)</formula>
    </cfRule>
  </conditionalFormatting>
  <conditionalFormatting sqref="AA18">
    <cfRule type="expression" dxfId="470" priority="856" stopIfTrue="1">
      <formula>IF(($AA$4="Y")*AND($B$18="N"),TRUE)</formula>
    </cfRule>
    <cfRule type="expression" dxfId="469" priority="855" stopIfTrue="1">
      <formula>IF($AX$29="c",TRUE)</formula>
    </cfRule>
  </conditionalFormatting>
  <conditionalFormatting sqref="AA19">
    <cfRule type="expression" dxfId="468" priority="917" stopIfTrue="1">
      <formula>IF($AY$29="c",TRUE)</formula>
    </cfRule>
    <cfRule type="expression" dxfId="467" priority="918" stopIfTrue="1">
      <formula>IF(($AA$4="Y")*AND($B$19="O"),TRUE)</formula>
    </cfRule>
  </conditionalFormatting>
  <conditionalFormatting sqref="AA20">
    <cfRule type="expression" dxfId="466" priority="980" stopIfTrue="1">
      <formula>IF(($AA$4="Y")*AND($B$20="P"),TRUE)</formula>
    </cfRule>
    <cfRule type="expression" dxfId="465" priority="979" stopIfTrue="1">
      <formula>IF($AZ$29="c",TRUE)</formula>
    </cfRule>
  </conditionalFormatting>
  <conditionalFormatting sqref="AA21">
    <cfRule type="expression" dxfId="464" priority="1041" stopIfTrue="1">
      <formula>IF($BA$29="c",TRUE)</formula>
    </cfRule>
    <cfRule type="expression" dxfId="463" priority="1042" stopIfTrue="1">
      <formula>IF(($AA$4="Y")*AND($B$21="Q"),TRUE)</formula>
    </cfRule>
  </conditionalFormatting>
  <conditionalFormatting sqref="AA22">
    <cfRule type="expression" dxfId="462" priority="1104" stopIfTrue="1">
      <formula>IF(($AA$4="Y")*AND($B$22="R"),TRUE)</formula>
    </cfRule>
    <cfRule type="expression" dxfId="461" priority="1103" stopIfTrue="1">
      <formula>IF($BB$29="c",TRUE)</formula>
    </cfRule>
  </conditionalFormatting>
  <conditionalFormatting sqref="AA23">
    <cfRule type="expression" dxfId="460" priority="1165" stopIfTrue="1">
      <formula>IF($BC$29="c",TRUE)</formula>
    </cfRule>
    <cfRule type="expression" dxfId="459" priority="1166" stopIfTrue="1">
      <formula>IF(($AA$4="Y")*AND($B$23="S"),TRUE)</formula>
    </cfRule>
  </conditionalFormatting>
  <conditionalFormatting sqref="AA24">
    <cfRule type="expression" dxfId="458" priority="1227" stopIfTrue="1">
      <formula>IF($BD$29="c",TRUE)</formula>
    </cfRule>
    <cfRule type="expression" dxfId="457" priority="1228" stopIfTrue="1">
      <formula>IF(($AA$4="Y")*AND($B$24="T"),TRUE)</formula>
    </cfRule>
  </conditionalFormatting>
  <conditionalFormatting sqref="AA25">
    <cfRule type="expression" dxfId="456" priority="1289" stopIfTrue="1">
      <formula>IF($BE$29="c",TRUE)</formula>
    </cfRule>
    <cfRule type="expression" dxfId="455" priority="1290" stopIfTrue="1">
      <formula>IF(($AA$4="Y")*AND($B$25="U"),TRUE)</formula>
    </cfRule>
  </conditionalFormatting>
  <conditionalFormatting sqref="AA26">
    <cfRule type="expression" dxfId="454" priority="1351" stopIfTrue="1">
      <formula>IF($BF$29="c",TRUE)</formula>
    </cfRule>
    <cfRule type="expression" dxfId="453" priority="1352" stopIfTrue="1">
      <formula>IF(($AA$4="Y")*AND($B$26="V"),TRUE)</formula>
    </cfRule>
  </conditionalFormatting>
  <conditionalFormatting sqref="AA27">
    <cfRule type="expression" dxfId="452" priority="1413" stopIfTrue="1">
      <formula>IF($BG$29="c",TRUE)</formula>
    </cfRule>
    <cfRule type="expression" dxfId="451" priority="1414" stopIfTrue="1">
      <formula>IF(($AA$4="Y")*AND($B$27="W"),TRUE)</formula>
    </cfRule>
  </conditionalFormatting>
  <conditionalFormatting sqref="AA28">
    <cfRule type="expression" dxfId="450" priority="1476" stopIfTrue="1">
      <formula>IF(($AA$4="Y")*AND($B$28="X"),TRUE)</formula>
    </cfRule>
    <cfRule type="expression" dxfId="449" priority="1475" stopIfTrue="1">
      <formula>IF($BH$29="c",TRUE)</formula>
    </cfRule>
  </conditionalFormatting>
  <conditionalFormatting sqref="AA30">
    <cfRule type="expression" dxfId="448" priority="1601" stopIfTrue="1">
      <formula>IF($BJ$29="c",TRUE)</formula>
    </cfRule>
    <cfRule type="expression" dxfId="447" priority="1602" stopIfTrue="1">
      <formula>IF(($AA$4="Y")*AND($B$30="Z"),TRUE)</formula>
    </cfRule>
  </conditionalFormatting>
  <conditionalFormatting sqref="AA31">
    <cfRule type="expression" dxfId="446" priority="1663" stopIfTrue="1">
      <formula>IF($BK$29="c",TRUE)</formula>
    </cfRule>
    <cfRule type="expression" dxfId="445" priority="1664" stopIfTrue="1">
      <formula>IF(($AA$4="Y")*AND($B$31="AA"),TRUE)</formula>
    </cfRule>
  </conditionalFormatting>
  <conditionalFormatting sqref="AA32">
    <cfRule type="expression" dxfId="444" priority="1726" stopIfTrue="1">
      <formula>IF(($AA$4="Y")*AND($B$32="AB"),TRUE)</formula>
    </cfRule>
    <cfRule type="expression" dxfId="443" priority="1725" stopIfTrue="1">
      <formula>IF($BL$29="c",TRUE)</formula>
    </cfRule>
  </conditionalFormatting>
  <conditionalFormatting sqref="AA33">
    <cfRule type="expression" dxfId="442" priority="1787" stopIfTrue="1">
      <formula>IF($BM$29="c",TRUE)</formula>
    </cfRule>
    <cfRule type="expression" dxfId="441" priority="1788" stopIfTrue="1">
      <formula>IF(($AA$4="Y")*AND($B$33="AC"),TRUE)</formula>
    </cfRule>
  </conditionalFormatting>
  <conditionalFormatting sqref="AA34">
    <cfRule type="expression" dxfId="440" priority="1849" stopIfTrue="1">
      <formula>IF($BN$29="c",TRUE)</formula>
    </cfRule>
    <cfRule type="expression" dxfId="439" priority="1850" stopIfTrue="1">
      <formula>IF(($AA$4="Y")*AND($B$34="AD"),TRUE)</formula>
    </cfRule>
  </conditionalFormatting>
  <conditionalFormatting sqref="AA35">
    <cfRule type="expression" dxfId="438" priority="1911" stopIfTrue="1">
      <formula>IF($BO$29="c",TRUE)</formula>
    </cfRule>
    <cfRule type="expression" dxfId="437" priority="1912" stopIfTrue="1">
      <formula>IF(($AA$4="Y")*AND($B$35="AE"),TRUE)</formula>
    </cfRule>
  </conditionalFormatting>
  <conditionalFormatting sqref="AA36">
    <cfRule type="expression" dxfId="436" priority="1974" stopIfTrue="1">
      <formula>IF(($AA$4="Y")*AND($B$36="AF"),TRUE)</formula>
    </cfRule>
    <cfRule type="expression" dxfId="435" priority="1973" stopIfTrue="1">
      <formula>IF($BP$29="c",TRUE)</formula>
    </cfRule>
  </conditionalFormatting>
  <conditionalFormatting sqref="AB5">
    <cfRule type="expression" dxfId="434" priority="51" stopIfTrue="1">
      <formula>IF($AK$30="c",TRUE)</formula>
    </cfRule>
    <cfRule type="expression" dxfId="433" priority="52" stopIfTrue="1">
      <formula>IF(($AB$4="Z")*AND($B$5="A"),TRUE)</formula>
    </cfRule>
  </conditionalFormatting>
  <conditionalFormatting sqref="AB6">
    <cfRule type="expression" dxfId="432" priority="114" stopIfTrue="1">
      <formula>IF(($AB$4="Z")*AND($B$6="B"),TRUE)</formula>
    </cfRule>
    <cfRule type="expression" dxfId="431" priority="113" stopIfTrue="1">
      <formula>IF($AL$30="c",TRUE)</formula>
    </cfRule>
  </conditionalFormatting>
  <conditionalFormatting sqref="AB7">
    <cfRule type="expression" dxfId="430" priority="175" stopIfTrue="1">
      <formula>IF($AM$30="c",TRUE)</formula>
    </cfRule>
    <cfRule type="expression" dxfId="429" priority="176" stopIfTrue="1">
      <formula>IF(($AB$4="Z")*AND($B$7="C"),TRUE)</formula>
    </cfRule>
  </conditionalFormatting>
  <conditionalFormatting sqref="AB8">
    <cfRule type="expression" dxfId="428" priority="237" stopIfTrue="1">
      <formula>IF($AN$30="c",TRUE)</formula>
    </cfRule>
    <cfRule type="expression" dxfId="427" priority="238" stopIfTrue="1">
      <formula>IF(($AB$4="Z")*AND($B$8="D"),TRUE)</formula>
    </cfRule>
  </conditionalFormatting>
  <conditionalFormatting sqref="AB9">
    <cfRule type="expression" dxfId="426" priority="299" stopIfTrue="1">
      <formula>IF($AO$30="c",TRUE)</formula>
    </cfRule>
    <cfRule type="expression" dxfId="425" priority="300" stopIfTrue="1">
      <formula>IF(($AB$4="Z")*AND($B$9="E"),TRUE)</formula>
    </cfRule>
  </conditionalFormatting>
  <conditionalFormatting sqref="AB10">
    <cfRule type="expression" dxfId="424" priority="362" stopIfTrue="1">
      <formula>IF(($AB$4="Z")*AND($B$10="F"),TRUE)</formula>
    </cfRule>
    <cfRule type="expression" dxfId="423" priority="361" stopIfTrue="1">
      <formula>IF($AP$30="c",TRUE)</formula>
    </cfRule>
  </conditionalFormatting>
  <conditionalFormatting sqref="AB11">
    <cfRule type="expression" dxfId="422" priority="423" stopIfTrue="1">
      <formula>IF($AQ$30="c",TRUE)</formula>
    </cfRule>
    <cfRule type="expression" dxfId="421" priority="424" stopIfTrue="1">
      <formula>IF(($AB$4="Z")*AND($B$11="G"),TRUE)</formula>
    </cfRule>
  </conditionalFormatting>
  <conditionalFormatting sqref="AB12">
    <cfRule type="expression" dxfId="420" priority="485" stopIfTrue="1">
      <formula>IF($AR$30="c",TRUE)</formula>
    </cfRule>
    <cfRule type="expression" dxfId="419" priority="486" stopIfTrue="1">
      <formula>IF(($AB$4="Z")*AND($B$12="H"),TRUE)</formula>
    </cfRule>
  </conditionalFormatting>
  <conditionalFormatting sqref="AB13">
    <cfRule type="expression" dxfId="418" priority="548" stopIfTrue="1">
      <formula>IF(($AB$4="Z")*AND($B$13="I"),TRUE)</formula>
    </cfRule>
    <cfRule type="expression" dxfId="417" priority="547" stopIfTrue="1">
      <formula>IF($AS$30="c",TRUE)</formula>
    </cfRule>
  </conditionalFormatting>
  <conditionalFormatting sqref="AB14">
    <cfRule type="expression" dxfId="416" priority="610" stopIfTrue="1">
      <formula>IF(($AB$4="Z")*AND($B$14="J"),TRUE)</formula>
    </cfRule>
    <cfRule type="expression" dxfId="415" priority="609" stopIfTrue="1">
      <formula>IF($AT$30="c",TRUE)</formula>
    </cfRule>
  </conditionalFormatting>
  <conditionalFormatting sqref="AB15">
    <cfRule type="expression" dxfId="414" priority="671" stopIfTrue="1">
      <formula>IF($AU$30="c",TRUE)</formula>
    </cfRule>
    <cfRule type="expression" dxfId="413" priority="672" stopIfTrue="1">
      <formula>IF(($AB$4="Z")*AND($B$15="K"),TRUE)</formula>
    </cfRule>
  </conditionalFormatting>
  <conditionalFormatting sqref="AB16">
    <cfRule type="expression" dxfId="412" priority="733" stopIfTrue="1">
      <formula>IF($AV$30="c",TRUE)</formula>
    </cfRule>
    <cfRule type="expression" dxfId="411" priority="734" stopIfTrue="1">
      <formula>IF(($AB$4="Z")*AND($B$16="L"),TRUE)</formula>
    </cfRule>
  </conditionalFormatting>
  <conditionalFormatting sqref="AB17">
    <cfRule type="expression" dxfId="410" priority="795" stopIfTrue="1">
      <formula>IF($AW$30="c",TRUE)</formula>
    </cfRule>
    <cfRule type="expression" dxfId="409" priority="796" stopIfTrue="1">
      <formula>IF(($AB$4="Z")*AND($B$17="M"),TRUE)</formula>
    </cfRule>
  </conditionalFormatting>
  <conditionalFormatting sqref="AB18">
    <cfRule type="expression" dxfId="408" priority="857" stopIfTrue="1">
      <formula>IF($AX$30="c",TRUE)</formula>
    </cfRule>
    <cfRule type="expression" dxfId="407" priority="858" stopIfTrue="1">
      <formula>IF(($AB$4="Z")*AND($B$18="N"),TRUE)</formula>
    </cfRule>
  </conditionalFormatting>
  <conditionalFormatting sqref="AB19">
    <cfRule type="expression" dxfId="406" priority="919" stopIfTrue="1">
      <formula>IF($AY$30="c",TRUE)</formula>
    </cfRule>
    <cfRule type="expression" dxfId="405" priority="920" stopIfTrue="1">
      <formula>IF(($AB$4="Z")*AND($B$19="O"),TRUE)</formula>
    </cfRule>
  </conditionalFormatting>
  <conditionalFormatting sqref="AB20">
    <cfRule type="expression" dxfId="404" priority="981" stopIfTrue="1">
      <formula>IF($AZ$30="c",TRUE)</formula>
    </cfRule>
    <cfRule type="expression" dxfId="403" priority="982" stopIfTrue="1">
      <formula>IF(($AB$4="Z")*AND($B$20="P"),TRUE)</formula>
    </cfRule>
  </conditionalFormatting>
  <conditionalFormatting sqref="AB21">
    <cfRule type="expression" dxfId="402" priority="1044" stopIfTrue="1">
      <formula>IF(($AB$4="Z")*AND($B$21="Q"),TRUE)</formula>
    </cfRule>
    <cfRule type="expression" dxfId="401" priority="1043" stopIfTrue="1">
      <formula>IF($BA$30="c",TRUE)</formula>
    </cfRule>
  </conditionalFormatting>
  <conditionalFormatting sqref="AB22">
    <cfRule type="expression" dxfId="400" priority="1105" stopIfTrue="1">
      <formula>IF($BB$30="c",TRUE)</formula>
    </cfRule>
    <cfRule type="expression" dxfId="399" priority="1106" stopIfTrue="1">
      <formula>IF(($AB$4="Z")*AND($B$22="R"),TRUE)</formula>
    </cfRule>
  </conditionalFormatting>
  <conditionalFormatting sqref="AB23">
    <cfRule type="expression" dxfId="398" priority="1168" stopIfTrue="1">
      <formula>IF(($AB$4="Z")*AND($B$23="S"),TRUE)</formula>
    </cfRule>
    <cfRule type="expression" dxfId="397" priority="1167" stopIfTrue="1">
      <formula>IF($BC$30="c",TRUE)</formula>
    </cfRule>
  </conditionalFormatting>
  <conditionalFormatting sqref="AB24">
    <cfRule type="expression" dxfId="396" priority="1230" stopIfTrue="1">
      <formula>IF(($AB$4="Z")*AND($B$24="T"),TRUE)</formula>
    </cfRule>
    <cfRule type="expression" dxfId="395" priority="1229" stopIfTrue="1">
      <formula>IF($BD$30="c",TRUE)</formula>
    </cfRule>
  </conditionalFormatting>
  <conditionalFormatting sqref="AB25">
    <cfRule type="expression" dxfId="394" priority="1292" stopIfTrue="1">
      <formula>IF(($AB$4="Z")*AND($B$25="U"),TRUE)</formula>
    </cfRule>
    <cfRule type="expression" dxfId="393" priority="1291" stopIfTrue="1">
      <formula>IF($BE$30="c",TRUE)</formula>
    </cfRule>
  </conditionalFormatting>
  <conditionalFormatting sqref="AB26">
    <cfRule type="expression" dxfId="392" priority="1353" stopIfTrue="1">
      <formula>IF($BF$30="c",TRUE)</formula>
    </cfRule>
    <cfRule type="expression" dxfId="391" priority="1354" stopIfTrue="1">
      <formula>IF(($AB$4="Z")*AND($B$26="V"),TRUE)</formula>
    </cfRule>
  </conditionalFormatting>
  <conditionalFormatting sqref="AB27">
    <cfRule type="expression" dxfId="390" priority="1416" stopIfTrue="1">
      <formula>IF(($AB$4="Z")*AND($B$27="W"),TRUE)</formula>
    </cfRule>
    <cfRule type="expression" dxfId="389" priority="1415" stopIfTrue="1">
      <formula>IF($BG$30="c",TRUE)</formula>
    </cfRule>
  </conditionalFormatting>
  <conditionalFormatting sqref="AB28">
    <cfRule type="expression" dxfId="388" priority="1477" stopIfTrue="1">
      <formula>IF($BH$30="c",TRUE)</formula>
    </cfRule>
    <cfRule type="expression" dxfId="387" priority="1478" stopIfTrue="1">
      <formula>IF(($AB$4="Z")*AND($B$28="X"),TRUE)</formula>
    </cfRule>
  </conditionalFormatting>
  <conditionalFormatting sqref="AB29">
    <cfRule type="expression" dxfId="386" priority="1540" stopIfTrue="1">
      <formula>IF(($AB$4="Z")*AND($B$29="Y"),TRUE)</formula>
    </cfRule>
    <cfRule type="expression" dxfId="385" priority="1539" stopIfTrue="1">
      <formula>IF($BI$30="c",TRUE)</formula>
    </cfRule>
  </conditionalFormatting>
  <conditionalFormatting sqref="AB31">
    <cfRule type="expression" dxfId="384" priority="1666" stopIfTrue="1">
      <formula>IF(($AB$4="Z")*AND($B$31="AA"),TRUE)</formula>
    </cfRule>
    <cfRule type="expression" dxfId="383" priority="1665" stopIfTrue="1">
      <formula>IF($BK$30="c",TRUE)</formula>
    </cfRule>
  </conditionalFormatting>
  <conditionalFormatting sqref="AB32">
    <cfRule type="expression" dxfId="382" priority="1728" stopIfTrue="1">
      <formula>IF(($AB$4="Z")*AND($B$32="AB"),TRUE)</formula>
    </cfRule>
    <cfRule type="expression" dxfId="381" priority="1727" stopIfTrue="1">
      <formula>IF($BL$30="c",TRUE)</formula>
    </cfRule>
  </conditionalFormatting>
  <conditionalFormatting sqref="AB33">
    <cfRule type="expression" dxfId="380" priority="1789" stopIfTrue="1">
      <formula>IF($BM$30="c",TRUE)</formula>
    </cfRule>
    <cfRule type="expression" dxfId="379" priority="1790" stopIfTrue="1">
      <formula>IF(($AB$4="Z")*AND($B$33="AC"),TRUE)</formula>
    </cfRule>
  </conditionalFormatting>
  <conditionalFormatting sqref="AB34">
    <cfRule type="expression" dxfId="378" priority="1852" stopIfTrue="1">
      <formula>IF(($AB$4="Z")*AND($B$34="AD"),TRUE)</formula>
    </cfRule>
    <cfRule type="expression" dxfId="377" priority="1851" stopIfTrue="1">
      <formula>IF($BN$30="c",TRUE)</formula>
    </cfRule>
  </conditionalFormatting>
  <conditionalFormatting sqref="AB35">
    <cfRule type="expression" dxfId="376" priority="1914" stopIfTrue="1">
      <formula>IF(($AB$4="Z")*AND($B$35="AE"),TRUE)</formula>
    </cfRule>
    <cfRule type="expression" dxfId="375" priority="1913" stopIfTrue="1">
      <formula>IF($BO$30="c",TRUE)</formula>
    </cfRule>
  </conditionalFormatting>
  <conditionalFormatting sqref="AB36">
    <cfRule type="expression" dxfId="374" priority="1976" stopIfTrue="1">
      <formula>IF(($AB$4="Z")*AND($B$36="AF"),TRUE)</formula>
    </cfRule>
    <cfRule type="expression" dxfId="373" priority="1975" stopIfTrue="1">
      <formula>IF($BP$30="c",TRUE)</formula>
    </cfRule>
  </conditionalFormatting>
  <conditionalFormatting sqref="AC5">
    <cfRule type="expression" dxfId="372" priority="53" stopIfTrue="1">
      <formula>IF($AK$31="c",TRUE)</formula>
    </cfRule>
    <cfRule type="expression" dxfId="371" priority="54" stopIfTrue="1">
      <formula>IF(($AC$4="AA")*AND($B$5="A"),TRUE)</formula>
    </cfRule>
  </conditionalFormatting>
  <conditionalFormatting sqref="AC6">
    <cfRule type="expression" dxfId="370" priority="115" stopIfTrue="1">
      <formula>IF($AL$31="c",TRUE)</formula>
    </cfRule>
    <cfRule type="expression" dxfId="369" priority="116" stopIfTrue="1">
      <formula>IF(($AC$4="AA")*AND($B$6="B"),TRUE)</formula>
    </cfRule>
  </conditionalFormatting>
  <conditionalFormatting sqref="AC7">
    <cfRule type="expression" dxfId="368" priority="178" stopIfTrue="1">
      <formula>IF(($AC$4="AA")*AND($B$7="C"),TRUE)</formula>
    </cfRule>
    <cfRule type="expression" dxfId="367" priority="177" stopIfTrue="1">
      <formula>IF($AM$31="c",TRUE)</formula>
    </cfRule>
  </conditionalFormatting>
  <conditionalFormatting sqref="AC8">
    <cfRule type="expression" dxfId="366" priority="239" stopIfTrue="1">
      <formula>IF($AN$31="c",TRUE)</formula>
    </cfRule>
    <cfRule type="expression" dxfId="365" priority="240" stopIfTrue="1">
      <formula>IF(($AC$4="AA")*AND($B$8="D"),TRUE)</formula>
    </cfRule>
  </conditionalFormatting>
  <conditionalFormatting sqref="AC9">
    <cfRule type="expression" dxfId="364" priority="302" stopIfTrue="1">
      <formula>IF(($AC$4="AA")*AND($B$9="E"),TRUE)</formula>
    </cfRule>
    <cfRule type="expression" dxfId="363" priority="301" stopIfTrue="1">
      <formula>IF($AO$31="c",TRUE)</formula>
    </cfRule>
  </conditionalFormatting>
  <conditionalFormatting sqref="AC10">
    <cfRule type="expression" dxfId="362" priority="364" stopIfTrue="1">
      <formula>IF(($AC$4="AA")*AND($B$10="F"),TRUE)</formula>
    </cfRule>
    <cfRule type="expression" dxfId="361" priority="363" stopIfTrue="1">
      <formula>IF($AP$31="c",TRUE)</formula>
    </cfRule>
  </conditionalFormatting>
  <conditionalFormatting sqref="AC11">
    <cfRule type="expression" dxfId="360" priority="425" stopIfTrue="1">
      <formula>IF($AQ$31="c",TRUE)</formula>
    </cfRule>
    <cfRule type="expression" dxfId="359" priority="426" stopIfTrue="1">
      <formula>IF(($AC$4="AA")*AND($B$11="G"),TRUE)</formula>
    </cfRule>
  </conditionalFormatting>
  <conditionalFormatting sqref="AC12">
    <cfRule type="expression" dxfId="358" priority="487" stopIfTrue="1">
      <formula>IF($AR$31="c",TRUE)</formula>
    </cfRule>
    <cfRule type="expression" dxfId="357" priority="488" stopIfTrue="1">
      <formula>IF(($AC$4="AA")*AND($B$12="H"),TRUE)</formula>
    </cfRule>
  </conditionalFormatting>
  <conditionalFormatting sqref="AC13">
    <cfRule type="expression" dxfId="356" priority="549" stopIfTrue="1">
      <formula>IF($AS$31="c",TRUE)</formula>
    </cfRule>
    <cfRule type="expression" dxfId="355" priority="550" stopIfTrue="1">
      <formula>IF(($AC$4="AA")*AND($B$13="I"),TRUE)</formula>
    </cfRule>
  </conditionalFormatting>
  <conditionalFormatting sqref="AC14">
    <cfRule type="expression" dxfId="354" priority="611" stopIfTrue="1">
      <formula>IF($AT$31="c",TRUE)</formula>
    </cfRule>
    <cfRule type="expression" dxfId="353" priority="612" stopIfTrue="1">
      <formula>IF(($AC$4="AA")*AND($B$14="J"),TRUE)</formula>
    </cfRule>
  </conditionalFormatting>
  <conditionalFormatting sqref="AC15">
    <cfRule type="expression" dxfId="352" priority="673" stopIfTrue="1">
      <formula>IF($AU$31="c",TRUE)</formula>
    </cfRule>
    <cfRule type="expression" dxfId="351" priority="674" stopIfTrue="1">
      <formula>IF(($AC$4="AA")*AND($B$15="K"),TRUE)</formula>
    </cfRule>
  </conditionalFormatting>
  <conditionalFormatting sqref="AC16">
    <cfRule type="expression" dxfId="350" priority="735" stopIfTrue="1">
      <formula>IF($AV$31="c",TRUE)</formula>
    </cfRule>
    <cfRule type="expression" dxfId="349" priority="736" stopIfTrue="1">
      <formula>IF(($AC$4="AA")*AND($B$16="L"),TRUE)</formula>
    </cfRule>
  </conditionalFormatting>
  <conditionalFormatting sqref="AC17">
    <cfRule type="expression" dxfId="348" priority="798" stopIfTrue="1">
      <formula>IF(($AC$4="AA")*AND($B$17="M"),TRUE)</formula>
    </cfRule>
    <cfRule type="expression" dxfId="347" priority="797" stopIfTrue="1">
      <formula>IF($AW$31="c",TRUE)</formula>
    </cfRule>
  </conditionalFormatting>
  <conditionalFormatting sqref="AC18">
    <cfRule type="expression" dxfId="346" priority="859" stopIfTrue="1">
      <formula>IF($AX$31="c",TRUE)</formula>
    </cfRule>
    <cfRule type="expression" dxfId="345" priority="860" stopIfTrue="1">
      <formula>IF(($AC$4="AA")*AND($B$18="N"),TRUE)</formula>
    </cfRule>
  </conditionalFormatting>
  <conditionalFormatting sqref="AC19">
    <cfRule type="expression" dxfId="344" priority="922" stopIfTrue="1">
      <formula>IF(($AC$4="AA")*AND($B$19="O"),TRUE)</formula>
    </cfRule>
    <cfRule type="expression" dxfId="343" priority="921" stopIfTrue="1">
      <formula>IF($AY$31="c",TRUE)</formula>
    </cfRule>
  </conditionalFormatting>
  <conditionalFormatting sqref="AC20">
    <cfRule type="expression" dxfId="342" priority="984" stopIfTrue="1">
      <formula>IF(($AC$4="AA")*AND($B$20="P"),TRUE)</formula>
    </cfRule>
    <cfRule type="expression" dxfId="341" priority="983" stopIfTrue="1">
      <formula>IF($AZ$31="c",TRUE)</formula>
    </cfRule>
  </conditionalFormatting>
  <conditionalFormatting sqref="AC21">
    <cfRule type="expression" dxfId="340" priority="1046" stopIfTrue="1">
      <formula>IF(($AC$4="AA")*AND($B$21="Q"),TRUE)</formula>
    </cfRule>
    <cfRule type="expression" dxfId="339" priority="1045" stopIfTrue="1">
      <formula>IF($BA$31="c",TRUE)</formula>
    </cfRule>
  </conditionalFormatting>
  <conditionalFormatting sqref="AC22">
    <cfRule type="expression" dxfId="338" priority="1107" stopIfTrue="1">
      <formula>IF($BB$31="c",TRUE)</formula>
    </cfRule>
    <cfRule type="expression" dxfId="337" priority="1108" stopIfTrue="1">
      <formula>IF(($AC$4="AA")*AND($B$22="R"),TRUE)</formula>
    </cfRule>
  </conditionalFormatting>
  <conditionalFormatting sqref="AC23">
    <cfRule type="expression" dxfId="336" priority="1170" stopIfTrue="1">
      <formula>IF(($AC$4="AA")*AND($B$23="S"),TRUE)</formula>
    </cfRule>
    <cfRule type="expression" dxfId="335" priority="1169" stopIfTrue="1">
      <formula>IF($BC$31="c",TRUE)</formula>
    </cfRule>
  </conditionalFormatting>
  <conditionalFormatting sqref="AC24">
    <cfRule type="expression" dxfId="334" priority="1231" stopIfTrue="1">
      <formula>IF($BD$31="c",TRUE)</formula>
    </cfRule>
    <cfRule type="expression" dxfId="333" priority="1232" stopIfTrue="1">
      <formula>IF(($AC$4="AA")*AND($B$24="T"),TRUE)</formula>
    </cfRule>
  </conditionalFormatting>
  <conditionalFormatting sqref="AC25">
    <cfRule type="expression" dxfId="332" priority="1293" stopIfTrue="1">
      <formula>IF($BE$31="c",TRUE)</formula>
    </cfRule>
    <cfRule type="expression" dxfId="331" priority="1294" stopIfTrue="1">
      <formula>IF(($AC$4="AA")*AND($B$25="U"),TRUE)</formula>
    </cfRule>
  </conditionalFormatting>
  <conditionalFormatting sqref="AC26">
    <cfRule type="expression" dxfId="330" priority="1355" stopIfTrue="1">
      <formula>IF($BF$31="c",TRUE)</formula>
    </cfRule>
    <cfRule type="expression" dxfId="329" priority="1356" stopIfTrue="1">
      <formula>IF(($AC$4="AA")*AND($B$26="V"),TRUE)</formula>
    </cfRule>
  </conditionalFormatting>
  <conditionalFormatting sqref="AC27">
    <cfRule type="expression" dxfId="328" priority="1417" stopIfTrue="1">
      <formula>IF($BG$31="c",TRUE)</formula>
    </cfRule>
    <cfRule type="expression" dxfId="327" priority="1418" stopIfTrue="1">
      <formula>IF(($AC$4="AA")*AND($B$27="W"),TRUE)</formula>
    </cfRule>
  </conditionalFormatting>
  <conditionalFormatting sqref="AC28">
    <cfRule type="expression" dxfId="326" priority="1480" stopIfTrue="1">
      <formula>IF(($AC$4="AA")*AND($B$28="X"),TRUE)</formula>
    </cfRule>
    <cfRule type="expression" dxfId="325" priority="1479" stopIfTrue="1">
      <formula>IF($BH$31="c",TRUE)</formula>
    </cfRule>
  </conditionalFormatting>
  <conditionalFormatting sqref="AC29">
    <cfRule type="expression" dxfId="324" priority="1542" stopIfTrue="1">
      <formula>IF(($AC$4="AA")*AND($B$29="Y"),TRUE)</formula>
    </cfRule>
    <cfRule type="expression" dxfId="323" priority="1541" stopIfTrue="1">
      <formula>IF($BI$31="c",TRUE)</formula>
    </cfRule>
  </conditionalFormatting>
  <conditionalFormatting sqref="AC30">
    <cfRule type="expression" dxfId="322" priority="1603" stopIfTrue="1">
      <formula>IF($BJ$31="c",TRUE)</formula>
    </cfRule>
    <cfRule type="expression" dxfId="321" priority="1604" stopIfTrue="1">
      <formula>IF(($AC$4="AA")*AND($B$30="Z"),TRUE)</formula>
    </cfRule>
  </conditionalFormatting>
  <conditionalFormatting sqref="AC32">
    <cfRule type="expression" dxfId="320" priority="1730" stopIfTrue="1">
      <formula>IF(($AC$4="AA")*AND($B$32="AB"),TRUE)</formula>
    </cfRule>
    <cfRule type="expression" dxfId="319" priority="1729" stopIfTrue="1">
      <formula>IF($BL$31="c",TRUE)</formula>
    </cfRule>
  </conditionalFormatting>
  <conditionalFormatting sqref="AC33">
    <cfRule type="expression" dxfId="318" priority="1792" stopIfTrue="1">
      <formula>IF(($AC$4="AA")*AND($B$33="AC"),TRUE)</formula>
    </cfRule>
    <cfRule type="expression" dxfId="317" priority="1791" stopIfTrue="1">
      <formula>IF($BM$31="c",TRUE)</formula>
    </cfRule>
  </conditionalFormatting>
  <conditionalFormatting sqref="AC34">
    <cfRule type="expression" dxfId="316" priority="1854" stopIfTrue="1">
      <formula>IF(($AC$4="AA")*AND($B$34="AD"),TRUE)</formula>
    </cfRule>
    <cfRule type="expression" dxfId="315" priority="1853" stopIfTrue="1">
      <formula>IF($BN$31="c",TRUE)</formula>
    </cfRule>
  </conditionalFormatting>
  <conditionalFormatting sqref="AC35">
    <cfRule type="expression" dxfId="314" priority="1915" stopIfTrue="1">
      <formula>IF($BO$31="c",TRUE)</formula>
    </cfRule>
    <cfRule type="expression" dxfId="313" priority="1916" stopIfTrue="1">
      <formula>IF(($AC$4="AA")*AND($B$35="AE"),TRUE)</formula>
    </cfRule>
  </conditionalFormatting>
  <conditionalFormatting sqref="AC36">
    <cfRule type="expression" dxfId="312" priority="1977" stopIfTrue="1">
      <formula>IF($BP$31="c",TRUE)</formula>
    </cfRule>
    <cfRule type="expression" dxfId="311" priority="1978" stopIfTrue="1">
      <formula>IF(($AC$4="AA")*AND($B$36="AF"),TRUE)</formula>
    </cfRule>
  </conditionalFormatting>
  <conditionalFormatting sqref="AD5">
    <cfRule type="expression" dxfId="310" priority="56" stopIfTrue="1">
      <formula>IF(($AD$4="AB")*AND($B$5="A"),TRUE)</formula>
    </cfRule>
    <cfRule type="expression" dxfId="309" priority="55" stopIfTrue="1">
      <formula>IF($AK$32="c",TRUE)</formula>
    </cfRule>
  </conditionalFormatting>
  <conditionalFormatting sqref="AD6">
    <cfRule type="expression" dxfId="308" priority="118" stopIfTrue="1">
      <formula>IF(($AD$4="AB")*AND($B$6="B"),TRUE)</formula>
    </cfRule>
    <cfRule type="expression" dxfId="307" priority="117" stopIfTrue="1">
      <formula>IF($AL$32="c",TRUE)</formula>
    </cfRule>
  </conditionalFormatting>
  <conditionalFormatting sqref="AD7">
    <cfRule type="expression" dxfId="306" priority="179" stopIfTrue="1">
      <formula>IF($AM$32="c",TRUE)</formula>
    </cfRule>
    <cfRule type="expression" dxfId="305" priority="180" stopIfTrue="1">
      <formula>IF(($AD$4="AB")*AND($B$7="C"),TRUE)</formula>
    </cfRule>
  </conditionalFormatting>
  <conditionalFormatting sqref="AD8">
    <cfRule type="expression" dxfId="304" priority="241" stopIfTrue="1">
      <formula>IF($AN$32="c",TRUE)</formula>
    </cfRule>
    <cfRule type="expression" dxfId="303" priority="242" stopIfTrue="1">
      <formula>IF(($AD$4="AB")*AND($B$8="D"),TRUE)</formula>
    </cfRule>
  </conditionalFormatting>
  <conditionalFormatting sqref="AD9">
    <cfRule type="expression" dxfId="302" priority="304" stopIfTrue="1">
      <formula>IF(($AD$4="AB")*AND($B$9="E"),TRUE)</formula>
    </cfRule>
    <cfRule type="expression" dxfId="301" priority="303" stopIfTrue="1">
      <formula>IF($AO$32="c",TRUE)</formula>
    </cfRule>
  </conditionalFormatting>
  <conditionalFormatting sqref="AD10">
    <cfRule type="expression" dxfId="300" priority="365" stopIfTrue="1">
      <formula>IF($AP$32="c",TRUE)</formula>
    </cfRule>
    <cfRule type="expression" dxfId="299" priority="366" stopIfTrue="1">
      <formula>IF(($AD$4="AB")*AND($B$10="F"),TRUE)</formula>
    </cfRule>
  </conditionalFormatting>
  <conditionalFormatting sqref="AD11">
    <cfRule type="expression" dxfId="298" priority="428" stopIfTrue="1">
      <formula>IF(($AD$4="AB")*AND($B$11="G"),TRUE)</formula>
    </cfRule>
    <cfRule type="expression" dxfId="297" priority="427" stopIfTrue="1">
      <formula>IF($AQ$32="c",TRUE)</formula>
    </cfRule>
  </conditionalFormatting>
  <conditionalFormatting sqref="AD12">
    <cfRule type="expression" dxfId="296" priority="490" stopIfTrue="1">
      <formula>IF(($AD$4="AB")*AND($B$12="H"),TRUE)</formula>
    </cfRule>
    <cfRule type="expression" dxfId="295" priority="489" stopIfTrue="1">
      <formula>IF($AR$32="c",TRUE)</formula>
    </cfRule>
  </conditionalFormatting>
  <conditionalFormatting sqref="AD13">
    <cfRule type="expression" dxfId="294" priority="551" stopIfTrue="1">
      <formula>IF($AS$32="c",TRUE)</formula>
    </cfRule>
    <cfRule type="expression" dxfId="293" priority="552" stopIfTrue="1">
      <formula>IF(($AD$4="AB")*AND($B$13="I"),TRUE)</formula>
    </cfRule>
  </conditionalFormatting>
  <conditionalFormatting sqref="AD14">
    <cfRule type="expression" dxfId="292" priority="613" stopIfTrue="1">
      <formula>IF($AT$32="c",TRUE)</formula>
    </cfRule>
    <cfRule type="expression" dxfId="291" priority="614" stopIfTrue="1">
      <formula>IF(($AD$4="AB")*AND($B$14="J"),TRUE)</formula>
    </cfRule>
  </conditionalFormatting>
  <conditionalFormatting sqref="AD15">
    <cfRule type="expression" dxfId="290" priority="676" stopIfTrue="1">
      <formula>IF(($AD$4="AB")*AND($B$15="K"),TRUE)</formula>
    </cfRule>
    <cfRule type="expression" dxfId="289" priority="675" stopIfTrue="1">
      <formula>IF($AU$32="c",TRUE)</formula>
    </cfRule>
  </conditionalFormatting>
  <conditionalFormatting sqref="AD16">
    <cfRule type="expression" dxfId="288" priority="737" stopIfTrue="1">
      <formula>IF($AV$32="c",TRUE)</formula>
    </cfRule>
    <cfRule type="expression" dxfId="287" priority="738" stopIfTrue="1">
      <formula>IF(($AD$4="AB")*AND($B$16="L"),TRUE)</formula>
    </cfRule>
  </conditionalFormatting>
  <conditionalFormatting sqref="AD17">
    <cfRule type="expression" dxfId="286" priority="799" stopIfTrue="1">
      <formula>IF($AW$32="c",TRUE)</formula>
    </cfRule>
    <cfRule type="expression" dxfId="285" priority="800" stopIfTrue="1">
      <formula>IF(($AD$4="AB")*AND($B$17="M"),TRUE)</formula>
    </cfRule>
  </conditionalFormatting>
  <conditionalFormatting sqref="AD18">
    <cfRule type="expression" dxfId="284" priority="861" stopIfTrue="1">
      <formula>IF($AX$32="c",TRUE)</formula>
    </cfRule>
    <cfRule type="expression" dxfId="283" priority="862" stopIfTrue="1">
      <formula>IF(($AD$4="AB")*AND($B$18="N"),TRUE)</formula>
    </cfRule>
  </conditionalFormatting>
  <conditionalFormatting sqref="AD19">
    <cfRule type="expression" dxfId="282" priority="924" stopIfTrue="1">
      <formula>IF(($AD$4="AB")*AND($B$19="O"),TRUE)</formula>
    </cfRule>
    <cfRule type="expression" dxfId="281" priority="923" stopIfTrue="1">
      <formula>IF($AY$32="c",TRUE)</formula>
    </cfRule>
  </conditionalFormatting>
  <conditionalFormatting sqref="AD20">
    <cfRule type="expression" dxfId="280" priority="985" stopIfTrue="1">
      <formula>IF($AZ$32="c",TRUE)</formula>
    </cfRule>
    <cfRule type="expression" dxfId="279" priority="986" stopIfTrue="1">
      <formula>IF(($AD$4="AB")*AND($B$20="P"),TRUE)</formula>
    </cfRule>
  </conditionalFormatting>
  <conditionalFormatting sqref="AD21">
    <cfRule type="expression" dxfId="278" priority="1047" stopIfTrue="1">
      <formula>IF($BA$32="c",TRUE)</formula>
    </cfRule>
    <cfRule type="expression" dxfId="277" priority="1048" stopIfTrue="1">
      <formula>IF(($AD$4="AB")*AND($B$21="Q"),TRUE)</formula>
    </cfRule>
  </conditionalFormatting>
  <conditionalFormatting sqref="AD22">
    <cfRule type="expression" dxfId="276" priority="1110" stopIfTrue="1">
      <formula>IF(($AD$4="AB")*AND($B$22="R"),TRUE)</formula>
    </cfRule>
    <cfRule type="expression" dxfId="275" priority="1109" stopIfTrue="1">
      <formula>IF($BB$32="c",TRUE)</formula>
    </cfRule>
  </conditionalFormatting>
  <conditionalFormatting sqref="AD23">
    <cfRule type="expression" dxfId="274" priority="1172" stopIfTrue="1">
      <formula>IF(($AD$4="AB")*AND($B$23="S"),TRUE)</formula>
    </cfRule>
    <cfRule type="expression" dxfId="273" priority="1171" stopIfTrue="1">
      <formula>IF($BC$32="c",TRUE)</formula>
    </cfRule>
  </conditionalFormatting>
  <conditionalFormatting sqref="AD24">
    <cfRule type="expression" dxfId="272" priority="1233" stopIfTrue="1">
      <formula>IF($BD$32="c",TRUE)</formula>
    </cfRule>
    <cfRule type="expression" dxfId="271" priority="1234" stopIfTrue="1">
      <formula>IF(($AD$4="AB")*AND($B$24="T"),TRUE)</formula>
    </cfRule>
  </conditionalFormatting>
  <conditionalFormatting sqref="AD25">
    <cfRule type="expression" dxfId="270" priority="1296" stopIfTrue="1">
      <formula>IF(($AD$4="AB")*AND($B$25="U"),TRUE)</formula>
    </cfRule>
    <cfRule type="expression" dxfId="269" priority="1295" stopIfTrue="1">
      <formula>IF($BE$32="c",TRUE)</formula>
    </cfRule>
  </conditionalFormatting>
  <conditionalFormatting sqref="AD26">
    <cfRule type="expression" dxfId="268" priority="1358" stopIfTrue="1">
      <formula>IF(($AD$4="AB")*AND($B$26="V"),TRUE)</formula>
    </cfRule>
    <cfRule type="expression" dxfId="267" priority="1357" stopIfTrue="1">
      <formula>IF($BF$32="c",TRUE)</formula>
    </cfRule>
  </conditionalFormatting>
  <conditionalFormatting sqref="AD27">
    <cfRule type="expression" dxfId="266" priority="1420" stopIfTrue="1">
      <formula>IF(($AD$4="AB")*AND($B$27="W"),TRUE)</formula>
    </cfRule>
    <cfRule type="expression" dxfId="265" priority="1419" stopIfTrue="1">
      <formula>IF($BG$32="c",TRUE)</formula>
    </cfRule>
  </conditionalFormatting>
  <conditionalFormatting sqref="AD28">
    <cfRule type="expression" dxfId="264" priority="1481" stopIfTrue="1">
      <formula>IF($BH$32="c",TRUE)</formula>
    </cfRule>
    <cfRule type="expression" dxfId="263" priority="1482" stopIfTrue="1">
      <formula>IF(($AD$4="AB")*AND($B$28="X"),TRUE)</formula>
    </cfRule>
  </conditionalFormatting>
  <conditionalFormatting sqref="AD29">
    <cfRule type="expression" dxfId="262" priority="1544" stopIfTrue="1">
      <formula>IF(($AD$4="AB")*AND($B$29="Y"),TRUE)</formula>
    </cfRule>
    <cfRule type="expression" dxfId="261" priority="1543" stopIfTrue="1">
      <formula>IF($BI$32="c",TRUE)</formula>
    </cfRule>
  </conditionalFormatting>
  <conditionalFormatting sqref="AD30">
    <cfRule type="expression" dxfId="260" priority="1605" stopIfTrue="1">
      <formula>IF($BJ$32="c",TRUE)</formula>
    </cfRule>
    <cfRule type="expression" dxfId="259" priority="1606" stopIfTrue="1">
      <formula>IF(($AD$4="AB")*AND($B$30="Z"),TRUE)</formula>
    </cfRule>
  </conditionalFormatting>
  <conditionalFormatting sqref="AD31">
    <cfRule type="expression" dxfId="258" priority="1668" stopIfTrue="1">
      <formula>IF(($AD$4="AB")*AND($B$31="AA"),TRUE)</formula>
    </cfRule>
    <cfRule type="expression" dxfId="257" priority="1667" stopIfTrue="1">
      <formula>IF($BK$32="c",TRUE)</formula>
    </cfRule>
  </conditionalFormatting>
  <conditionalFormatting sqref="AD33">
    <cfRule type="expression" dxfId="256" priority="1794" stopIfTrue="1">
      <formula>IF(($AD$4="AB")*AND($B$33="AC"),TRUE)</formula>
    </cfRule>
    <cfRule type="expression" dxfId="255" priority="1793" stopIfTrue="1">
      <formula>IF($BM$32="c",TRUE)</formula>
    </cfRule>
  </conditionalFormatting>
  <conditionalFormatting sqref="AD34">
    <cfRule type="expression" dxfId="254" priority="1856" stopIfTrue="1">
      <formula>IF(($AD$4="AB")*AND($B$34="AD"),TRUE)</formula>
    </cfRule>
    <cfRule type="expression" dxfId="253" priority="1855" stopIfTrue="1">
      <formula>IF($BN$32="c",TRUE)</formula>
    </cfRule>
  </conditionalFormatting>
  <conditionalFormatting sqref="AD35">
    <cfRule type="expression" dxfId="252" priority="1917" stopIfTrue="1">
      <formula>IF($BO$32="c",TRUE)</formula>
    </cfRule>
    <cfRule type="expression" dxfId="251" priority="1918" stopIfTrue="1">
      <formula>IF(($AD$4="AB")*AND($B$35="AE"),TRUE)</formula>
    </cfRule>
  </conditionalFormatting>
  <conditionalFormatting sqref="AD36">
    <cfRule type="expression" dxfId="250" priority="1980" stopIfTrue="1">
      <formula>IF(($AD$4="AB")*AND($B$36="AF"),TRUE)</formula>
    </cfRule>
    <cfRule type="expression" dxfId="249" priority="1979" stopIfTrue="1">
      <formula>IF($BP$32="c",TRUE)</formula>
    </cfRule>
  </conditionalFormatting>
  <conditionalFormatting sqref="AE5">
    <cfRule type="expression" dxfId="248" priority="57" stopIfTrue="1">
      <formula>IF($AK$33="c",TRUE)</formula>
    </cfRule>
    <cfRule type="expression" dxfId="247" priority="58" stopIfTrue="1">
      <formula>IF(($AE$4="AC")*AND($B$5="A"),TRUE)</formula>
    </cfRule>
  </conditionalFormatting>
  <conditionalFormatting sqref="AE6">
    <cfRule type="expression" dxfId="246" priority="119" stopIfTrue="1">
      <formula>IF($AL$33="c",TRUE)</formula>
    </cfRule>
    <cfRule type="expression" dxfId="245" priority="120" stopIfTrue="1">
      <formula>IF(($AE$4="AC")*AND($B$6="B"),TRUE)</formula>
    </cfRule>
  </conditionalFormatting>
  <conditionalFormatting sqref="AE7">
    <cfRule type="expression" dxfId="244" priority="182" stopIfTrue="1">
      <formula>IF(($AE$4="AC")*AND($B$7="C"),TRUE)</formula>
    </cfRule>
    <cfRule type="expression" dxfId="243" priority="181" stopIfTrue="1">
      <formula>IF($AM$33="c",TRUE)</formula>
    </cfRule>
  </conditionalFormatting>
  <conditionalFormatting sqref="AE8">
    <cfRule type="expression" dxfId="242" priority="243" stopIfTrue="1">
      <formula>IF($AN$33="c",TRUE)</formula>
    </cfRule>
    <cfRule type="expression" dxfId="241" priority="244" stopIfTrue="1">
      <formula>IF(($AE$4="AC")*AND($B$8="D"),TRUE)</formula>
    </cfRule>
  </conditionalFormatting>
  <conditionalFormatting sqref="AE9">
    <cfRule type="expression" dxfId="240" priority="305" stopIfTrue="1">
      <formula>IF($AO$33="c",TRUE)</formula>
    </cfRule>
    <cfRule type="expression" dxfId="239" priority="306" stopIfTrue="1">
      <formula>IF(($AE$4="AC")*AND($B$9="E"),TRUE)</formula>
    </cfRule>
  </conditionalFormatting>
  <conditionalFormatting sqref="AE10">
    <cfRule type="expression" dxfId="238" priority="367" stopIfTrue="1">
      <formula>IF($AP$33="c",TRUE)</formula>
    </cfRule>
    <cfRule type="expression" dxfId="237" priority="368" stopIfTrue="1">
      <formula>IF(($AE$4="AC")*AND($B$10="F"),TRUE)</formula>
    </cfRule>
  </conditionalFormatting>
  <conditionalFormatting sqref="AE11">
    <cfRule type="expression" dxfId="236" priority="429" stopIfTrue="1">
      <formula>IF($AQ$33="c",TRUE)</formula>
    </cfRule>
    <cfRule type="expression" dxfId="235" priority="430" stopIfTrue="1">
      <formula>IF(($AE$4="AC")*AND($B$11="G"),TRUE)</formula>
    </cfRule>
  </conditionalFormatting>
  <conditionalFormatting sqref="AE12">
    <cfRule type="expression" dxfId="234" priority="492" stopIfTrue="1">
      <formula>IF(($AE$4="AC")*AND($B$12="H"),TRUE)</formula>
    </cfRule>
    <cfRule type="expression" dxfId="233" priority="491" stopIfTrue="1">
      <formula>IF($AR$33="c",TRUE)</formula>
    </cfRule>
  </conditionalFormatting>
  <conditionalFormatting sqref="AE13">
    <cfRule type="expression" dxfId="232" priority="553" stopIfTrue="1">
      <formula>IF($AS$33="c",TRUE)</formula>
    </cfRule>
    <cfRule type="expression" dxfId="231" priority="554" stopIfTrue="1">
      <formula>IF(($AE$4="AC")*AND($B$13="I"),TRUE)</formula>
    </cfRule>
  </conditionalFormatting>
  <conditionalFormatting sqref="AE14">
    <cfRule type="expression" dxfId="230" priority="616" stopIfTrue="1">
      <formula>IF(($AE$4="AC")*AND($B$14="J"),TRUE)</formula>
    </cfRule>
    <cfRule type="expression" dxfId="229" priority="615" stopIfTrue="1">
      <formula>IF($AT$33="c",TRUE)</formula>
    </cfRule>
  </conditionalFormatting>
  <conditionalFormatting sqref="AE15">
    <cfRule type="expression" dxfId="228" priority="677" stopIfTrue="1">
      <formula>IF($AU$33="c",TRUE)</formula>
    </cfRule>
    <cfRule type="expression" dxfId="227" priority="678" stopIfTrue="1">
      <formula>IF(($AE$4="AC")*AND($B$15="K"),TRUE)</formula>
    </cfRule>
  </conditionalFormatting>
  <conditionalFormatting sqref="AE16">
    <cfRule type="expression" dxfId="226" priority="740" stopIfTrue="1">
      <formula>IF(($AE$4="AC")*AND($B$16="L"),TRUE)</formula>
    </cfRule>
    <cfRule type="expression" dxfId="225" priority="739" stopIfTrue="1">
      <formula>IF($AV$33="c",TRUE)</formula>
    </cfRule>
  </conditionalFormatting>
  <conditionalFormatting sqref="AE17">
    <cfRule type="expression" dxfId="224" priority="801" stopIfTrue="1">
      <formula>IF($AW$33="c",TRUE)</formula>
    </cfRule>
    <cfRule type="expression" dxfId="223" priority="802" stopIfTrue="1">
      <formula>IF(($AE$4="AC")*AND($B$17="M"),TRUE)</formula>
    </cfRule>
  </conditionalFormatting>
  <conditionalFormatting sqref="AE18">
    <cfRule type="expression" dxfId="222" priority="863" stopIfTrue="1">
      <formula>IF($AX$33="c",TRUE)</formula>
    </cfRule>
    <cfRule type="expression" dxfId="221" priority="864" stopIfTrue="1">
      <formula>IF(($AE$4="AC")*AND($B$18="N"),TRUE)</formula>
    </cfRule>
  </conditionalFormatting>
  <conditionalFormatting sqref="AE19">
    <cfRule type="expression" dxfId="220" priority="926" stopIfTrue="1">
      <formula>IF(($AE$4="AC")*AND($B$19="O"),TRUE)</formula>
    </cfRule>
    <cfRule type="expression" dxfId="219" priority="925" stopIfTrue="1">
      <formula>IF($AY$33="c",TRUE)</formula>
    </cfRule>
  </conditionalFormatting>
  <conditionalFormatting sqref="AE20">
    <cfRule type="expression" dxfId="218" priority="987" stopIfTrue="1">
      <formula>IF($AZ$33="c",TRUE)</formula>
    </cfRule>
    <cfRule type="expression" dxfId="217" priority="988" stopIfTrue="1">
      <formula>IF(($AE$4="AC")*AND($B$20="P"),TRUE)</formula>
    </cfRule>
  </conditionalFormatting>
  <conditionalFormatting sqref="AE21">
    <cfRule type="expression" dxfId="216" priority="1049" stopIfTrue="1">
      <formula>IF($BA$33="c",TRUE)</formula>
    </cfRule>
    <cfRule type="expression" dxfId="215" priority="1050" stopIfTrue="1">
      <formula>IF(($AE$4="AC")*AND($B$21="Q"),TRUE)</formula>
    </cfRule>
  </conditionalFormatting>
  <conditionalFormatting sqref="AE22">
    <cfRule type="expression" dxfId="214" priority="1111" stopIfTrue="1">
      <formula>IF($BB$33="c",TRUE)</formula>
    </cfRule>
    <cfRule type="expression" dxfId="213" priority="1112" stopIfTrue="1">
      <formula>IF(($AE$4="AC")*AND($B$22="R"),TRUE)</formula>
    </cfRule>
  </conditionalFormatting>
  <conditionalFormatting sqref="AE23">
    <cfRule type="expression" dxfId="212" priority="1173" stopIfTrue="1">
      <formula>IF($BC$33="c",TRUE)</formula>
    </cfRule>
    <cfRule type="expression" dxfId="211" priority="1174" stopIfTrue="1">
      <formula>IF(($AE$4="AC")*AND($B$23="S"),TRUE)</formula>
    </cfRule>
  </conditionalFormatting>
  <conditionalFormatting sqref="AE24">
    <cfRule type="expression" dxfId="210" priority="1235" stopIfTrue="1">
      <formula>IF($BD$33="c",TRUE)</formula>
    </cfRule>
    <cfRule type="expression" dxfId="209" priority="1236" stopIfTrue="1">
      <formula>IF(($AE$4="AC")*AND($B$24="T"),TRUE)</formula>
    </cfRule>
  </conditionalFormatting>
  <conditionalFormatting sqref="AE25">
    <cfRule type="expression" dxfId="208" priority="1298" stopIfTrue="1">
      <formula>IF(($AE$4="AC")*AND($B$25="U"),TRUE)</formula>
    </cfRule>
    <cfRule type="expression" dxfId="207" priority="1297" stopIfTrue="1">
      <formula>IF($BE$33="c",TRUE)</formula>
    </cfRule>
  </conditionalFormatting>
  <conditionalFormatting sqref="AE26">
    <cfRule type="expression" dxfId="206" priority="1360" stopIfTrue="1">
      <formula>IF(($AE$4="AC")*AND($B$26="V"),TRUE)</formula>
    </cfRule>
    <cfRule type="expression" dxfId="205" priority="1359" stopIfTrue="1">
      <formula>IF($BF$33="c",TRUE)</formula>
    </cfRule>
  </conditionalFormatting>
  <conditionalFormatting sqref="AE27">
    <cfRule type="expression" dxfId="204" priority="1422" stopIfTrue="1">
      <formula>IF(($AE$4="AC")*AND($B$27="W"),TRUE)</formula>
    </cfRule>
    <cfRule type="expression" dxfId="203" priority="1421" stopIfTrue="1">
      <formula>IF($BG$33="c",TRUE)</formula>
    </cfRule>
  </conditionalFormatting>
  <conditionalFormatting sqref="AE28">
    <cfRule type="expression" dxfId="202" priority="1484" stopIfTrue="1">
      <formula>IF(($AE$4="AC")*AND($B$28="X"),TRUE)</formula>
    </cfRule>
    <cfRule type="expression" dxfId="201" priority="1483" stopIfTrue="1">
      <formula>IF($BH$33="c",TRUE)</formula>
    </cfRule>
  </conditionalFormatting>
  <conditionalFormatting sqref="AE29">
    <cfRule type="expression" dxfId="200" priority="1545" stopIfTrue="1">
      <formula>IF($BI$33="c",TRUE)</formula>
    </cfRule>
    <cfRule type="expression" dxfId="199" priority="1546" stopIfTrue="1">
      <formula>IF(($AE$4="AC")*AND($B$29="Y"),TRUE)</formula>
    </cfRule>
  </conditionalFormatting>
  <conditionalFormatting sqref="AE30">
    <cfRule type="expression" dxfId="198" priority="1608" stopIfTrue="1">
      <formula>IF(($AE$4="AC")*AND($B$30="Z"),TRUE)</formula>
    </cfRule>
    <cfRule type="expression" dxfId="197" priority="1607" stopIfTrue="1">
      <formula>IF($BJ$33="c",TRUE)</formula>
    </cfRule>
  </conditionalFormatting>
  <conditionalFormatting sqref="AE31">
    <cfRule type="expression" dxfId="196" priority="1670" stopIfTrue="1">
      <formula>IF(($AE$4="AC")*AND($B$31="AA"),TRUE)</formula>
    </cfRule>
    <cfRule type="expression" dxfId="195" priority="1669" stopIfTrue="1">
      <formula>IF($BK$33="c",TRUE)</formula>
    </cfRule>
  </conditionalFormatting>
  <conditionalFormatting sqref="AE32">
    <cfRule type="expression" dxfId="194" priority="1732" stopIfTrue="1">
      <formula>IF(($AE$4="AC")*AND($B$32="AB"),TRUE)</formula>
    </cfRule>
    <cfRule type="expression" dxfId="193" priority="1731" stopIfTrue="1">
      <formula>IF($BL$33="c",TRUE)</formula>
    </cfRule>
  </conditionalFormatting>
  <conditionalFormatting sqref="AE34">
    <cfRule type="expression" dxfId="192" priority="1857" stopIfTrue="1">
      <formula>IF($BN$33="c",TRUE)</formula>
    </cfRule>
    <cfRule type="expression" dxfId="191" priority="1858" stopIfTrue="1">
      <formula>IF(($AE$4="AC")*AND($B$34="AD"),TRUE)</formula>
    </cfRule>
  </conditionalFormatting>
  <conditionalFormatting sqref="AE35">
    <cfRule type="expression" dxfId="190" priority="1919" stopIfTrue="1">
      <formula>IF($BO$33="c",TRUE)</formula>
    </cfRule>
    <cfRule type="expression" dxfId="189" priority="1920" stopIfTrue="1">
      <formula>IF(($AE$4="AC")*AND($B$35="AE"),TRUE)</formula>
    </cfRule>
  </conditionalFormatting>
  <conditionalFormatting sqref="AE36">
    <cfRule type="expression" dxfId="188" priority="1982" stopIfTrue="1">
      <formula>IF(($AE$4="AC")*AND($B$36="AF"),TRUE)</formula>
    </cfRule>
    <cfRule type="expression" dxfId="187" priority="1981" stopIfTrue="1">
      <formula>IF($BP$33="c",TRUE)</formula>
    </cfRule>
  </conditionalFormatting>
  <conditionalFormatting sqref="AF5">
    <cfRule type="expression" dxfId="186" priority="60" stopIfTrue="1">
      <formula>IF(($AF$4="AD")*AND($B$5="A"),TRUE)</formula>
    </cfRule>
    <cfRule type="expression" dxfId="185" priority="59" stopIfTrue="1">
      <formula>IF($AK$34="c",TRUE)</formula>
    </cfRule>
  </conditionalFormatting>
  <conditionalFormatting sqref="AF6">
    <cfRule type="expression" dxfId="184" priority="121" stopIfTrue="1">
      <formula>IF($AL$34="c",TRUE)</formula>
    </cfRule>
    <cfRule type="expression" dxfId="183" priority="122" stopIfTrue="1">
      <formula>IF(($AF$4="AD")*AND($B$6="B"),TRUE)</formula>
    </cfRule>
  </conditionalFormatting>
  <conditionalFormatting sqref="AF7">
    <cfRule type="expression" dxfId="182" priority="183" stopIfTrue="1">
      <formula>IF($AM$34="c",TRUE)</formula>
    </cfRule>
    <cfRule type="expression" dxfId="181" priority="184" stopIfTrue="1">
      <formula>IF(($AF$4="AD")*AND($B$7="C"),TRUE)</formula>
    </cfRule>
  </conditionalFormatting>
  <conditionalFormatting sqref="AF8">
    <cfRule type="expression" dxfId="180" priority="246" stopIfTrue="1">
      <formula>IF(($AF$4="AD")*AND($B$8="D"),TRUE)</formula>
    </cfRule>
    <cfRule type="expression" dxfId="179" priority="245" stopIfTrue="1">
      <formula>IF($AN$34="c",TRUE)</formula>
    </cfRule>
  </conditionalFormatting>
  <conditionalFormatting sqref="AF9">
    <cfRule type="expression" dxfId="178" priority="308" stopIfTrue="1">
      <formula>IF(($AF$4="AD")*AND($B$9="E"),TRUE)</formula>
    </cfRule>
    <cfRule type="expression" dxfId="177" priority="307" stopIfTrue="1">
      <formula>IF($AO$34="c",TRUE)</formula>
    </cfRule>
  </conditionalFormatting>
  <conditionalFormatting sqref="AF10">
    <cfRule type="expression" dxfId="176" priority="369" stopIfTrue="1">
      <formula>IF($AP$34="c",TRUE)</formula>
    </cfRule>
    <cfRule type="expression" dxfId="175" priority="370" stopIfTrue="1">
      <formula>IF(($AF$4="AD")*AND($B$10="F"),TRUE)</formula>
    </cfRule>
  </conditionalFormatting>
  <conditionalFormatting sqref="AF11">
    <cfRule type="expression" dxfId="174" priority="431" stopIfTrue="1">
      <formula>IF($AQ$34="c",TRUE)</formula>
    </cfRule>
    <cfRule type="expression" dxfId="173" priority="432" stopIfTrue="1">
      <formula>IF(($AF$4="AD")*AND($B$11="G"),TRUE)</formula>
    </cfRule>
  </conditionalFormatting>
  <conditionalFormatting sqref="AF12">
    <cfRule type="expression" dxfId="172" priority="493" stopIfTrue="1">
      <formula>IF($AR$34="c",TRUE)</formula>
    </cfRule>
    <cfRule type="expression" dxfId="171" priority="494" stopIfTrue="1">
      <formula>IF(($AF$4="AD")*AND($B$12="H"),TRUE)</formula>
    </cfRule>
  </conditionalFormatting>
  <conditionalFormatting sqref="AF13">
    <cfRule type="expression" dxfId="170" priority="556" stopIfTrue="1">
      <formula>IF(($AF$4="AD")*AND($B$13="I"),TRUE)</formula>
    </cfRule>
    <cfRule type="expression" dxfId="169" priority="555" stopIfTrue="1">
      <formula>IF($AS$34="c",TRUE)</formula>
    </cfRule>
  </conditionalFormatting>
  <conditionalFormatting sqref="AF14">
    <cfRule type="expression" dxfId="168" priority="617" stopIfTrue="1">
      <formula>IF($AT$34="c",TRUE)</formula>
    </cfRule>
    <cfRule type="expression" dxfId="167" priority="618" stopIfTrue="1">
      <formula>IF(($AF$4="AD")*AND($B$14="J"),TRUE)</formula>
    </cfRule>
  </conditionalFormatting>
  <conditionalFormatting sqref="AF15">
    <cfRule type="expression" dxfId="166" priority="680" stopIfTrue="1">
      <formula>IF(($AF$4="AD")*AND($B$15="K"),TRUE)</formula>
    </cfRule>
    <cfRule type="expression" dxfId="165" priority="679" stopIfTrue="1">
      <formula>IF($AU$34="c",TRUE)</formula>
    </cfRule>
  </conditionalFormatting>
  <conditionalFormatting sqref="AF16">
    <cfRule type="expression" dxfId="164" priority="742" stopIfTrue="1">
      <formula>IF(($AF$4="AD")*AND($B$16="L"),TRUE)</formula>
    </cfRule>
    <cfRule type="expression" dxfId="163" priority="741" stopIfTrue="1">
      <formula>IF($AV$34="c",TRUE)</formula>
    </cfRule>
  </conditionalFormatting>
  <conditionalFormatting sqref="AF17">
    <cfRule type="expression" dxfId="162" priority="803" stopIfTrue="1">
      <formula>IF($AW$34="c",TRUE)</formula>
    </cfRule>
    <cfRule type="expression" dxfId="161" priority="804" stopIfTrue="1">
      <formula>IF(($AF$4="AD")*AND($B$17="M"),TRUE)</formula>
    </cfRule>
  </conditionalFormatting>
  <conditionalFormatting sqref="AF18">
    <cfRule type="expression" dxfId="160" priority="865" stopIfTrue="1">
      <formula>IF($AX$34="c",TRUE)</formula>
    </cfRule>
    <cfRule type="expression" dxfId="159" priority="866" stopIfTrue="1">
      <formula>IF(($AF$4="AD")*AND($B$18="N"),TRUE)</formula>
    </cfRule>
  </conditionalFormatting>
  <conditionalFormatting sqref="AF19">
    <cfRule type="expression" dxfId="158" priority="927" stopIfTrue="1">
      <formula>IF($AY$34="c",TRUE)</formula>
    </cfRule>
    <cfRule type="expression" dxfId="157" priority="928" stopIfTrue="1">
      <formula>IF(($AF$4="AD")*AND($B$19="O"),TRUE)</formula>
    </cfRule>
  </conditionalFormatting>
  <conditionalFormatting sqref="AF20">
    <cfRule type="expression" dxfId="156" priority="990" stopIfTrue="1">
      <formula>IF(($AF$4="AD")*AND($B$20="P"),TRUE)</formula>
    </cfRule>
    <cfRule type="expression" dxfId="155" priority="989" stopIfTrue="1">
      <formula>IF($AZ$34="c",TRUE)</formula>
    </cfRule>
  </conditionalFormatting>
  <conditionalFormatting sqref="AF21">
    <cfRule type="expression" dxfId="154" priority="1051" stopIfTrue="1">
      <formula>IF($BA$34="c",TRUE)</formula>
    </cfRule>
    <cfRule type="expression" dxfId="153" priority="1052" stopIfTrue="1">
      <formula>IF(($AF$4="AD")*AND($B$21="Q"),TRUE)</formula>
    </cfRule>
  </conditionalFormatting>
  <conditionalFormatting sqref="AF22">
    <cfRule type="expression" dxfId="152" priority="1113" stopIfTrue="1">
      <formula>IF($BB$34="c",TRUE)</formula>
    </cfRule>
    <cfRule type="expression" dxfId="151" priority="1114" stopIfTrue="1">
      <formula>IF(($AF$4="AD")*AND($B$22="R"),TRUE)</formula>
    </cfRule>
  </conditionalFormatting>
  <conditionalFormatting sqref="AF23">
    <cfRule type="expression" dxfId="150" priority="1175" stopIfTrue="1">
      <formula>IF($BC$34="c",TRUE)</formula>
    </cfRule>
    <cfRule type="expression" dxfId="149" priority="1176" stopIfTrue="1">
      <formula>IF(($AF$4="AD")*AND($B$23="S"),TRUE)</formula>
    </cfRule>
  </conditionalFormatting>
  <conditionalFormatting sqref="AF24">
    <cfRule type="expression" dxfId="148" priority="1238" stopIfTrue="1">
      <formula>IF(($AF$4="AD")*AND($B$24="T"),TRUE)</formula>
    </cfRule>
    <cfRule type="expression" dxfId="147" priority="1237" stopIfTrue="1">
      <formula>IF($BD$34="c",TRUE)</formula>
    </cfRule>
  </conditionalFormatting>
  <conditionalFormatting sqref="AF25">
    <cfRule type="expression" dxfId="146" priority="1300" stopIfTrue="1">
      <formula>IF(($AF$4="AD")*AND($B$25="U"),TRUE)</formula>
    </cfRule>
    <cfRule type="expression" dxfId="145" priority="1299" stopIfTrue="1">
      <formula>IF($BE$34="c",TRUE)</formula>
    </cfRule>
  </conditionalFormatting>
  <conditionalFormatting sqref="AF26">
    <cfRule type="expression" dxfId="144" priority="1362" stopIfTrue="1">
      <formula>IF(($AF$4="AD")*AND($B$26="V"),TRUE)</formula>
    </cfRule>
    <cfRule type="expression" dxfId="143" priority="1361" stopIfTrue="1">
      <formula>IF($BF$34="c",TRUE)</formula>
    </cfRule>
  </conditionalFormatting>
  <conditionalFormatting sqref="AF27">
    <cfRule type="expression" dxfId="142" priority="1423" stopIfTrue="1">
      <formula>IF($BG$34="c",TRUE)</formula>
    </cfRule>
    <cfRule type="expression" dxfId="141" priority="1424" stopIfTrue="1">
      <formula>IF(($AF$4="AD")*AND($B$27="W"),TRUE)</formula>
    </cfRule>
  </conditionalFormatting>
  <conditionalFormatting sqref="AF28">
    <cfRule type="expression" dxfId="140" priority="1486" stopIfTrue="1">
      <formula>IF(($AF$4="AD")*AND($B$28="X"),TRUE)</formula>
    </cfRule>
    <cfRule type="expression" dxfId="139" priority="1485" stopIfTrue="1">
      <formula>IF($BH$34="c",TRUE)</formula>
    </cfRule>
  </conditionalFormatting>
  <conditionalFormatting sqref="AF29">
    <cfRule type="expression" dxfId="138" priority="1548" stopIfTrue="1">
      <formula>IF(($AF$4="AD")*AND($B$29="Y"),TRUE)</formula>
    </cfRule>
    <cfRule type="expression" dxfId="137" priority="1547" stopIfTrue="1">
      <formula>IF($BI$34="c",TRUE)</formula>
    </cfRule>
  </conditionalFormatting>
  <conditionalFormatting sqref="AF30">
    <cfRule type="expression" dxfId="136" priority="1609" stopIfTrue="1">
      <formula>IF($BJ$34="c",TRUE)</formula>
    </cfRule>
    <cfRule type="expression" dxfId="135" priority="1610" stopIfTrue="1">
      <formula>IF(($AF$4="AD")*AND($B$30="Z"),TRUE)</formula>
    </cfRule>
  </conditionalFormatting>
  <conditionalFormatting sqref="AF31">
    <cfRule type="expression" dxfId="134" priority="1672" stopIfTrue="1">
      <formula>IF(($AF$4="AD")*AND($B$31="AA"),TRUE)</formula>
    </cfRule>
    <cfRule type="expression" dxfId="133" priority="1671" stopIfTrue="1">
      <formula>IF($BK$34="c",TRUE)</formula>
    </cfRule>
  </conditionalFormatting>
  <conditionalFormatting sqref="AF32">
    <cfRule type="expression" dxfId="132" priority="1734" stopIfTrue="1">
      <formula>IF(($AF$4="AD")*AND($B$32="AB"),TRUE)</formula>
    </cfRule>
    <cfRule type="expression" dxfId="131" priority="1733" stopIfTrue="1">
      <formula>IF($BL$34="c",TRUE)</formula>
    </cfRule>
  </conditionalFormatting>
  <conditionalFormatting sqref="AF33">
    <cfRule type="expression" dxfId="130" priority="1796" stopIfTrue="1">
      <formula>IF(($AF$4="AD")*AND($B$33="AC"),TRUE)</formula>
    </cfRule>
    <cfRule type="expression" dxfId="129" priority="1795" stopIfTrue="1">
      <formula>IF($BM$34="c",TRUE)</formula>
    </cfRule>
  </conditionalFormatting>
  <conditionalFormatting sqref="AF35">
    <cfRule type="expression" dxfId="128" priority="1921" stopIfTrue="1">
      <formula>IF($BO$34="c",TRUE)</formula>
    </cfRule>
    <cfRule type="expression" dxfId="127" priority="1922" stopIfTrue="1">
      <formula>IF(($AF$4="AD")*AND($B$35="AE"),TRUE)</formula>
    </cfRule>
  </conditionalFormatting>
  <conditionalFormatting sqref="AF36">
    <cfRule type="expression" dxfId="126" priority="1983" stopIfTrue="1">
      <formula>IF($BP$34="c",TRUE)</formula>
    </cfRule>
    <cfRule type="expression" dxfId="125" priority="1984" stopIfTrue="1">
      <formula>IF(($AF$4="AD")*AND($B$36="AF"),TRUE)</formula>
    </cfRule>
  </conditionalFormatting>
  <conditionalFormatting sqref="AG5">
    <cfRule type="expression" dxfId="124" priority="61" stopIfTrue="1">
      <formula>IF($AK$35="c",TRUE)</formula>
    </cfRule>
    <cfRule type="expression" dxfId="123" priority="62" stopIfTrue="1">
      <formula>IF(($AG$4="AE")*AND($B$5="A"),TRUE)</formula>
    </cfRule>
  </conditionalFormatting>
  <conditionalFormatting sqref="AG6">
    <cfRule type="expression" dxfId="122" priority="124" stopIfTrue="1">
      <formula>IF(($AG$4="AE")*AND($B$6="B"),TRUE)</formula>
    </cfRule>
    <cfRule type="expression" dxfId="121" priority="123" stopIfTrue="1">
      <formula>IF($AL$35="c",TRUE)</formula>
    </cfRule>
  </conditionalFormatting>
  <conditionalFormatting sqref="AG7">
    <cfRule type="expression" dxfId="120" priority="185" stopIfTrue="1">
      <formula>IF($AM$35="c",TRUE)</formula>
    </cfRule>
    <cfRule type="expression" dxfId="119" priority="186" stopIfTrue="1">
      <formula>IF(($AG$4="AE")*AND($B$7="C"),TRUE)</formula>
    </cfRule>
  </conditionalFormatting>
  <conditionalFormatting sqref="AG8">
    <cfRule type="expression" dxfId="118" priority="247" stopIfTrue="1">
      <formula>IF($AN$35="c",TRUE)</formula>
    </cfRule>
    <cfRule type="expression" dxfId="117" priority="248" stopIfTrue="1">
      <formula>IF(($AG$4="AE")*AND($B$8="D"),TRUE)</formula>
    </cfRule>
  </conditionalFormatting>
  <conditionalFormatting sqref="AG9">
    <cfRule type="expression" dxfId="116" priority="309" stopIfTrue="1">
      <formula>IF($AO$35="c",TRUE)</formula>
    </cfRule>
    <cfRule type="expression" dxfId="115" priority="310" stopIfTrue="1">
      <formula>IF(($AG$4="AE")*AND($B$9="E"),TRUE)</formula>
    </cfRule>
  </conditionalFormatting>
  <conditionalFormatting sqref="AG10">
    <cfRule type="expression" dxfId="114" priority="371" stopIfTrue="1">
      <formula>IF($AP$35="c",TRUE)</formula>
    </cfRule>
    <cfRule type="expression" dxfId="113" priority="372" stopIfTrue="1">
      <formula>IF(($AG$4="AE")*AND($B$10="F"),TRUE)</formula>
    </cfRule>
  </conditionalFormatting>
  <conditionalFormatting sqref="AG11">
    <cfRule type="expression" dxfId="112" priority="434" stopIfTrue="1">
      <formula>IF(($AG$4="AE")*AND($B$11="G"),TRUE)</formula>
    </cfRule>
    <cfRule type="expression" dxfId="111" priority="433" stopIfTrue="1">
      <formula>IF($AQ$35="c",TRUE)</formula>
    </cfRule>
  </conditionalFormatting>
  <conditionalFormatting sqref="AG12">
    <cfRule type="expression" dxfId="110" priority="495" stopIfTrue="1">
      <formula>IF($AR$35="c",TRUE)</formula>
    </cfRule>
    <cfRule type="expression" dxfId="109" priority="496" stopIfTrue="1">
      <formula>IF(($AG$4="AE")*AND($B$12="H"),TRUE)</formula>
    </cfRule>
  </conditionalFormatting>
  <conditionalFormatting sqref="AG13">
    <cfRule type="expression" dxfId="108" priority="557" stopIfTrue="1">
      <formula>IF($AS$35="c",TRUE)</formula>
    </cfRule>
    <cfRule type="expression" dxfId="107" priority="558" stopIfTrue="1">
      <formula>IF(($AG$4="AE")*AND($B$13="I"),TRUE)</formula>
    </cfRule>
  </conditionalFormatting>
  <conditionalFormatting sqref="AG14">
    <cfRule type="expression" dxfId="106" priority="620" stopIfTrue="1">
      <formula>IF(($AG$4="AE")*AND($B$14="J"),TRUE)</formula>
    </cfRule>
    <cfRule type="expression" dxfId="105" priority="619" stopIfTrue="1">
      <formula>IF($AT$35="c",TRUE)</formula>
    </cfRule>
  </conditionalFormatting>
  <conditionalFormatting sqref="AG15">
    <cfRule type="expression" dxfId="104" priority="682" stopIfTrue="1">
      <formula>IF(($AG$4="AE")*AND($B$15="K"),TRUE)</formula>
    </cfRule>
    <cfRule type="expression" dxfId="103" priority="681" stopIfTrue="1">
      <formula>IF($AU$35="c",TRUE)</formula>
    </cfRule>
  </conditionalFormatting>
  <conditionalFormatting sqref="AG16">
    <cfRule type="expression" dxfId="102" priority="743" stopIfTrue="1">
      <formula>IF($AV$35="c",TRUE)</formula>
    </cfRule>
    <cfRule type="expression" dxfId="101" priority="744" stopIfTrue="1">
      <formula>IF(($AG$4="AE")*AND($B$16="L"),TRUE)</formula>
    </cfRule>
  </conditionalFormatting>
  <conditionalFormatting sqref="AG17">
    <cfRule type="expression" dxfId="100" priority="806" stopIfTrue="1">
      <formula>IF(($AG$4="AE")*AND($B$17="M"),TRUE)</formula>
    </cfRule>
    <cfRule type="expression" dxfId="99" priority="805" stopIfTrue="1">
      <formula>IF($AW$35="c",TRUE)</formula>
    </cfRule>
  </conditionalFormatting>
  <conditionalFormatting sqref="AG18">
    <cfRule type="expression" dxfId="98" priority="867" stopIfTrue="1">
      <formula>IF($AX$35="c",TRUE)</formula>
    </cfRule>
    <cfRule type="expression" dxfId="97" priority="868" stopIfTrue="1">
      <formula>IF(($AG$4="AE")*AND($B$18="N"),TRUE)</formula>
    </cfRule>
  </conditionalFormatting>
  <conditionalFormatting sqref="AG19">
    <cfRule type="expression" dxfId="96" priority="930" stopIfTrue="1">
      <formula>IF(($AG$4="AE")*AND($B$19="O"),TRUE)</formula>
    </cfRule>
    <cfRule type="expression" dxfId="95" priority="929" stopIfTrue="1">
      <formula>IF($AY$35="c",TRUE)</formula>
    </cfRule>
  </conditionalFormatting>
  <conditionalFormatting sqref="AG20">
    <cfRule type="expression" dxfId="94" priority="992" stopIfTrue="1">
      <formula>IF(($AG$4="AE")*AND($B$20="P"),TRUE)</formula>
    </cfRule>
    <cfRule type="expression" dxfId="93" priority="991" stopIfTrue="1">
      <formula>IF($AZ$35="c",TRUE)</formula>
    </cfRule>
  </conditionalFormatting>
  <conditionalFormatting sqref="AG21">
    <cfRule type="expression" dxfId="92" priority="1053" stopIfTrue="1">
      <formula>IF($BA$35="c",TRUE)</formula>
    </cfRule>
    <cfRule type="expression" dxfId="91" priority="1054" stopIfTrue="1">
      <formula>IF(($AG$4="AE")*AND($B$21="Q"),TRUE)</formula>
    </cfRule>
  </conditionalFormatting>
  <conditionalFormatting sqref="AG22">
    <cfRule type="expression" dxfId="90" priority="1116" stopIfTrue="1">
      <formula>IF(($AG$4="AE")*AND($B$22="R"),TRUE)</formula>
    </cfRule>
    <cfRule type="expression" dxfId="89" priority="1115" stopIfTrue="1">
      <formula>IF($BB$35="c",TRUE)</formula>
    </cfRule>
  </conditionalFormatting>
  <conditionalFormatting sqref="AG23">
    <cfRule type="expression" dxfId="88" priority="1178" stopIfTrue="1">
      <formula>IF(($AG$4="AE")*AND($B$23="S"),TRUE)</formula>
    </cfRule>
    <cfRule type="expression" dxfId="87" priority="1177" stopIfTrue="1">
      <formula>IF($BC$35="c",TRUE)</formula>
    </cfRule>
  </conditionalFormatting>
  <conditionalFormatting sqref="AG24">
    <cfRule type="expression" dxfId="86" priority="1239" stopIfTrue="1">
      <formula>IF($BD$35="c",TRUE)</formula>
    </cfRule>
    <cfRule type="expression" dxfId="85" priority="1240" stopIfTrue="1">
      <formula>IF(($AG$4="AE")*AND($B$24="T"),TRUE)</formula>
    </cfRule>
  </conditionalFormatting>
  <conditionalFormatting sqref="AG25">
    <cfRule type="expression" dxfId="84" priority="1301" stopIfTrue="1">
      <formula>IF($BE$35="c",TRUE)</formula>
    </cfRule>
    <cfRule type="expression" dxfId="83" priority="1302" stopIfTrue="1">
      <formula>IF(($AG$4="AE")*AND($B$25="U"),TRUE)</formula>
    </cfRule>
  </conditionalFormatting>
  <conditionalFormatting sqref="AG26">
    <cfRule type="expression" dxfId="82" priority="1364" stopIfTrue="1">
      <formula>IF(($AG$4="AE")*AND($B$26="V"),TRUE)</formula>
    </cfRule>
    <cfRule type="expression" dxfId="81" priority="1363" stopIfTrue="1">
      <formula>IF($BF$35="c",TRUE)</formula>
    </cfRule>
  </conditionalFormatting>
  <conditionalFormatting sqref="AG27">
    <cfRule type="expression" dxfId="80" priority="1425" stopIfTrue="1">
      <formula>IF($BG$35="c",TRUE)</formula>
    </cfRule>
    <cfRule type="expression" dxfId="79" priority="1426" stopIfTrue="1">
      <formula>IF(($AG$4="AE")*AND($B$27="W"),TRUE)</formula>
    </cfRule>
  </conditionalFormatting>
  <conditionalFormatting sqref="AG28">
    <cfRule type="expression" dxfId="78" priority="1487" stopIfTrue="1">
      <formula>IF($BH$35="c",TRUE)</formula>
    </cfRule>
    <cfRule type="expression" dxfId="77" priority="1488" stopIfTrue="1">
      <formula>IF(($AG$4="AE")*AND($B$28="X"),TRUE)</formula>
    </cfRule>
  </conditionalFormatting>
  <conditionalFormatting sqref="AG29">
    <cfRule type="expression" dxfId="76" priority="1550" stopIfTrue="1">
      <formula>IF(($AG$4="AE")*AND($B$29="Y"),TRUE)</formula>
    </cfRule>
    <cfRule type="expression" dxfId="75" priority="1549" stopIfTrue="1">
      <formula>IF($BI$35="c",TRUE)</formula>
    </cfRule>
  </conditionalFormatting>
  <conditionalFormatting sqref="AG30">
    <cfRule type="expression" dxfId="74" priority="1611" stopIfTrue="1">
      <formula>IF($BJ$35="c",TRUE)</formula>
    </cfRule>
    <cfRule type="expression" dxfId="73" priority="1612" stopIfTrue="1">
      <formula>IF(($AG$4="AE")*AND($B$30="Z"),TRUE)</formula>
    </cfRule>
  </conditionalFormatting>
  <conditionalFormatting sqref="AG31">
    <cfRule type="expression" dxfId="72" priority="1673" stopIfTrue="1">
      <formula>IF($BK$35="c",TRUE)</formula>
    </cfRule>
    <cfRule type="expression" dxfId="71" priority="1674" stopIfTrue="1">
      <formula>IF(($AG$4="AE")*AND($B$31="AA"),TRUE)</formula>
    </cfRule>
  </conditionalFormatting>
  <conditionalFormatting sqref="AG32">
    <cfRule type="expression" dxfId="70" priority="1735" stopIfTrue="1">
      <formula>IF($BL$35="c",TRUE)</formula>
    </cfRule>
    <cfRule type="expression" dxfId="69" priority="1736" stopIfTrue="1">
      <formula>IF(($AG$4="AE")*AND($B$32="AB"),TRUE)</formula>
    </cfRule>
  </conditionalFormatting>
  <conditionalFormatting sqref="AG33">
    <cfRule type="expression" dxfId="68" priority="1798" stopIfTrue="1">
      <formula>IF(($AG$4="AE")*AND($B$33="AC"),TRUE)</formula>
    </cfRule>
    <cfRule type="expression" dxfId="67" priority="1797" stopIfTrue="1">
      <formula>IF($BM$35="c",TRUE)</formula>
    </cfRule>
  </conditionalFormatting>
  <conditionalFormatting sqref="AG34">
    <cfRule type="expression" dxfId="66" priority="1859" stopIfTrue="1">
      <formula>IF($BN$35="c",TRUE)</formula>
    </cfRule>
    <cfRule type="expression" dxfId="65" priority="1860" stopIfTrue="1">
      <formula>IF(($AG$4="AE")*AND($B$34="AD"),TRUE)</formula>
    </cfRule>
  </conditionalFormatting>
  <conditionalFormatting sqref="AG36">
    <cfRule type="expression" dxfId="64" priority="1986" stopIfTrue="1">
      <formula>IF(($AG$4="AE")*AND($B$36="AF"),TRUE)</formula>
    </cfRule>
    <cfRule type="expression" dxfId="63" priority="1985" stopIfTrue="1">
      <formula>IF($BP$35="c",TRUE)</formula>
    </cfRule>
  </conditionalFormatting>
  <conditionalFormatting sqref="AH5">
    <cfRule type="expression" dxfId="62" priority="63" stopIfTrue="1">
      <formula>IF($AK$36="c",TRUE)</formula>
    </cfRule>
    <cfRule type="expression" dxfId="61" priority="64" stopIfTrue="1">
      <formula>IF(($AH$4="AF")*AND($B$5="A"),TRUE)</formula>
    </cfRule>
  </conditionalFormatting>
  <conditionalFormatting sqref="AH6">
    <cfRule type="expression" dxfId="60" priority="125" stopIfTrue="1">
      <formula>IF($AL$36="c",TRUE)</formula>
    </cfRule>
    <cfRule type="expression" dxfId="59" priority="126" stopIfTrue="1">
      <formula>IF(($AH$4="AF")*AND($B$6="B"),TRUE)</formula>
    </cfRule>
  </conditionalFormatting>
  <conditionalFormatting sqref="AH7">
    <cfRule type="expression" dxfId="58" priority="187" stopIfTrue="1">
      <formula>IF($AM$36="c",TRUE)</formula>
    </cfRule>
    <cfRule type="expression" dxfId="57" priority="188" stopIfTrue="1">
      <formula>IF(($AH$4="AF")*AND($B$7="C"),TRUE)</formula>
    </cfRule>
  </conditionalFormatting>
  <conditionalFormatting sqref="AH8">
    <cfRule type="expression" dxfId="56" priority="250" stopIfTrue="1">
      <formula>IF(($AH$4="AF")*AND($B$8="D"),TRUE)</formula>
    </cfRule>
    <cfRule type="expression" dxfId="55" priority="249" stopIfTrue="1">
      <formula>IF($AN$36="c",TRUE)</formula>
    </cfRule>
  </conditionalFormatting>
  <conditionalFormatting sqref="AH9">
    <cfRule type="expression" dxfId="54" priority="311" stopIfTrue="1">
      <formula>IF($AO$36="c",TRUE)</formula>
    </cfRule>
    <cfRule type="expression" dxfId="53" priority="312" stopIfTrue="1">
      <formula>IF(($AH$4="AF")*AND($B$9="E"),TRUE)</formula>
    </cfRule>
  </conditionalFormatting>
  <conditionalFormatting sqref="AH10">
    <cfRule type="expression" dxfId="52" priority="374" stopIfTrue="1">
      <formula>IF(($AH$4="AF")*AND($B$10="F"),TRUE)</formula>
    </cfRule>
    <cfRule type="expression" dxfId="51" priority="373" stopIfTrue="1">
      <formula>IF($AP$36="c",TRUE)</formula>
    </cfRule>
  </conditionalFormatting>
  <conditionalFormatting sqref="AH11">
    <cfRule type="expression" dxfId="50" priority="435" stopIfTrue="1">
      <formula>IF($AQ$36="c",TRUE)</formula>
    </cfRule>
    <cfRule type="expression" dxfId="49" priority="436" stopIfTrue="1">
      <formula>IF(($AH$4="AF")*AND($B$11="G"),TRUE)</formula>
    </cfRule>
  </conditionalFormatting>
  <conditionalFormatting sqref="AH12">
    <cfRule type="expression" dxfId="48" priority="498" stopIfTrue="1">
      <formula>IF(($AH$4="AF")*AND($B$12="H"),TRUE)</formula>
    </cfRule>
    <cfRule type="expression" dxfId="47" priority="497" stopIfTrue="1">
      <formula>IF($AR$36="c",TRUE)</formula>
    </cfRule>
  </conditionalFormatting>
  <conditionalFormatting sqref="AH13">
    <cfRule type="expression" dxfId="46" priority="559" stopIfTrue="1">
      <formula>IF($AS$36="c",TRUE)</formula>
    </cfRule>
    <cfRule type="expression" dxfId="45" priority="560" stopIfTrue="1">
      <formula>IF(($AH$4="AF")*AND($B$13="I"),TRUE)</formula>
    </cfRule>
  </conditionalFormatting>
  <conditionalFormatting sqref="AH14">
    <cfRule type="expression" dxfId="44" priority="621" stopIfTrue="1">
      <formula>IF($AT$36="c",TRUE)</formula>
    </cfRule>
    <cfRule type="expression" dxfId="43" priority="622" stopIfTrue="1">
      <formula>IF(($AH$4="AF")*AND($B$14="J"),TRUE)</formula>
    </cfRule>
  </conditionalFormatting>
  <conditionalFormatting sqref="AH15">
    <cfRule type="expression" dxfId="42" priority="684" stopIfTrue="1">
      <formula>IF(($AH$4="AF")*AND($B$15="K"),TRUE)</formula>
    </cfRule>
    <cfRule type="expression" dxfId="41" priority="683" stopIfTrue="1">
      <formula>IF($AU$36="c",TRUE)</formula>
    </cfRule>
  </conditionalFormatting>
  <conditionalFormatting sqref="AH16">
    <cfRule type="expression" dxfId="40" priority="745" stopIfTrue="1">
      <formula>IF($AV$36="c",TRUE)</formula>
    </cfRule>
    <cfRule type="expression" dxfId="39" priority="746" stopIfTrue="1">
      <formula>IF(($AH$4="AF")*AND($B$16="L"),TRUE)</formula>
    </cfRule>
  </conditionalFormatting>
  <conditionalFormatting sqref="AH17">
    <cfRule type="expression" dxfId="38" priority="808" stopIfTrue="1">
      <formula>IF(($AH$4="AF")*AND($B$17="M"),TRUE)</formula>
    </cfRule>
    <cfRule type="expression" dxfId="37" priority="807" stopIfTrue="1">
      <formula>IF($AW$36="c",TRUE)</formula>
    </cfRule>
  </conditionalFormatting>
  <conditionalFormatting sqref="AH18">
    <cfRule type="expression" dxfId="36" priority="870" stopIfTrue="1">
      <formula>IF(($AH$4="AF")*AND($B$18="N"),TRUE)</formula>
    </cfRule>
    <cfRule type="expression" dxfId="35" priority="869" stopIfTrue="1">
      <formula>IF($AX$36="c",TRUE)</formula>
    </cfRule>
  </conditionalFormatting>
  <conditionalFormatting sqref="AH19">
    <cfRule type="expression" dxfId="34" priority="932" stopIfTrue="1">
      <formula>IF(($AH$4="AF")*AND($B$19="O"),TRUE)</formula>
    </cfRule>
    <cfRule type="expression" dxfId="33" priority="931" stopIfTrue="1">
      <formula>IF($AY$36="c",TRUE)</formula>
    </cfRule>
  </conditionalFormatting>
  <conditionalFormatting sqref="AH20">
    <cfRule type="expression" dxfId="32" priority="994" stopIfTrue="1">
      <formula>IF(($AH$4="AF")*AND($B$20="P"),TRUE)</formula>
    </cfRule>
    <cfRule type="expression" dxfId="31" priority="993" stopIfTrue="1">
      <formula>IF($AZ$36="c",TRUE)</formula>
    </cfRule>
  </conditionalFormatting>
  <conditionalFormatting sqref="AH21">
    <cfRule type="expression" dxfId="30" priority="1055" stopIfTrue="1">
      <formula>IF($BA$36="c",TRUE)</formula>
    </cfRule>
    <cfRule type="expression" dxfId="29" priority="1056" stopIfTrue="1">
      <formula>IF(($AH$4="AF")*AND($B$21="Q"),TRUE)</formula>
    </cfRule>
  </conditionalFormatting>
  <conditionalFormatting sqref="AH22">
    <cfRule type="expression" dxfId="28" priority="1117" stopIfTrue="1">
      <formula>IF($BB$36="c",TRUE)</formula>
    </cfRule>
    <cfRule type="expression" dxfId="27" priority="1118" stopIfTrue="1">
      <formula>IF(($AH$4="AF")*AND($B$22="R"),TRUE)</formula>
    </cfRule>
  </conditionalFormatting>
  <conditionalFormatting sqref="AH23">
    <cfRule type="expression" dxfId="26" priority="1179" stopIfTrue="1">
      <formula>IF($BC$36="c",TRUE)</formula>
    </cfRule>
    <cfRule type="expression" dxfId="25" priority="1180" stopIfTrue="1">
      <formula>IF(($AH$4="AF")*AND($B$23="S"),TRUE)</formula>
    </cfRule>
  </conditionalFormatting>
  <conditionalFormatting sqref="AH24">
    <cfRule type="expression" dxfId="24" priority="1241" stopIfTrue="1">
      <formula>IF($BD$36="c",TRUE)</formula>
    </cfRule>
    <cfRule type="expression" dxfId="23" priority="1242" stopIfTrue="1">
      <formula>IF(($AH$4="AF")*AND($B$24="T"),TRUE)</formula>
    </cfRule>
  </conditionalFormatting>
  <conditionalFormatting sqref="AH25">
    <cfRule type="expression" dxfId="22" priority="1303" stopIfTrue="1">
      <formula>IF($BE$36="c",TRUE)</formula>
    </cfRule>
    <cfRule type="expression" dxfId="21" priority="1304" stopIfTrue="1">
      <formula>IF(($AH$4="AF")*AND($B$25="U"),TRUE)</formula>
    </cfRule>
  </conditionalFormatting>
  <conditionalFormatting sqref="AH26">
    <cfRule type="expression" dxfId="20" priority="1365" stopIfTrue="1">
      <formula>IF($BF$36="c",TRUE)</formula>
    </cfRule>
    <cfRule type="expression" dxfId="19" priority="1366" stopIfTrue="1">
      <formula>IF(($AH$4="AF")*AND($B$26="V"),TRUE)</formula>
    </cfRule>
  </conditionalFormatting>
  <conditionalFormatting sqref="AH27">
    <cfRule type="expression" dxfId="18" priority="1427" stopIfTrue="1">
      <formula>IF($BG$36="c",TRUE)</formula>
    </cfRule>
    <cfRule type="expression" dxfId="17" priority="1428" stopIfTrue="1">
      <formula>IF(($AH$4="AF")*AND($B$27="W"),TRUE)</formula>
    </cfRule>
  </conditionalFormatting>
  <conditionalFormatting sqref="AH28">
    <cfRule type="expression" dxfId="16" priority="1489" stopIfTrue="1">
      <formula>IF($BH$36="c",TRUE)</formula>
    </cfRule>
    <cfRule type="expression" dxfId="15" priority="1490" stopIfTrue="1">
      <formula>IF(($AH$4="AF")*AND($B$28="X"),TRUE)</formula>
    </cfRule>
  </conditionalFormatting>
  <conditionalFormatting sqref="AH29">
    <cfRule type="expression" dxfId="14" priority="1551" stopIfTrue="1">
      <formula>IF($BI$36="c",TRUE)</formula>
    </cfRule>
    <cfRule type="expression" dxfId="13" priority="1552" stopIfTrue="1">
      <formula>IF(($AH$4="AF")*AND($B$29="Y"),TRUE)</formula>
    </cfRule>
  </conditionalFormatting>
  <conditionalFormatting sqref="AH30">
    <cfRule type="expression" dxfId="12" priority="1613" stopIfTrue="1">
      <formula>IF($BJ$36="c",TRUE)</formula>
    </cfRule>
    <cfRule type="expression" dxfId="11" priority="1614" stopIfTrue="1">
      <formula>IF(($AH$4="AF")*AND($B$30="Z"),TRUE)</formula>
    </cfRule>
  </conditionalFormatting>
  <conditionalFormatting sqref="AH31">
    <cfRule type="expression" dxfId="10" priority="1675" stopIfTrue="1">
      <formula>IF($BK$36="c",TRUE)</formula>
    </cfRule>
    <cfRule type="expression" dxfId="9" priority="1676" stopIfTrue="1">
      <formula>IF(($AH$4="AF")*AND($B$31="AA"),TRUE)</formula>
    </cfRule>
  </conditionalFormatting>
  <conditionalFormatting sqref="AH32">
    <cfRule type="expression" dxfId="8" priority="1737" stopIfTrue="1">
      <formula>IF($BL$36="c",TRUE)</formula>
    </cfRule>
    <cfRule type="expression" dxfId="7" priority="1738" stopIfTrue="1">
      <formula>IF(($AH$4="AF")*AND($B$32="AB"),TRUE)</formula>
    </cfRule>
  </conditionalFormatting>
  <conditionalFormatting sqref="AH33">
    <cfRule type="expression" dxfId="6" priority="1799" stopIfTrue="1">
      <formula>IF($BM$36="c",TRUE)</formula>
    </cfRule>
    <cfRule type="expression" dxfId="5" priority="1800" stopIfTrue="1">
      <formula>IF(($AH$4="AF")*AND($B$33="AC"),TRUE)</formula>
    </cfRule>
  </conditionalFormatting>
  <conditionalFormatting sqref="AH34">
    <cfRule type="expression" dxfId="4" priority="1861" stopIfTrue="1">
      <formula>IF($BN$36="c",TRUE)</formula>
    </cfRule>
    <cfRule type="expression" dxfId="3" priority="1862" stopIfTrue="1">
      <formula>IF(($AH$4="AF")*AND($B$34="AD"),TRUE)</formula>
    </cfRule>
  </conditionalFormatting>
  <conditionalFormatting sqref="AH35">
    <cfRule type="expression" dxfId="2" priority="1923" stopIfTrue="1">
      <formula>IF($BO$36="c",TRUE)</formula>
    </cfRule>
    <cfRule type="expression" dxfId="1" priority="1924" stopIfTrue="1">
      <formula>IF(($AH$4="AF")*AND($B$35="AE"),TRUE)</formula>
    </cfRule>
  </conditionalFormatting>
  <conditionalFormatting sqref="AL5:BP5 AM6 AN6:AN7 AO6:AP8 AQ6:AR10 AS6:AT12 AU6:AV14 AW6:AX16 AY6:AZ18 BA6:BB20 BC6:BD22 BE6:BF24 BG6:BH26 BI6:BJ28 BK6:BL30 BM6:BN32 BO6:BP34 AK6:AK36 AL7:AL36 AM8:AM36 AP9 AN9:AN36 AO10:AO36 AR11 AP11:AP36 AQ12:AQ36 AT13 AR13:AR36 AS14:AS36 AV15 AT15:AT36 AU16:AU36 AX17 AV17:AV36 AW18:AW36 AZ19 AX19:AX36 AY20:AY36 BB21 AZ21:AZ36 BA22:BA36 BD23 BB23:BB36 BC24:BC36 BF25 BD25:BD36 BE26:BE36 BH27 BF27:BF36 BG28:BG36 BJ29 BH29:BH36 BI30:BI36 BL31 BJ31:BJ36 BK32:BK36 BN33 BL33:BL36 BM34:BM36 BP35 BN35:BN36 BO36">
    <cfRule type="cellIs" dxfId="0" priority="2" stopIfTrue="1" operator="equal">
      <formula>0</formula>
    </cfRule>
  </conditionalFormatting>
  <hyperlinks>
    <hyperlink ref="AI44" location="'Form II'!AC19" display="i" xr:uid="{00000000-0004-0000-0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&amp;LPhase Inter-green Timings&amp;CPage &amp;P of &amp;N&amp;RForm VIII</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50"/>
  </sheetPr>
  <dimension ref="A1:BP44"/>
  <sheetViews>
    <sheetView view="pageBreakPreview" zoomScaleNormal="100" zoomScaleSheetLayoutView="100" workbookViewId="0">
      <selection activeCell="D5" sqref="D5"/>
    </sheetView>
  </sheetViews>
  <sheetFormatPr defaultRowHeight="12.75" x14ac:dyDescent="0.2"/>
  <cols>
    <col min="1" max="35" width="3.5703125" customWidth="1"/>
    <col min="37" max="68" width="3.5703125" hidden="1" customWidth="1"/>
  </cols>
  <sheetData>
    <row r="1" spans="1:6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68" ht="15.75" x14ac:dyDescent="0.25">
      <c r="A2" s="5" t="s">
        <v>46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68" x14ac:dyDescent="0.2">
      <c r="A3" s="7"/>
      <c r="B3" s="4"/>
      <c r="C3" s="4"/>
      <c r="D3" s="613" t="s">
        <v>40</v>
      </c>
      <c r="E3" s="613"/>
      <c r="F3" s="613"/>
      <c r="G3" s="613"/>
      <c r="H3" s="613"/>
      <c r="I3" s="4"/>
      <c r="J3" s="4"/>
      <c r="K3" s="4"/>
      <c r="L3" s="4"/>
      <c r="M3" s="4"/>
      <c r="N3" s="4"/>
      <c r="O3" s="4"/>
      <c r="P3" s="4"/>
      <c r="Q3" s="4"/>
      <c r="R3" s="4"/>
      <c r="S3" s="4"/>
      <c r="T3" s="4"/>
      <c r="U3" s="4"/>
      <c r="V3" s="4"/>
      <c r="W3" s="4"/>
      <c r="X3" s="4"/>
      <c r="Y3" s="4"/>
      <c r="Z3" s="4"/>
      <c r="AA3" s="4"/>
      <c r="AB3" s="4"/>
      <c r="AC3" s="4"/>
      <c r="AD3" s="4"/>
      <c r="AE3" s="4"/>
      <c r="AF3" s="4"/>
      <c r="AG3" s="4"/>
      <c r="AH3" s="4"/>
      <c r="AI3" s="4"/>
    </row>
    <row r="4" spans="1:68" ht="12.75" customHeight="1" x14ac:dyDescent="0.2">
      <c r="A4" s="8"/>
      <c r="B4" s="29" t="s">
        <v>30</v>
      </c>
      <c r="C4" s="311" t="str">
        <f>IF('Form VI'!$A$8=TRUE,"A",IF('Form VI'!$A$8=FALSE," "))</f>
        <v xml:space="preserve"> </v>
      </c>
      <c r="D4" s="311" t="str">
        <f>IF('Form VI'!$A$9=TRUE,"B",IF('Form VI'!$A$9=FALSE," "))</f>
        <v xml:space="preserve"> </v>
      </c>
      <c r="E4" s="311" t="str">
        <f>IF('Form VI'!$A$10=TRUE,"C",IF('Form VI'!$A$10=FALSE," "))</f>
        <v xml:space="preserve"> </v>
      </c>
      <c r="F4" s="311" t="str">
        <f>IF('Form VI'!$A$11=TRUE,"D",IF('Form VI'!$A$11=FALSE," "))</f>
        <v xml:space="preserve"> </v>
      </c>
      <c r="G4" s="311" t="str">
        <f>IF('Form VI'!$A$12=TRUE,"E",IF('Form VI'!$A$12=FALSE," "))</f>
        <v xml:space="preserve"> </v>
      </c>
      <c r="H4" s="311" t="str">
        <f>IF('Form VI'!$A$13=TRUE,"F",IF('Form VI'!$A$13=FALSE," "))</f>
        <v xml:space="preserve"> </v>
      </c>
      <c r="I4" s="311" t="str">
        <f>IF('Form VI'!$A$14=TRUE,"G",IF('Form VI'!$A$14=FALSE," "))</f>
        <v xml:space="preserve"> </v>
      </c>
      <c r="J4" s="311" t="str">
        <f>IF('Form VI'!$A$15=TRUE,"H",IF('Form VI'!$A$15=FALSE," "))</f>
        <v xml:space="preserve"> </v>
      </c>
      <c r="K4" s="311" t="str">
        <f>IF('Form VI'!$A$16=TRUE,"I",IF('Form VI'!$A$16=FALSE," "))</f>
        <v xml:space="preserve"> </v>
      </c>
      <c r="L4" s="311" t="str">
        <f>IF('Form VI'!$A$17=TRUE,"J",IF('Form VI'!$A$17=FALSE," "))</f>
        <v xml:space="preserve"> </v>
      </c>
      <c r="M4" s="311" t="str">
        <f>IF('Form VI'!$A$18=TRUE,"K",IF('Form VI'!$A$18=FALSE," "))</f>
        <v xml:space="preserve"> </v>
      </c>
      <c r="N4" s="311" t="str">
        <f>IF('Form VI'!$A$19=TRUE,"L",IF('Form VI'!$A$19=FALSE," "))</f>
        <v xml:space="preserve"> </v>
      </c>
      <c r="O4" s="311" t="str">
        <f>IF('Form VI'!$A$20=TRUE,"M",IF('Form VI'!$A$20=FALSE," "))</f>
        <v xml:space="preserve"> </v>
      </c>
      <c r="P4" s="311" t="str">
        <f>IF('Form VI'!$A$21=TRUE,"N",IF('Form VI'!$A$21=FALSE," "))</f>
        <v xml:space="preserve"> </v>
      </c>
      <c r="Q4" s="311" t="str">
        <f>IF('Form VI'!$A$22=TRUE,"O",IF('Form VI'!$A$22=FALSE," "))</f>
        <v xml:space="preserve"> </v>
      </c>
      <c r="R4" s="311" t="str">
        <f>IF('Form VI'!$A$23=TRUE,"P",IF('Form VI'!$A$23=FALSE," "))</f>
        <v xml:space="preserve"> </v>
      </c>
      <c r="S4" s="311" t="str">
        <f>IF('Form VI'!$A$24=TRUE,"Q",IF('Form VI'!$A$24=FALSE," "))</f>
        <v xml:space="preserve"> </v>
      </c>
      <c r="T4" s="311" t="str">
        <f>IF('Form VI'!$A$25=TRUE,"R",IF('Form VI'!$A$25=FALSE," "))</f>
        <v xml:space="preserve"> </v>
      </c>
      <c r="U4" s="311" t="str">
        <f>IF('Form VI'!$A$26=TRUE,"S",IF('Form VI'!$A$26=FALSE," "))</f>
        <v xml:space="preserve"> </v>
      </c>
      <c r="V4" s="311" t="str">
        <f>IF('Form VI'!$A$27=TRUE,"T",IF('Form VI'!$A$27=FALSE," "))</f>
        <v xml:space="preserve"> </v>
      </c>
      <c r="W4" s="311" t="str">
        <f>IF('Form VI'!$A$28=TRUE,"U",IF('Form VI'!$A$28=FALSE," "))</f>
        <v xml:space="preserve"> </v>
      </c>
      <c r="X4" s="311" t="str">
        <f>IF('Form VI'!$A$29=TRUE,"V",IF('Form VI'!$A$29=FALSE," "))</f>
        <v xml:space="preserve"> </v>
      </c>
      <c r="Y4" s="311" t="str">
        <f>IF('Form VI'!$A$30=TRUE,"W",IF('Form VI'!$A$30=FALSE," "))</f>
        <v xml:space="preserve"> </v>
      </c>
      <c r="Z4" s="311" t="str">
        <f>IF('Form VI'!$A$31=TRUE,"X",IF('Form VI'!$A$31=FALSE," "))</f>
        <v xml:space="preserve"> </v>
      </c>
      <c r="AA4" s="311" t="str">
        <f>IF('Form VI'!$A$32=TRUE,"Y",IF('Form VI'!$A$32=FALSE," "))</f>
        <v xml:space="preserve"> </v>
      </c>
      <c r="AB4" s="311" t="str">
        <f>IF('Form VI'!$A$33=TRUE,"Z",IF('Form VI'!$A$33=FALSE," "))</f>
        <v xml:space="preserve"> </v>
      </c>
      <c r="AC4" s="311" t="str">
        <f>IF('Form VI'!$A$34=TRUE,"AA",IF('Form VI'!$A$34=FALSE," "))</f>
        <v xml:space="preserve"> </v>
      </c>
      <c r="AD4" s="311" t="str">
        <f>IF('Form VI'!$A$35=TRUE,"AB",IF('Form VI'!$A$35=FALSE," "))</f>
        <v xml:space="preserve"> </v>
      </c>
      <c r="AE4" s="311" t="str">
        <f>IF('Form VI'!$A$36=TRUE,"AC",IF('Form VI'!$A$36=FALSE," "))</f>
        <v xml:space="preserve"> </v>
      </c>
      <c r="AF4" s="311" t="str">
        <f>IF('Form VI'!$A$37=TRUE,"AD",IF('Form VI'!$A$37=FALSE," "))</f>
        <v xml:space="preserve"> </v>
      </c>
      <c r="AG4" s="311" t="str">
        <f>IF('Form VI'!$A$38=TRUE,"AE",IF('Form VI'!$A$38=FALSE," "))</f>
        <v xml:space="preserve"> </v>
      </c>
      <c r="AH4" s="311" t="str">
        <f>IF('Form VI'!$A$39=TRUE,"AF",IF('Form VI'!$A$39=FALSE," "))</f>
        <v xml:space="preserve"> </v>
      </c>
      <c r="AI4" s="4"/>
      <c r="AK4" s="234" t="s">
        <v>5</v>
      </c>
      <c r="AL4" s="24" t="s">
        <v>6</v>
      </c>
      <c r="AM4" s="24" t="s">
        <v>7</v>
      </c>
      <c r="AN4" s="24" t="s">
        <v>8</v>
      </c>
      <c r="AO4" s="24" t="s">
        <v>531</v>
      </c>
      <c r="AP4" s="24" t="s">
        <v>11</v>
      </c>
      <c r="AQ4" s="24" t="s">
        <v>551</v>
      </c>
      <c r="AR4" s="24" t="s">
        <v>552</v>
      </c>
      <c r="AS4" s="24" t="s">
        <v>12</v>
      </c>
      <c r="AT4" s="24" t="s">
        <v>553</v>
      </c>
      <c r="AU4" s="24" t="s">
        <v>554</v>
      </c>
      <c r="AV4" s="24" t="s">
        <v>555</v>
      </c>
      <c r="AW4" s="24" t="s">
        <v>13</v>
      </c>
      <c r="AX4" s="24" t="s">
        <v>556</v>
      </c>
      <c r="AY4" s="24" t="s">
        <v>557</v>
      </c>
      <c r="AZ4" s="24" t="s">
        <v>558</v>
      </c>
      <c r="BA4" s="24" t="s">
        <v>559</v>
      </c>
      <c r="BB4" s="24" t="s">
        <v>560</v>
      </c>
      <c r="BC4" s="24" t="s">
        <v>561</v>
      </c>
      <c r="BD4" s="24" t="s">
        <v>562</v>
      </c>
      <c r="BE4" s="24" t="s">
        <v>563</v>
      </c>
      <c r="BF4" s="24" t="s">
        <v>14</v>
      </c>
      <c r="BG4" s="24" t="s">
        <v>564</v>
      </c>
      <c r="BH4" s="24" t="s">
        <v>15</v>
      </c>
      <c r="BI4" s="24" t="s">
        <v>565</v>
      </c>
      <c r="BJ4" s="24" t="s">
        <v>566</v>
      </c>
      <c r="BK4" s="24" t="s">
        <v>567</v>
      </c>
      <c r="BL4" s="24" t="s">
        <v>568</v>
      </c>
      <c r="BM4" s="24" t="s">
        <v>569</v>
      </c>
      <c r="BN4" s="24" t="s">
        <v>570</v>
      </c>
      <c r="BO4" s="24" t="s">
        <v>571</v>
      </c>
      <c r="BP4" s="24" t="s">
        <v>572</v>
      </c>
    </row>
    <row r="5" spans="1:68" ht="12.75" customHeight="1" x14ac:dyDescent="0.2">
      <c r="A5" s="625" t="s">
        <v>39</v>
      </c>
      <c r="B5" s="311" t="str">
        <f>IF('Form VI'!$A$8=TRUE,"A",IF('Form VI'!$A$8=FALSE," "))</f>
        <v xml:space="preserve"> </v>
      </c>
      <c r="C5" s="57"/>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4"/>
      <c r="AK5" s="179"/>
      <c r="AL5" s="180">
        <f>'Form VII'!$D$5</f>
        <v>0</v>
      </c>
      <c r="AM5" s="180">
        <f>'Form VII'!$E$5</f>
        <v>0</v>
      </c>
      <c r="AN5" s="180">
        <f>'Form VII'!$F$5</f>
        <v>0</v>
      </c>
      <c r="AO5" s="180">
        <f>'Form VII'!$G$5</f>
        <v>0</v>
      </c>
      <c r="AP5" s="180">
        <f>'Form VII'!$H$5</f>
        <v>0</v>
      </c>
      <c r="AQ5" s="180">
        <f>'Form VII'!$I$5</f>
        <v>0</v>
      </c>
      <c r="AR5" s="180">
        <f>'Form VII'!$J$5</f>
        <v>0</v>
      </c>
      <c r="AS5" s="180">
        <f>'Form VII'!$K$5</f>
        <v>0</v>
      </c>
      <c r="AT5" s="180">
        <f>'Form VII'!$L$5</f>
        <v>0</v>
      </c>
      <c r="AU5" s="180">
        <f>'Form VII'!$M$5</f>
        <v>0</v>
      </c>
      <c r="AV5" s="180">
        <f>'Form VII'!$N$5</f>
        <v>0</v>
      </c>
      <c r="AW5" s="180">
        <f>'Form VII'!$O$5</f>
        <v>0</v>
      </c>
      <c r="AX5" s="180">
        <f>'Form VII'!$P$5</f>
        <v>0</v>
      </c>
      <c r="AY5" s="180">
        <f>'Form VII'!$Q$5</f>
        <v>0</v>
      </c>
      <c r="AZ5" s="180">
        <f>'Form VII'!$R$5</f>
        <v>0</v>
      </c>
      <c r="BA5" s="180">
        <f>'Form VII'!$S$5</f>
        <v>0</v>
      </c>
      <c r="BB5" s="180">
        <f>'Form VII'!$T$5</f>
        <v>0</v>
      </c>
      <c r="BC5" s="180">
        <f>'Form VII'!$U$5</f>
        <v>0</v>
      </c>
      <c r="BD5" s="180">
        <f>'Form VII'!$V$5</f>
        <v>0</v>
      </c>
      <c r="BE5" s="180">
        <f>'Form VII'!$W$5</f>
        <v>0</v>
      </c>
      <c r="BF5" s="180">
        <f>'Form VII'!$X$5</f>
        <v>0</v>
      </c>
      <c r="BG5" s="180">
        <f>'Form VII'!$Y$5</f>
        <v>0</v>
      </c>
      <c r="BH5" s="180">
        <f>'Form VII'!$Z$5</f>
        <v>0</v>
      </c>
      <c r="BI5" s="180">
        <f>'Form VII'!$AA$5</f>
        <v>0</v>
      </c>
      <c r="BJ5" s="180">
        <f>'Form VII'!$AB$5</f>
        <v>0</v>
      </c>
      <c r="BK5" s="180">
        <f>'Form VII'!$AC$5</f>
        <v>0</v>
      </c>
      <c r="BL5" s="180">
        <f>'Form VII'!$AD$5</f>
        <v>0</v>
      </c>
      <c r="BM5" s="180">
        <f>'Form VII'!$AE$5</f>
        <v>0</v>
      </c>
      <c r="BN5" s="180">
        <f>'Form VII'!$AF$5</f>
        <v>0</v>
      </c>
      <c r="BO5" s="180">
        <f>'Form VII'!$AG$5</f>
        <v>0</v>
      </c>
      <c r="BP5" s="180">
        <f>'Form VII'!$AH$5</f>
        <v>0</v>
      </c>
    </row>
    <row r="6" spans="1:68" x14ac:dyDescent="0.2">
      <c r="A6" s="625"/>
      <c r="B6" s="311" t="str">
        <f>IF('Form VI'!$A$9=TRUE,"B",IF('Form VI'!$A$9=FALSE," "))</f>
        <v xml:space="preserve"> </v>
      </c>
      <c r="C6" s="58"/>
      <c r="D6" s="57"/>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4"/>
      <c r="AK6" s="180">
        <f>'Form VII'!$C$6</f>
        <v>0</v>
      </c>
      <c r="AL6" s="179"/>
      <c r="AM6" s="180">
        <f>'Form VII'!$E$6</f>
        <v>0</v>
      </c>
      <c r="AN6" s="180">
        <f>'Form VII'!$F$6</f>
        <v>0</v>
      </c>
      <c r="AO6" s="180">
        <f>'Form VII'!$G$6</f>
        <v>0</v>
      </c>
      <c r="AP6" s="180">
        <f>'Form VII'!$H$6</f>
        <v>0</v>
      </c>
      <c r="AQ6" s="180">
        <f>'Form VII'!$I$6</f>
        <v>0</v>
      </c>
      <c r="AR6" s="180">
        <f>'Form VII'!$J$6</f>
        <v>0</v>
      </c>
      <c r="AS6" s="180">
        <f>'Form VII'!$K$6</f>
        <v>0</v>
      </c>
      <c r="AT6" s="180">
        <f>'Form VII'!$L$6</f>
        <v>0</v>
      </c>
      <c r="AU6" s="180">
        <f>'Form VII'!$M$6</f>
        <v>0</v>
      </c>
      <c r="AV6" s="180">
        <f>'Form VII'!$N$6</f>
        <v>0</v>
      </c>
      <c r="AW6" s="180">
        <f>'Form VII'!$O$6</f>
        <v>0</v>
      </c>
      <c r="AX6" s="180">
        <f>'Form VII'!$P$6</f>
        <v>0</v>
      </c>
      <c r="AY6" s="180">
        <f>'Form VII'!$Q$6</f>
        <v>0</v>
      </c>
      <c r="AZ6" s="180">
        <f>'Form VII'!$R$6</f>
        <v>0</v>
      </c>
      <c r="BA6" s="180">
        <f>'Form VII'!$S$6</f>
        <v>0</v>
      </c>
      <c r="BB6" s="180">
        <f>'Form VII'!$T$6</f>
        <v>0</v>
      </c>
      <c r="BC6" s="180">
        <f>'Form VII'!$U$6</f>
        <v>0</v>
      </c>
      <c r="BD6" s="180">
        <f>'Form VII'!$V$6</f>
        <v>0</v>
      </c>
      <c r="BE6" s="180">
        <f>'Form VII'!$W$6</f>
        <v>0</v>
      </c>
      <c r="BF6" s="180">
        <f>'Form VII'!$X$6</f>
        <v>0</v>
      </c>
      <c r="BG6" s="180">
        <f>'Form VII'!$Y$6</f>
        <v>0</v>
      </c>
      <c r="BH6" s="180">
        <f>'Form VII'!$Z$6</f>
        <v>0</v>
      </c>
      <c r="BI6" s="180">
        <f>'Form VII'!$AA$6</f>
        <v>0</v>
      </c>
      <c r="BJ6" s="180">
        <f>'Form VII'!$AB$6</f>
        <v>0</v>
      </c>
      <c r="BK6" s="180">
        <f>'Form VII'!$AC$6</f>
        <v>0</v>
      </c>
      <c r="BL6" s="180">
        <f>'Form VII'!$AD$6</f>
        <v>0</v>
      </c>
      <c r="BM6" s="180">
        <f>'Form VII'!$AE$6</f>
        <v>0</v>
      </c>
      <c r="BN6" s="180">
        <f>'Form VII'!$AF$6</f>
        <v>0</v>
      </c>
      <c r="BO6" s="180">
        <f>'Form VII'!$AG$6</f>
        <v>0</v>
      </c>
      <c r="BP6" s="180">
        <f>'Form VII'!$AH$6</f>
        <v>0</v>
      </c>
    </row>
    <row r="7" spans="1:68" ht="12.75" customHeight="1" x14ac:dyDescent="0.2">
      <c r="A7" s="625"/>
      <c r="B7" s="311" t="str">
        <f>IF('Form VI'!$A$10=TRUE,"C",IF('Form VI'!$A$10=FALSE," "))</f>
        <v xml:space="preserve"> </v>
      </c>
      <c r="C7" s="58"/>
      <c r="D7" s="58"/>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4"/>
      <c r="AK7" s="180">
        <f>'Form VII'!$C$7</f>
        <v>0</v>
      </c>
      <c r="AL7" s="180">
        <f>'Form VII'!$D$7</f>
        <v>0</v>
      </c>
      <c r="AM7" s="179"/>
      <c r="AN7" s="180">
        <f>'Form VII'!$F$7</f>
        <v>0</v>
      </c>
      <c r="AO7" s="180">
        <f>'Form VII'!$G$7</f>
        <v>0</v>
      </c>
      <c r="AP7" s="180">
        <f>'Form VII'!$H$7</f>
        <v>0</v>
      </c>
      <c r="AQ7" s="180">
        <f>'Form VII'!$I$7</f>
        <v>0</v>
      </c>
      <c r="AR7" s="180">
        <f>'Form VII'!$J$7</f>
        <v>0</v>
      </c>
      <c r="AS7" s="180">
        <f>'Form VII'!$K$7</f>
        <v>0</v>
      </c>
      <c r="AT7" s="180">
        <f>'Form VII'!$L$7</f>
        <v>0</v>
      </c>
      <c r="AU7" s="180">
        <f>'Form VII'!$M$7</f>
        <v>0</v>
      </c>
      <c r="AV7" s="180">
        <f>'Form VII'!$N$7</f>
        <v>0</v>
      </c>
      <c r="AW7" s="180">
        <f>'Form VII'!$O$7</f>
        <v>0</v>
      </c>
      <c r="AX7" s="180">
        <f>'Form VII'!$P$7</f>
        <v>0</v>
      </c>
      <c r="AY7" s="180">
        <f>'Form VII'!$Q$7</f>
        <v>0</v>
      </c>
      <c r="AZ7" s="180">
        <f>'Form VII'!$R$7</f>
        <v>0</v>
      </c>
      <c r="BA7" s="180">
        <f>'Form VII'!$S$7</f>
        <v>0</v>
      </c>
      <c r="BB7" s="180">
        <f>'Form VII'!$T$7</f>
        <v>0</v>
      </c>
      <c r="BC7" s="180">
        <f>'Form VII'!$U$7</f>
        <v>0</v>
      </c>
      <c r="BD7" s="180">
        <f>'Form VII'!$V$7</f>
        <v>0</v>
      </c>
      <c r="BE7" s="180">
        <f>'Form VII'!$W$7</f>
        <v>0</v>
      </c>
      <c r="BF7" s="180">
        <f>'Form VII'!$X$7</f>
        <v>0</v>
      </c>
      <c r="BG7" s="180">
        <f>'Form VII'!$Y$7</f>
        <v>0</v>
      </c>
      <c r="BH7" s="180">
        <f>'Form VII'!$Z$7</f>
        <v>0</v>
      </c>
      <c r="BI7" s="180">
        <f>'Form VII'!$AA$7</f>
        <v>0</v>
      </c>
      <c r="BJ7" s="180">
        <f>'Form VII'!$AB$7</f>
        <v>0</v>
      </c>
      <c r="BK7" s="180">
        <f>'Form VII'!$AC$7</f>
        <v>0</v>
      </c>
      <c r="BL7" s="180">
        <f>'Form VII'!$AD$7</f>
        <v>0</v>
      </c>
      <c r="BM7" s="180">
        <f>'Form VII'!$AE$7</f>
        <v>0</v>
      </c>
      <c r="BN7" s="180">
        <f>'Form VII'!$AF$7</f>
        <v>0</v>
      </c>
      <c r="BO7" s="180">
        <f>'Form VII'!$AG$7</f>
        <v>0</v>
      </c>
      <c r="BP7" s="180">
        <f>'Form VII'!$AH$7</f>
        <v>0</v>
      </c>
    </row>
    <row r="8" spans="1:68" x14ac:dyDescent="0.2">
      <c r="A8" s="625"/>
      <c r="B8" s="311" t="str">
        <f>IF('Form VI'!$A$11=TRUE,"D",IF('Form VI'!$A$11=FALSE," "))</f>
        <v xml:space="preserve"> </v>
      </c>
      <c r="C8" s="58"/>
      <c r="D8" s="58"/>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4"/>
      <c r="AK8" s="180">
        <f>'Form VII'!$C$8</f>
        <v>0</v>
      </c>
      <c r="AL8" s="180">
        <f>'Form VII'!$D$8</f>
        <v>0</v>
      </c>
      <c r="AM8" s="180">
        <f>'Form VII'!$E$8</f>
        <v>0</v>
      </c>
      <c r="AN8" s="179"/>
      <c r="AO8" s="180">
        <f>'Form VII'!$G$8</f>
        <v>0</v>
      </c>
      <c r="AP8" s="180">
        <f>'Form VII'!$H$8</f>
        <v>0</v>
      </c>
      <c r="AQ8" s="180">
        <f>'Form VII'!$I$8</f>
        <v>0</v>
      </c>
      <c r="AR8" s="180">
        <f>'Form VII'!$J$8</f>
        <v>0</v>
      </c>
      <c r="AS8" s="180">
        <f>'Form VII'!$K$8</f>
        <v>0</v>
      </c>
      <c r="AT8" s="180">
        <f>'Form VII'!$L$8</f>
        <v>0</v>
      </c>
      <c r="AU8" s="180">
        <f>'Form VII'!$M$8</f>
        <v>0</v>
      </c>
      <c r="AV8" s="180">
        <f>'Form VII'!$N$8</f>
        <v>0</v>
      </c>
      <c r="AW8" s="180">
        <f>'Form VII'!$O$8</f>
        <v>0</v>
      </c>
      <c r="AX8" s="180">
        <f>'Form VII'!$P$8</f>
        <v>0</v>
      </c>
      <c r="AY8" s="180">
        <f>'Form VII'!$Q$8</f>
        <v>0</v>
      </c>
      <c r="AZ8" s="180">
        <f>'Form VII'!$R$8</f>
        <v>0</v>
      </c>
      <c r="BA8" s="180">
        <f>'Form VII'!$S$8</f>
        <v>0</v>
      </c>
      <c r="BB8" s="180">
        <f>'Form VII'!$T$8</f>
        <v>0</v>
      </c>
      <c r="BC8" s="180">
        <f>'Form VII'!$U$8</f>
        <v>0</v>
      </c>
      <c r="BD8" s="180">
        <f>'Form VII'!$V$8</f>
        <v>0</v>
      </c>
      <c r="BE8" s="180">
        <f>'Form VII'!$W$8</f>
        <v>0</v>
      </c>
      <c r="BF8" s="180">
        <f>'Form VII'!$X$8</f>
        <v>0</v>
      </c>
      <c r="BG8" s="180">
        <f>'Form VII'!$Y$8</f>
        <v>0</v>
      </c>
      <c r="BH8" s="180">
        <f>'Form VII'!$Z$8</f>
        <v>0</v>
      </c>
      <c r="BI8" s="180">
        <f>'Form VII'!$AA$8</f>
        <v>0</v>
      </c>
      <c r="BJ8" s="180">
        <f>'Form VII'!$AB$8</f>
        <v>0</v>
      </c>
      <c r="BK8" s="180">
        <f>'Form VII'!$AC$8</f>
        <v>0</v>
      </c>
      <c r="BL8" s="180">
        <f>'Form VII'!$AD$8</f>
        <v>0</v>
      </c>
      <c r="BM8" s="180">
        <f>'Form VII'!$AE$8</f>
        <v>0</v>
      </c>
      <c r="BN8" s="180">
        <f>'Form VII'!$AF$8</f>
        <v>0</v>
      </c>
      <c r="BO8" s="180">
        <f>'Form VII'!$AG$8</f>
        <v>0</v>
      </c>
      <c r="BP8" s="180">
        <f>'Form VII'!$AH$8</f>
        <v>0</v>
      </c>
    </row>
    <row r="9" spans="1:68" x14ac:dyDescent="0.2">
      <c r="A9" s="625"/>
      <c r="B9" s="311" t="str">
        <f>IF('Form VI'!$A$12=TRUE,"E",IF('Form VI'!$A$12=FALSE," "))</f>
        <v xml:space="preserve"> </v>
      </c>
      <c r="C9" s="58"/>
      <c r="D9" s="58"/>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4"/>
      <c r="AK9" s="180">
        <f>'Form VII'!$C$9</f>
        <v>0</v>
      </c>
      <c r="AL9" s="180">
        <f>'Form VII'!$D$9</f>
        <v>0</v>
      </c>
      <c r="AM9" s="180">
        <f>'Form VII'!$E$9</f>
        <v>0</v>
      </c>
      <c r="AN9" s="180">
        <f>'Form VII'!$F$9</f>
        <v>0</v>
      </c>
      <c r="AO9" s="179"/>
      <c r="AP9" s="180">
        <f>'Form VII'!$H$9</f>
        <v>0</v>
      </c>
      <c r="AQ9" s="180">
        <f>'Form VII'!$I$9</f>
        <v>0</v>
      </c>
      <c r="AR9" s="180">
        <f>'Form VII'!$J$9</f>
        <v>0</v>
      </c>
      <c r="AS9" s="180">
        <f>'Form VII'!$K$9</f>
        <v>0</v>
      </c>
      <c r="AT9" s="180">
        <f>'Form VII'!$L$9</f>
        <v>0</v>
      </c>
      <c r="AU9" s="180">
        <f>'Form VII'!$M$9</f>
        <v>0</v>
      </c>
      <c r="AV9" s="180">
        <f>'Form VII'!$N$9</f>
        <v>0</v>
      </c>
      <c r="AW9" s="180">
        <f>'Form VII'!$O$9</f>
        <v>0</v>
      </c>
      <c r="AX9" s="180">
        <f>'Form VII'!$P$9</f>
        <v>0</v>
      </c>
      <c r="AY9" s="180">
        <f>'Form VII'!$Q$9</f>
        <v>0</v>
      </c>
      <c r="AZ9" s="180">
        <f>'Form VII'!$R$9</f>
        <v>0</v>
      </c>
      <c r="BA9" s="180">
        <f>'Form VII'!$S$9</f>
        <v>0</v>
      </c>
      <c r="BB9" s="180">
        <f>'Form VII'!$T$9</f>
        <v>0</v>
      </c>
      <c r="BC9" s="180">
        <f>'Form VII'!$U$9</f>
        <v>0</v>
      </c>
      <c r="BD9" s="180">
        <f>'Form VII'!$V$9</f>
        <v>0</v>
      </c>
      <c r="BE9" s="180">
        <f>'Form VII'!$W$9</f>
        <v>0</v>
      </c>
      <c r="BF9" s="180">
        <f>'Form VII'!$X$9</f>
        <v>0</v>
      </c>
      <c r="BG9" s="180">
        <f>'Form VII'!$Y$9</f>
        <v>0</v>
      </c>
      <c r="BH9" s="180">
        <f>'Form VII'!$Z$9</f>
        <v>0</v>
      </c>
      <c r="BI9" s="180">
        <f>'Form VII'!$AA$9</f>
        <v>0</v>
      </c>
      <c r="BJ9" s="180">
        <f>'Form VII'!$AB$9</f>
        <v>0</v>
      </c>
      <c r="BK9" s="180">
        <f>'Form VII'!$AC$9</f>
        <v>0</v>
      </c>
      <c r="BL9" s="180">
        <f>'Form VII'!$AD$9</f>
        <v>0</v>
      </c>
      <c r="BM9" s="180">
        <f>'Form VII'!$AE$9</f>
        <v>0</v>
      </c>
      <c r="BN9" s="180">
        <f>'Form VII'!$AF$9</f>
        <v>0</v>
      </c>
      <c r="BO9" s="180">
        <f>'Form VII'!$AG$9</f>
        <v>0</v>
      </c>
      <c r="BP9" s="180">
        <f>'Form VII'!$AH$9</f>
        <v>0</v>
      </c>
    </row>
    <row r="10" spans="1:68" x14ac:dyDescent="0.2">
      <c r="A10" s="625"/>
      <c r="B10" s="311" t="str">
        <f>IF('Form VI'!$A$13=TRUE,"F",IF('Form VI'!$A$13=FALSE," "))</f>
        <v xml:space="preserve"> </v>
      </c>
      <c r="C10" s="58"/>
      <c r="D10" s="58"/>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4"/>
      <c r="AK10" s="180">
        <f>'Form VII'!$C$10</f>
        <v>0</v>
      </c>
      <c r="AL10" s="180">
        <f>'Form VII'!$D$10</f>
        <v>0</v>
      </c>
      <c r="AM10" s="180">
        <f>'Form VII'!$E$10</f>
        <v>0</v>
      </c>
      <c r="AN10" s="180">
        <f>'Form VII'!$F$10</f>
        <v>0</v>
      </c>
      <c r="AO10" s="180">
        <f>'Form VII'!$G$10</f>
        <v>0</v>
      </c>
      <c r="AP10" s="179"/>
      <c r="AQ10" s="180">
        <f>'Form VII'!$I$10</f>
        <v>0</v>
      </c>
      <c r="AR10" s="180">
        <f>'Form VII'!$J$10</f>
        <v>0</v>
      </c>
      <c r="AS10" s="180">
        <f>'Form VII'!$K$10</f>
        <v>0</v>
      </c>
      <c r="AT10" s="180">
        <f>'Form VII'!$L$10</f>
        <v>0</v>
      </c>
      <c r="AU10" s="180">
        <f>'Form VII'!$M$10</f>
        <v>0</v>
      </c>
      <c r="AV10" s="180">
        <f>'Form VII'!$N$10</f>
        <v>0</v>
      </c>
      <c r="AW10" s="180">
        <f>'Form VII'!$O$10</f>
        <v>0</v>
      </c>
      <c r="AX10" s="180">
        <f>'Form VII'!$P$10</f>
        <v>0</v>
      </c>
      <c r="AY10" s="180">
        <f>'Form VII'!$Q$10</f>
        <v>0</v>
      </c>
      <c r="AZ10" s="180">
        <f>'Form VII'!$R$10</f>
        <v>0</v>
      </c>
      <c r="BA10" s="180">
        <f>'Form VII'!$S$10</f>
        <v>0</v>
      </c>
      <c r="BB10" s="180">
        <f>'Form VII'!$T$10</f>
        <v>0</v>
      </c>
      <c r="BC10" s="180">
        <f>'Form VII'!$U$10</f>
        <v>0</v>
      </c>
      <c r="BD10" s="180">
        <f>'Form VII'!$V$10</f>
        <v>0</v>
      </c>
      <c r="BE10" s="180">
        <f>'Form VII'!$W$10</f>
        <v>0</v>
      </c>
      <c r="BF10" s="180">
        <f>'Form VII'!$X$10</f>
        <v>0</v>
      </c>
      <c r="BG10" s="180">
        <f>'Form VII'!$Y$10</f>
        <v>0</v>
      </c>
      <c r="BH10" s="180">
        <f>'Form VII'!$Z$10</f>
        <v>0</v>
      </c>
      <c r="BI10" s="180">
        <f>'Form VII'!$AA$10</f>
        <v>0</v>
      </c>
      <c r="BJ10" s="180">
        <f>'Form VII'!$AB$10</f>
        <v>0</v>
      </c>
      <c r="BK10" s="180">
        <f>'Form VII'!$AC$10</f>
        <v>0</v>
      </c>
      <c r="BL10" s="180">
        <f>'Form VII'!$AD$10</f>
        <v>0</v>
      </c>
      <c r="BM10" s="180">
        <f>'Form VII'!$AE$10</f>
        <v>0</v>
      </c>
      <c r="BN10" s="180">
        <f>'Form VII'!$AF$10</f>
        <v>0</v>
      </c>
      <c r="BO10" s="180">
        <f>'Form VII'!$AG$10</f>
        <v>0</v>
      </c>
      <c r="BP10" s="180">
        <f>'Form VII'!$AH$10</f>
        <v>0</v>
      </c>
    </row>
    <row r="11" spans="1:68" x14ac:dyDescent="0.2">
      <c r="A11" s="4"/>
      <c r="B11" s="311" t="str">
        <f>IF('Form VI'!$A$14=TRUE,"G",IF('Form VI'!$A$14=FALSE," "))</f>
        <v xml:space="preserve"> </v>
      </c>
      <c r="C11" s="58"/>
      <c r="D11" s="58"/>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4"/>
      <c r="AK11" s="180">
        <f>'Form VII'!$C$11</f>
        <v>0</v>
      </c>
      <c r="AL11" s="180">
        <f>'Form VII'!$D$11</f>
        <v>0</v>
      </c>
      <c r="AM11" s="180">
        <f>'Form VII'!$E$11</f>
        <v>0</v>
      </c>
      <c r="AN11" s="180">
        <f>'Form VII'!$F$11</f>
        <v>0</v>
      </c>
      <c r="AO11" s="180">
        <f>'Form VII'!$G$11</f>
        <v>0</v>
      </c>
      <c r="AP11" s="180">
        <f>'Form VII'!$H$11</f>
        <v>0</v>
      </c>
      <c r="AQ11" s="179"/>
      <c r="AR11" s="180">
        <f>'Form VII'!$J$11</f>
        <v>0</v>
      </c>
      <c r="AS11" s="180">
        <f>'Form VII'!$K$11</f>
        <v>0</v>
      </c>
      <c r="AT11" s="180">
        <f>'Form VII'!$L$11</f>
        <v>0</v>
      </c>
      <c r="AU11" s="180">
        <f>'Form VII'!$M$11</f>
        <v>0</v>
      </c>
      <c r="AV11" s="180">
        <f>'Form VII'!$N$11</f>
        <v>0</v>
      </c>
      <c r="AW11" s="180">
        <f>'Form VII'!$O$11</f>
        <v>0</v>
      </c>
      <c r="AX11" s="180">
        <f>'Form VII'!$P$11</f>
        <v>0</v>
      </c>
      <c r="AY11" s="180">
        <f>'Form VII'!$Q$11</f>
        <v>0</v>
      </c>
      <c r="AZ11" s="180">
        <f>'Form VII'!$R$11</f>
        <v>0</v>
      </c>
      <c r="BA11" s="180">
        <f>'Form VII'!$S$11</f>
        <v>0</v>
      </c>
      <c r="BB11" s="180">
        <f>'Form VII'!$T$11</f>
        <v>0</v>
      </c>
      <c r="BC11" s="180">
        <f>'Form VII'!$U$11</f>
        <v>0</v>
      </c>
      <c r="BD11" s="180">
        <f>'Form VII'!$V$11</f>
        <v>0</v>
      </c>
      <c r="BE11" s="180">
        <f>'Form VII'!$W$11</f>
        <v>0</v>
      </c>
      <c r="BF11" s="180">
        <f>'Form VII'!$X$11</f>
        <v>0</v>
      </c>
      <c r="BG11" s="180">
        <f>'Form VII'!$Y$11</f>
        <v>0</v>
      </c>
      <c r="BH11" s="180">
        <f>'Form VII'!$Z$11</f>
        <v>0</v>
      </c>
      <c r="BI11" s="180">
        <f>'Form VII'!$AA$11</f>
        <v>0</v>
      </c>
      <c r="BJ11" s="180">
        <f>'Form VII'!$AB$11</f>
        <v>0</v>
      </c>
      <c r="BK11" s="180">
        <f>'Form VII'!$AC$11</f>
        <v>0</v>
      </c>
      <c r="BL11" s="180">
        <f>'Form VII'!$AD$11</f>
        <v>0</v>
      </c>
      <c r="BM11" s="180">
        <f>'Form VII'!$AE$11</f>
        <v>0</v>
      </c>
      <c r="BN11" s="180">
        <f>'Form VII'!$AF$11</f>
        <v>0</v>
      </c>
      <c r="BO11" s="180">
        <f>'Form VII'!$AG$11</f>
        <v>0</v>
      </c>
      <c r="BP11" s="180">
        <f>'Form VII'!$AH$11</f>
        <v>0</v>
      </c>
    </row>
    <row r="12" spans="1:68" x14ac:dyDescent="0.2">
      <c r="A12" s="4"/>
      <c r="B12" s="311" t="str">
        <f>IF('Form VI'!$A$15=TRUE,"H",IF('Form VI'!$A$15=FALSE," "))</f>
        <v xml:space="preserve"> </v>
      </c>
      <c r="C12" s="58"/>
      <c r="D12" s="58"/>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4"/>
      <c r="AK12" s="180">
        <f>'Form VII'!$C$12</f>
        <v>0</v>
      </c>
      <c r="AL12" s="180">
        <f>'Form VII'!$D$12</f>
        <v>0</v>
      </c>
      <c r="AM12" s="180">
        <f>'Form VII'!$E$12</f>
        <v>0</v>
      </c>
      <c r="AN12" s="180">
        <f>'Form VII'!$F$12</f>
        <v>0</v>
      </c>
      <c r="AO12" s="180">
        <f>'Form VII'!$G$12</f>
        <v>0</v>
      </c>
      <c r="AP12" s="180">
        <f>'Form VII'!$H$12</f>
        <v>0</v>
      </c>
      <c r="AQ12" s="180">
        <f>'Form VII'!$I$12</f>
        <v>0</v>
      </c>
      <c r="AR12" s="179"/>
      <c r="AS12" s="180">
        <f>'Form VII'!$K$12</f>
        <v>0</v>
      </c>
      <c r="AT12" s="180">
        <f>'Form VII'!$L$12</f>
        <v>0</v>
      </c>
      <c r="AU12" s="180">
        <f>'Form VII'!$M$12</f>
        <v>0</v>
      </c>
      <c r="AV12" s="180">
        <f>'Form VII'!$N$12</f>
        <v>0</v>
      </c>
      <c r="AW12" s="180">
        <f>'Form VII'!$O$12</f>
        <v>0</v>
      </c>
      <c r="AX12" s="180">
        <f>'Form VII'!$P$12</f>
        <v>0</v>
      </c>
      <c r="AY12" s="180">
        <f>'Form VII'!$Q$12</f>
        <v>0</v>
      </c>
      <c r="AZ12" s="180">
        <f>'Form VII'!$R$12</f>
        <v>0</v>
      </c>
      <c r="BA12" s="180">
        <f>'Form VII'!$S$12</f>
        <v>0</v>
      </c>
      <c r="BB12" s="180">
        <f>'Form VII'!$T$12</f>
        <v>0</v>
      </c>
      <c r="BC12" s="180">
        <f>'Form VII'!$U$12</f>
        <v>0</v>
      </c>
      <c r="BD12" s="180">
        <f>'Form VII'!$V$12</f>
        <v>0</v>
      </c>
      <c r="BE12" s="180">
        <f>'Form VII'!$W$12</f>
        <v>0</v>
      </c>
      <c r="BF12" s="180">
        <f>'Form VII'!$X$12</f>
        <v>0</v>
      </c>
      <c r="BG12" s="180">
        <f>'Form VII'!$Y$12</f>
        <v>0</v>
      </c>
      <c r="BH12" s="180">
        <f>'Form VII'!$Z$12</f>
        <v>0</v>
      </c>
      <c r="BI12" s="180">
        <f>'Form VII'!$AA$12</f>
        <v>0</v>
      </c>
      <c r="BJ12" s="180">
        <f>'Form VII'!$AB$12</f>
        <v>0</v>
      </c>
      <c r="BK12" s="180">
        <f>'Form VII'!$AC$12</f>
        <v>0</v>
      </c>
      <c r="BL12" s="180">
        <f>'Form VII'!$AD$12</f>
        <v>0</v>
      </c>
      <c r="BM12" s="180">
        <f>'Form VII'!$AE$12</f>
        <v>0</v>
      </c>
      <c r="BN12" s="180">
        <f>'Form VII'!$AF$12</f>
        <v>0</v>
      </c>
      <c r="BO12" s="180">
        <f>'Form VII'!$AG$12</f>
        <v>0</v>
      </c>
      <c r="BP12" s="180">
        <f>'Form VII'!$AH$12</f>
        <v>0</v>
      </c>
    </row>
    <row r="13" spans="1:68" x14ac:dyDescent="0.2">
      <c r="A13" s="4"/>
      <c r="B13" s="311" t="str">
        <f>IF('Form VI'!$A$16=TRUE,"I",IF('Form VI'!$A$16=FALSE," "))</f>
        <v xml:space="preserve"> </v>
      </c>
      <c r="C13" s="58"/>
      <c r="D13" s="58"/>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4"/>
      <c r="AK13" s="180">
        <f>'Form VII'!$C$13</f>
        <v>0</v>
      </c>
      <c r="AL13" s="180">
        <f>'Form VII'!$D$13</f>
        <v>0</v>
      </c>
      <c r="AM13" s="180">
        <f>'Form VII'!$E$13</f>
        <v>0</v>
      </c>
      <c r="AN13" s="180">
        <f>'Form VII'!$F$13</f>
        <v>0</v>
      </c>
      <c r="AO13" s="180">
        <f>'Form VII'!$G$13</f>
        <v>0</v>
      </c>
      <c r="AP13" s="180">
        <f>'Form VII'!$H$13</f>
        <v>0</v>
      </c>
      <c r="AQ13" s="180">
        <f>'Form VII'!$I$13</f>
        <v>0</v>
      </c>
      <c r="AR13" s="180">
        <f>'Form VII'!$J$13</f>
        <v>0</v>
      </c>
      <c r="AS13" s="179"/>
      <c r="AT13" s="180">
        <f>'Form VII'!$L$13</f>
        <v>0</v>
      </c>
      <c r="AU13" s="180">
        <f>'Form VII'!$M$13</f>
        <v>0</v>
      </c>
      <c r="AV13" s="180">
        <f>'Form VII'!$N$13</f>
        <v>0</v>
      </c>
      <c r="AW13" s="180">
        <f>'Form VII'!$O$13</f>
        <v>0</v>
      </c>
      <c r="AX13" s="180">
        <f>'Form VII'!$P$13</f>
        <v>0</v>
      </c>
      <c r="AY13" s="180">
        <f>'Form VII'!$Q$13</f>
        <v>0</v>
      </c>
      <c r="AZ13" s="180">
        <f>'Form VII'!$R$13</f>
        <v>0</v>
      </c>
      <c r="BA13" s="180">
        <f>'Form VII'!$S$13</f>
        <v>0</v>
      </c>
      <c r="BB13" s="180">
        <f>'Form VII'!$T$13</f>
        <v>0</v>
      </c>
      <c r="BC13" s="180">
        <f>'Form VII'!$U$13</f>
        <v>0</v>
      </c>
      <c r="BD13" s="180">
        <f>'Form VII'!$V$13</f>
        <v>0</v>
      </c>
      <c r="BE13" s="180">
        <f>'Form VII'!$W$13</f>
        <v>0</v>
      </c>
      <c r="BF13" s="180">
        <f>'Form VII'!$X$13</f>
        <v>0</v>
      </c>
      <c r="BG13" s="180">
        <f>'Form VII'!$Y$13</f>
        <v>0</v>
      </c>
      <c r="BH13" s="180">
        <f>'Form VII'!$Z$13</f>
        <v>0</v>
      </c>
      <c r="BI13" s="180">
        <f>'Form VII'!$AA$13</f>
        <v>0</v>
      </c>
      <c r="BJ13" s="180">
        <f>'Form VII'!$AB$13</f>
        <v>0</v>
      </c>
      <c r="BK13" s="180">
        <f>'Form VII'!$AC$13</f>
        <v>0</v>
      </c>
      <c r="BL13" s="180">
        <f>'Form VII'!$AD$13</f>
        <v>0</v>
      </c>
      <c r="BM13" s="180">
        <f>'Form VII'!$AE$13</f>
        <v>0</v>
      </c>
      <c r="BN13" s="180">
        <f>'Form VII'!$AF$13</f>
        <v>0</v>
      </c>
      <c r="BO13" s="180">
        <f>'Form VII'!$AG$13</f>
        <v>0</v>
      </c>
      <c r="BP13" s="180">
        <f>'Form VII'!$AH$13</f>
        <v>0</v>
      </c>
    </row>
    <row r="14" spans="1:68" x14ac:dyDescent="0.2">
      <c r="A14" s="4"/>
      <c r="B14" s="311" t="str">
        <f>IF('Form VI'!$A$17=TRUE,"J",IF('Form VI'!$A$17=FALSE," "))</f>
        <v xml:space="preserve"> </v>
      </c>
      <c r="C14" s="58"/>
      <c r="D14" s="58"/>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4"/>
      <c r="AK14" s="180">
        <f>'Form VII'!$C$14</f>
        <v>0</v>
      </c>
      <c r="AL14" s="180">
        <f>'Form VII'!$D$14</f>
        <v>0</v>
      </c>
      <c r="AM14" s="180">
        <f>'Form VII'!$E$14</f>
        <v>0</v>
      </c>
      <c r="AN14" s="180">
        <f>'Form VII'!$F$14</f>
        <v>0</v>
      </c>
      <c r="AO14" s="180">
        <f>'Form VII'!$G$14</f>
        <v>0</v>
      </c>
      <c r="AP14" s="180">
        <f>'Form VII'!$H$14</f>
        <v>0</v>
      </c>
      <c r="AQ14" s="180">
        <f>'Form VII'!$I$14</f>
        <v>0</v>
      </c>
      <c r="AR14" s="180">
        <f>'Form VII'!$J$14</f>
        <v>0</v>
      </c>
      <c r="AS14" s="180">
        <f>'Form VII'!$K$14</f>
        <v>0</v>
      </c>
      <c r="AT14" s="179"/>
      <c r="AU14" s="180">
        <f>'Form VII'!$M$14</f>
        <v>0</v>
      </c>
      <c r="AV14" s="180">
        <f>'Form VII'!$N$14</f>
        <v>0</v>
      </c>
      <c r="AW14" s="180">
        <f>'Form VII'!$O$14</f>
        <v>0</v>
      </c>
      <c r="AX14" s="180">
        <f>'Form VII'!$P$14</f>
        <v>0</v>
      </c>
      <c r="AY14" s="180">
        <f>'Form VII'!$Q$14</f>
        <v>0</v>
      </c>
      <c r="AZ14" s="180">
        <f>'Form VII'!$R$14</f>
        <v>0</v>
      </c>
      <c r="BA14" s="180">
        <f>'Form VII'!$S$14</f>
        <v>0</v>
      </c>
      <c r="BB14" s="180">
        <f>'Form VII'!$T$14</f>
        <v>0</v>
      </c>
      <c r="BC14" s="180">
        <f>'Form VII'!$U$14</f>
        <v>0</v>
      </c>
      <c r="BD14" s="180">
        <f>'Form VII'!$V$14</f>
        <v>0</v>
      </c>
      <c r="BE14" s="180">
        <f>'Form VII'!$W$14</f>
        <v>0</v>
      </c>
      <c r="BF14" s="180">
        <f>'Form VII'!$X$14</f>
        <v>0</v>
      </c>
      <c r="BG14" s="180">
        <f>'Form VII'!$Y$14</f>
        <v>0</v>
      </c>
      <c r="BH14" s="180">
        <f>'Form VII'!$Z$14</f>
        <v>0</v>
      </c>
      <c r="BI14" s="180">
        <f>'Form VII'!$AA$14</f>
        <v>0</v>
      </c>
      <c r="BJ14" s="180">
        <f>'Form VII'!$AB$14</f>
        <v>0</v>
      </c>
      <c r="BK14" s="180">
        <f>'Form VII'!$AC$14</f>
        <v>0</v>
      </c>
      <c r="BL14" s="180">
        <f>'Form VII'!$AD$14</f>
        <v>0</v>
      </c>
      <c r="BM14" s="180">
        <f>'Form VII'!$AE$14</f>
        <v>0</v>
      </c>
      <c r="BN14" s="180">
        <f>'Form VII'!$AF$14</f>
        <v>0</v>
      </c>
      <c r="BO14" s="180">
        <f>'Form VII'!$AG$14</f>
        <v>0</v>
      </c>
      <c r="BP14" s="180">
        <f>'Form VII'!$AH$14</f>
        <v>0</v>
      </c>
    </row>
    <row r="15" spans="1:68" x14ac:dyDescent="0.2">
      <c r="A15" s="4"/>
      <c r="B15" s="311" t="str">
        <f>IF('Form VI'!$A$18=TRUE,"K",IF('Form VI'!$A$18=FALSE," "))</f>
        <v xml:space="preserve"> </v>
      </c>
      <c r="C15" s="58"/>
      <c r="D15" s="58"/>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4"/>
      <c r="AK15" s="180">
        <f>'Form VII'!$C$15</f>
        <v>0</v>
      </c>
      <c r="AL15" s="180">
        <f>'Form VII'!$D$15</f>
        <v>0</v>
      </c>
      <c r="AM15" s="180">
        <f>'Form VII'!$E$15</f>
        <v>0</v>
      </c>
      <c r="AN15" s="180">
        <f>'Form VII'!$F$15</f>
        <v>0</v>
      </c>
      <c r="AO15" s="180">
        <f>'Form VII'!$G$15</f>
        <v>0</v>
      </c>
      <c r="AP15" s="180">
        <f>'Form VII'!$H$15</f>
        <v>0</v>
      </c>
      <c r="AQ15" s="180">
        <f>'Form VII'!$I$15</f>
        <v>0</v>
      </c>
      <c r="AR15" s="180">
        <f>'Form VII'!$J$15</f>
        <v>0</v>
      </c>
      <c r="AS15" s="180">
        <f>'Form VII'!$K$15</f>
        <v>0</v>
      </c>
      <c r="AT15" s="180">
        <f>'Form VII'!$L$15</f>
        <v>0</v>
      </c>
      <c r="AU15" s="179"/>
      <c r="AV15" s="180">
        <f>'Form VII'!$N$15</f>
        <v>0</v>
      </c>
      <c r="AW15" s="180">
        <f>'Form VII'!$O$15</f>
        <v>0</v>
      </c>
      <c r="AX15" s="180">
        <f>'Form VII'!$P$15</f>
        <v>0</v>
      </c>
      <c r="AY15" s="180">
        <f>'Form VII'!$Q$15</f>
        <v>0</v>
      </c>
      <c r="AZ15" s="180">
        <f>'Form VII'!$R$15</f>
        <v>0</v>
      </c>
      <c r="BA15" s="180">
        <f>'Form VII'!$S$15</f>
        <v>0</v>
      </c>
      <c r="BB15" s="180">
        <f>'Form VII'!$T$15</f>
        <v>0</v>
      </c>
      <c r="BC15" s="180">
        <f>'Form VII'!$U$15</f>
        <v>0</v>
      </c>
      <c r="BD15" s="180">
        <f>'Form VII'!$V$15</f>
        <v>0</v>
      </c>
      <c r="BE15" s="180">
        <f>'Form VII'!$W$15</f>
        <v>0</v>
      </c>
      <c r="BF15" s="180">
        <f>'Form VII'!$X$15</f>
        <v>0</v>
      </c>
      <c r="BG15" s="180">
        <f>'Form VII'!$Y$15</f>
        <v>0</v>
      </c>
      <c r="BH15" s="180">
        <f>'Form VII'!$Z$15</f>
        <v>0</v>
      </c>
      <c r="BI15" s="180">
        <f>'Form VII'!$AA$15</f>
        <v>0</v>
      </c>
      <c r="BJ15" s="180">
        <f>'Form VII'!$AB$15</f>
        <v>0</v>
      </c>
      <c r="BK15" s="180">
        <f>'Form VII'!$AC$15</f>
        <v>0</v>
      </c>
      <c r="BL15" s="180">
        <f>'Form VII'!$AD$15</f>
        <v>0</v>
      </c>
      <c r="BM15" s="180">
        <f>'Form VII'!$AE$15</f>
        <v>0</v>
      </c>
      <c r="BN15" s="180">
        <f>'Form VII'!$AF$15</f>
        <v>0</v>
      </c>
      <c r="BO15" s="180">
        <f>'Form VII'!$AG$15</f>
        <v>0</v>
      </c>
      <c r="BP15" s="180">
        <f>'Form VII'!$AH$15</f>
        <v>0</v>
      </c>
    </row>
    <row r="16" spans="1:68" x14ac:dyDescent="0.2">
      <c r="A16" s="4"/>
      <c r="B16" s="311" t="str">
        <f>IF('Form VI'!$A$19=TRUE,"L",IF('Form VI'!$A$19=FALSE," "))</f>
        <v xml:space="preserve"> </v>
      </c>
      <c r="C16" s="58"/>
      <c r="D16" s="58"/>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4"/>
      <c r="AK16" s="180">
        <f>'Form VII'!$C$16</f>
        <v>0</v>
      </c>
      <c r="AL16" s="180">
        <f>'Form VII'!$D$16</f>
        <v>0</v>
      </c>
      <c r="AM16" s="180">
        <f>'Form VII'!$E$16</f>
        <v>0</v>
      </c>
      <c r="AN16" s="180">
        <f>'Form VII'!$F$16</f>
        <v>0</v>
      </c>
      <c r="AO16" s="180">
        <f>'Form VII'!$G$16</f>
        <v>0</v>
      </c>
      <c r="AP16" s="180">
        <f>'Form VII'!$H$16</f>
        <v>0</v>
      </c>
      <c r="AQ16" s="180">
        <f>'Form VII'!$I$16</f>
        <v>0</v>
      </c>
      <c r="AR16" s="180">
        <f>'Form VII'!$J$16</f>
        <v>0</v>
      </c>
      <c r="AS16" s="180">
        <f>'Form VII'!$K$16</f>
        <v>0</v>
      </c>
      <c r="AT16" s="180">
        <f>'Form VII'!$L$16</f>
        <v>0</v>
      </c>
      <c r="AU16" s="180">
        <f>'Form VII'!$M$16</f>
        <v>0</v>
      </c>
      <c r="AV16" s="179"/>
      <c r="AW16" s="180">
        <f>'Form VII'!$O$16</f>
        <v>0</v>
      </c>
      <c r="AX16" s="180">
        <f>'Form VII'!$P$16</f>
        <v>0</v>
      </c>
      <c r="AY16" s="180">
        <f>'Form VII'!$Q$16</f>
        <v>0</v>
      </c>
      <c r="AZ16" s="180">
        <f>'Form VII'!$R$16</f>
        <v>0</v>
      </c>
      <c r="BA16" s="180">
        <f>'Form VII'!$S$16</f>
        <v>0</v>
      </c>
      <c r="BB16" s="180">
        <f>'Form VII'!$T$16</f>
        <v>0</v>
      </c>
      <c r="BC16" s="180">
        <f>'Form VII'!$U$16</f>
        <v>0</v>
      </c>
      <c r="BD16" s="180">
        <f>'Form VII'!$V$16</f>
        <v>0</v>
      </c>
      <c r="BE16" s="180">
        <f>'Form VII'!$W$16</f>
        <v>0</v>
      </c>
      <c r="BF16" s="180">
        <f>'Form VII'!$X$16</f>
        <v>0</v>
      </c>
      <c r="BG16" s="180">
        <f>'Form VII'!$Y$16</f>
        <v>0</v>
      </c>
      <c r="BH16" s="180">
        <f>'Form VII'!$Z$16</f>
        <v>0</v>
      </c>
      <c r="BI16" s="180">
        <f>'Form VII'!$AA$16</f>
        <v>0</v>
      </c>
      <c r="BJ16" s="180">
        <f>'Form VII'!$AB$16</f>
        <v>0</v>
      </c>
      <c r="BK16" s="180">
        <f>'Form VII'!$AC$16</f>
        <v>0</v>
      </c>
      <c r="BL16" s="180">
        <f>'Form VII'!$AD$16</f>
        <v>0</v>
      </c>
      <c r="BM16" s="180">
        <f>'Form VII'!$AE$16</f>
        <v>0</v>
      </c>
      <c r="BN16" s="180">
        <f>'Form VII'!$AF$16</f>
        <v>0</v>
      </c>
      <c r="BO16" s="180">
        <f>'Form VII'!$AG$16</f>
        <v>0</v>
      </c>
      <c r="BP16" s="180">
        <f>'Form VII'!$AH$16</f>
        <v>0</v>
      </c>
    </row>
    <row r="17" spans="1:68" x14ac:dyDescent="0.2">
      <c r="A17" s="4"/>
      <c r="B17" s="311" t="str">
        <f>IF('Form VI'!$A$20=TRUE,"M",IF('Form VI'!$A$20=FALSE," "))</f>
        <v xml:space="preserve"> </v>
      </c>
      <c r="C17" s="58"/>
      <c r="D17" s="58"/>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4"/>
      <c r="AK17" s="180">
        <f>'Form VII'!$C$17</f>
        <v>0</v>
      </c>
      <c r="AL17" s="180">
        <f>'Form VII'!$D$17</f>
        <v>0</v>
      </c>
      <c r="AM17" s="180">
        <f>'Form VII'!$E$17</f>
        <v>0</v>
      </c>
      <c r="AN17" s="180">
        <f>'Form VII'!$F$17</f>
        <v>0</v>
      </c>
      <c r="AO17" s="180">
        <f>'Form VII'!$G$17</f>
        <v>0</v>
      </c>
      <c r="AP17" s="180">
        <f>'Form VII'!$H$17</f>
        <v>0</v>
      </c>
      <c r="AQ17" s="180">
        <f>'Form VII'!$I$17</f>
        <v>0</v>
      </c>
      <c r="AR17" s="180">
        <f>'Form VII'!$J$17</f>
        <v>0</v>
      </c>
      <c r="AS17" s="180">
        <f>'Form VII'!$K$17</f>
        <v>0</v>
      </c>
      <c r="AT17" s="180">
        <f>'Form VII'!$L$17</f>
        <v>0</v>
      </c>
      <c r="AU17" s="180">
        <f>'Form VII'!$M$17</f>
        <v>0</v>
      </c>
      <c r="AV17" s="180">
        <f>'Form VII'!$N$17</f>
        <v>0</v>
      </c>
      <c r="AW17" s="179"/>
      <c r="AX17" s="180">
        <f>'Form VII'!$P$17</f>
        <v>0</v>
      </c>
      <c r="AY17" s="180">
        <f>'Form VII'!$Q$17</f>
        <v>0</v>
      </c>
      <c r="AZ17" s="180">
        <f>'Form VII'!$R$17</f>
        <v>0</v>
      </c>
      <c r="BA17" s="180">
        <f>'Form VII'!$S$17</f>
        <v>0</v>
      </c>
      <c r="BB17" s="180">
        <f>'Form VII'!$T$17</f>
        <v>0</v>
      </c>
      <c r="BC17" s="180">
        <f>'Form VII'!$U$17</f>
        <v>0</v>
      </c>
      <c r="BD17" s="180">
        <f>'Form VII'!$V$17</f>
        <v>0</v>
      </c>
      <c r="BE17" s="180">
        <f>'Form VII'!$W$17</f>
        <v>0</v>
      </c>
      <c r="BF17" s="180">
        <f>'Form VII'!$X$17</f>
        <v>0</v>
      </c>
      <c r="BG17" s="180">
        <f>'Form VII'!$Y$17</f>
        <v>0</v>
      </c>
      <c r="BH17" s="180">
        <f>'Form VII'!$Z$17</f>
        <v>0</v>
      </c>
      <c r="BI17" s="180">
        <f>'Form VII'!$AA$17</f>
        <v>0</v>
      </c>
      <c r="BJ17" s="180">
        <f>'Form VII'!$AB$17</f>
        <v>0</v>
      </c>
      <c r="BK17" s="180">
        <f>'Form VII'!$AC$17</f>
        <v>0</v>
      </c>
      <c r="BL17" s="180">
        <f>'Form VII'!$AD$17</f>
        <v>0</v>
      </c>
      <c r="BM17" s="180">
        <f>'Form VII'!$AE$17</f>
        <v>0</v>
      </c>
      <c r="BN17" s="180">
        <f>'Form VII'!$AF$17</f>
        <v>0</v>
      </c>
      <c r="BO17" s="180">
        <f>'Form VII'!$AG$17</f>
        <v>0</v>
      </c>
      <c r="BP17" s="180">
        <f>'Form VII'!$AH$17</f>
        <v>0</v>
      </c>
    </row>
    <row r="18" spans="1:68" x14ac:dyDescent="0.2">
      <c r="A18" s="4"/>
      <c r="B18" s="311" t="str">
        <f>IF('Form VI'!$A$21=TRUE,"N",IF('Form VI'!$A$21=FALSE," "))</f>
        <v xml:space="preserve"> </v>
      </c>
      <c r="C18" s="58"/>
      <c r="D18" s="58"/>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4"/>
      <c r="AK18" s="180">
        <f>'Form VII'!$C$18</f>
        <v>0</v>
      </c>
      <c r="AL18" s="180">
        <f>'Form VII'!$D$18</f>
        <v>0</v>
      </c>
      <c r="AM18" s="180">
        <f>'Form VII'!$E$18</f>
        <v>0</v>
      </c>
      <c r="AN18" s="180">
        <f>'Form VII'!$F$18</f>
        <v>0</v>
      </c>
      <c r="AO18" s="180">
        <f>'Form VII'!$G$18</f>
        <v>0</v>
      </c>
      <c r="AP18" s="180">
        <f>'Form VII'!$H$18</f>
        <v>0</v>
      </c>
      <c r="AQ18" s="180">
        <f>'Form VII'!$I$18</f>
        <v>0</v>
      </c>
      <c r="AR18" s="180">
        <f>'Form VII'!$J$18</f>
        <v>0</v>
      </c>
      <c r="AS18" s="180">
        <f>'Form VII'!$K$18</f>
        <v>0</v>
      </c>
      <c r="AT18" s="180">
        <f>'Form VII'!$L$18</f>
        <v>0</v>
      </c>
      <c r="AU18" s="180">
        <f>'Form VII'!$M$18</f>
        <v>0</v>
      </c>
      <c r="AV18" s="180">
        <f>'Form VII'!$N$18</f>
        <v>0</v>
      </c>
      <c r="AW18" s="180">
        <f>'Form VII'!$O$18</f>
        <v>0</v>
      </c>
      <c r="AX18" s="179"/>
      <c r="AY18" s="180">
        <f>'Form VII'!$Q$18</f>
        <v>0</v>
      </c>
      <c r="AZ18" s="180">
        <f>'Form VII'!$R$18</f>
        <v>0</v>
      </c>
      <c r="BA18" s="180">
        <f>'Form VII'!$S$18</f>
        <v>0</v>
      </c>
      <c r="BB18" s="180">
        <f>'Form VII'!$T$18</f>
        <v>0</v>
      </c>
      <c r="BC18" s="180">
        <f>'Form VII'!$U$18</f>
        <v>0</v>
      </c>
      <c r="BD18" s="180">
        <f>'Form VII'!$V$18</f>
        <v>0</v>
      </c>
      <c r="BE18" s="180">
        <f>'Form VII'!$W$18</f>
        <v>0</v>
      </c>
      <c r="BF18" s="180">
        <f>'Form VII'!$X$18</f>
        <v>0</v>
      </c>
      <c r="BG18" s="180">
        <f>'Form VII'!$Y$18</f>
        <v>0</v>
      </c>
      <c r="BH18" s="180">
        <f>'Form VII'!$Z$18</f>
        <v>0</v>
      </c>
      <c r="BI18" s="180">
        <f>'Form VII'!$AA$18</f>
        <v>0</v>
      </c>
      <c r="BJ18" s="180">
        <f>'Form VII'!$AB$18</f>
        <v>0</v>
      </c>
      <c r="BK18" s="180">
        <f>'Form VII'!$AC$18</f>
        <v>0</v>
      </c>
      <c r="BL18" s="180">
        <f>'Form VII'!$AD$18</f>
        <v>0</v>
      </c>
      <c r="BM18" s="180">
        <f>'Form VII'!$AE$18</f>
        <v>0</v>
      </c>
      <c r="BN18" s="180">
        <f>'Form VII'!$AF$18</f>
        <v>0</v>
      </c>
      <c r="BO18" s="180">
        <f>'Form VII'!$AG$18</f>
        <v>0</v>
      </c>
      <c r="BP18" s="180">
        <f>'Form VII'!$AH$18</f>
        <v>0</v>
      </c>
    </row>
    <row r="19" spans="1:68" x14ac:dyDescent="0.2">
      <c r="A19" s="4"/>
      <c r="B19" s="311" t="str">
        <f>IF('Form VI'!$A$22=TRUE,"O",IF('Form VI'!$A$22=FALSE," "))</f>
        <v xml:space="preserve"> </v>
      </c>
      <c r="C19" s="58"/>
      <c r="D19" s="58"/>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4"/>
      <c r="AK19" s="180">
        <f>'Form VII'!$C$19</f>
        <v>0</v>
      </c>
      <c r="AL19" s="180">
        <f>'Form VII'!$D$19</f>
        <v>0</v>
      </c>
      <c r="AM19" s="180">
        <f>'Form VII'!$E$19</f>
        <v>0</v>
      </c>
      <c r="AN19" s="180">
        <f>'Form VII'!$F$19</f>
        <v>0</v>
      </c>
      <c r="AO19" s="180">
        <f>'Form VII'!$G$19</f>
        <v>0</v>
      </c>
      <c r="AP19" s="180">
        <f>'Form VII'!$H$19</f>
        <v>0</v>
      </c>
      <c r="AQ19" s="180">
        <f>'Form VII'!$I$19</f>
        <v>0</v>
      </c>
      <c r="AR19" s="180">
        <f>'Form VII'!$J$19</f>
        <v>0</v>
      </c>
      <c r="AS19" s="180">
        <f>'Form VII'!$K$19</f>
        <v>0</v>
      </c>
      <c r="AT19" s="180">
        <f>'Form VII'!$L$19</f>
        <v>0</v>
      </c>
      <c r="AU19" s="180">
        <f>'Form VII'!$M$19</f>
        <v>0</v>
      </c>
      <c r="AV19" s="180">
        <f>'Form VII'!$N$19</f>
        <v>0</v>
      </c>
      <c r="AW19" s="180">
        <f>'Form VII'!$O$19</f>
        <v>0</v>
      </c>
      <c r="AX19" s="180">
        <f>'Form VII'!$P$19</f>
        <v>0</v>
      </c>
      <c r="AY19" s="179"/>
      <c r="AZ19" s="180">
        <f>'Form VII'!$R$19</f>
        <v>0</v>
      </c>
      <c r="BA19" s="180">
        <f>'Form VII'!$S$19</f>
        <v>0</v>
      </c>
      <c r="BB19" s="180">
        <f>'Form VII'!$T$19</f>
        <v>0</v>
      </c>
      <c r="BC19" s="180">
        <f>'Form VII'!$U$19</f>
        <v>0</v>
      </c>
      <c r="BD19" s="180">
        <f>'Form VII'!$V$19</f>
        <v>0</v>
      </c>
      <c r="BE19" s="180">
        <f>'Form VII'!$W$19</f>
        <v>0</v>
      </c>
      <c r="BF19" s="180">
        <f>'Form VII'!$X$19</f>
        <v>0</v>
      </c>
      <c r="BG19" s="180">
        <f>'Form VII'!$Y$19</f>
        <v>0</v>
      </c>
      <c r="BH19" s="180">
        <f>'Form VII'!$Z$19</f>
        <v>0</v>
      </c>
      <c r="BI19" s="180">
        <f>'Form VII'!$AA$19</f>
        <v>0</v>
      </c>
      <c r="BJ19" s="180">
        <f>'Form VII'!$AB$19</f>
        <v>0</v>
      </c>
      <c r="BK19" s="180">
        <f>'Form VII'!$AC$19</f>
        <v>0</v>
      </c>
      <c r="BL19" s="180">
        <f>'Form VII'!$AD$19</f>
        <v>0</v>
      </c>
      <c r="BM19" s="180">
        <f>'Form VII'!$AE$19</f>
        <v>0</v>
      </c>
      <c r="BN19" s="180">
        <f>'Form VII'!$AF$19</f>
        <v>0</v>
      </c>
      <c r="BO19" s="180">
        <f>'Form VII'!$AG$19</f>
        <v>0</v>
      </c>
      <c r="BP19" s="180">
        <f>'Form VII'!$AH$19</f>
        <v>0</v>
      </c>
    </row>
    <row r="20" spans="1:68" x14ac:dyDescent="0.2">
      <c r="A20" s="4"/>
      <c r="B20" s="311" t="str">
        <f>IF('Form VI'!$A$23=TRUE,"P",IF('Form VI'!$A$23=FALSE," "))</f>
        <v xml:space="preserve"> </v>
      </c>
      <c r="C20" s="58"/>
      <c r="D20" s="58"/>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4"/>
      <c r="AK20" s="180">
        <f>'Form VII'!$C$20</f>
        <v>0</v>
      </c>
      <c r="AL20" s="180">
        <f>'Form VII'!$D$20</f>
        <v>0</v>
      </c>
      <c r="AM20" s="180">
        <f>'Form VII'!$E$20</f>
        <v>0</v>
      </c>
      <c r="AN20" s="180">
        <f>'Form VII'!$F$20</f>
        <v>0</v>
      </c>
      <c r="AO20" s="180">
        <f>'Form VII'!$G$20</f>
        <v>0</v>
      </c>
      <c r="AP20" s="180">
        <f>'Form VII'!$H$20</f>
        <v>0</v>
      </c>
      <c r="AQ20" s="180">
        <f>'Form VII'!$I$20</f>
        <v>0</v>
      </c>
      <c r="AR20" s="180">
        <f>'Form VII'!$J$20</f>
        <v>0</v>
      </c>
      <c r="AS20" s="180">
        <f>'Form VII'!$K$20</f>
        <v>0</v>
      </c>
      <c r="AT20" s="180">
        <f>'Form VII'!$L$20</f>
        <v>0</v>
      </c>
      <c r="AU20" s="180">
        <f>'Form VII'!$M$20</f>
        <v>0</v>
      </c>
      <c r="AV20" s="180">
        <f>'Form VII'!$N$20</f>
        <v>0</v>
      </c>
      <c r="AW20" s="180">
        <f>'Form VII'!$O$20</f>
        <v>0</v>
      </c>
      <c r="AX20" s="180">
        <f>'Form VII'!$P$20</f>
        <v>0</v>
      </c>
      <c r="AY20" s="180">
        <f>'Form VII'!$Q$20</f>
        <v>0</v>
      </c>
      <c r="AZ20" s="179"/>
      <c r="BA20" s="180">
        <f>'Form VII'!$S$20</f>
        <v>0</v>
      </c>
      <c r="BB20" s="180">
        <f>'Form VII'!$T$20</f>
        <v>0</v>
      </c>
      <c r="BC20" s="180">
        <f>'Form VII'!$U$20</f>
        <v>0</v>
      </c>
      <c r="BD20" s="180">
        <f>'Form VII'!$V$20</f>
        <v>0</v>
      </c>
      <c r="BE20" s="180">
        <f>'Form VII'!$W$20</f>
        <v>0</v>
      </c>
      <c r="BF20" s="180">
        <f>'Form VII'!$X$20</f>
        <v>0</v>
      </c>
      <c r="BG20" s="180">
        <f>'Form VII'!$Y$20</f>
        <v>0</v>
      </c>
      <c r="BH20" s="180">
        <f>'Form VII'!$Z$20</f>
        <v>0</v>
      </c>
      <c r="BI20" s="180">
        <f>'Form VII'!$AA$20</f>
        <v>0</v>
      </c>
      <c r="BJ20" s="180">
        <f>'Form VII'!$AB$20</f>
        <v>0</v>
      </c>
      <c r="BK20" s="180">
        <f>'Form VII'!$AC$20</f>
        <v>0</v>
      </c>
      <c r="BL20" s="180">
        <f>'Form VII'!$AD$20</f>
        <v>0</v>
      </c>
      <c r="BM20" s="180">
        <f>'Form VII'!$AE$20</f>
        <v>0</v>
      </c>
      <c r="BN20" s="180">
        <f>'Form VII'!$AF$20</f>
        <v>0</v>
      </c>
      <c r="BO20" s="180">
        <f>'Form VII'!$AG$20</f>
        <v>0</v>
      </c>
      <c r="BP20" s="180">
        <f>'Form VII'!$AH$20</f>
        <v>0</v>
      </c>
    </row>
    <row r="21" spans="1:68" x14ac:dyDescent="0.2">
      <c r="A21" s="4"/>
      <c r="B21" s="311" t="str">
        <f>IF('Form VI'!$A$24=TRUE,"Q",IF('Form VI'!$A$24=FALSE," "))</f>
        <v xml:space="preserve"> </v>
      </c>
      <c r="C21" s="58"/>
      <c r="D21" s="58"/>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4"/>
      <c r="AK21" s="180">
        <f>'Form VII'!$C$21</f>
        <v>0</v>
      </c>
      <c r="AL21" s="180">
        <f>'Form VII'!$D$21</f>
        <v>0</v>
      </c>
      <c r="AM21" s="180">
        <f>'Form VII'!$E$21</f>
        <v>0</v>
      </c>
      <c r="AN21" s="180">
        <f>'Form VII'!$F$21</f>
        <v>0</v>
      </c>
      <c r="AO21" s="180">
        <f>'Form VII'!$G$21</f>
        <v>0</v>
      </c>
      <c r="AP21" s="180">
        <f>'Form VII'!$H$21</f>
        <v>0</v>
      </c>
      <c r="AQ21" s="180">
        <f>'Form VII'!$I$21</f>
        <v>0</v>
      </c>
      <c r="AR21" s="180">
        <f>'Form VII'!$J$21</f>
        <v>0</v>
      </c>
      <c r="AS21" s="180">
        <f>'Form VII'!$K$21</f>
        <v>0</v>
      </c>
      <c r="AT21" s="180">
        <f>'Form VII'!$L$21</f>
        <v>0</v>
      </c>
      <c r="AU21" s="180">
        <f>'Form VII'!$M$21</f>
        <v>0</v>
      </c>
      <c r="AV21" s="180">
        <f>'Form VII'!$N$21</f>
        <v>0</v>
      </c>
      <c r="AW21" s="180">
        <f>'Form VII'!$O$21</f>
        <v>0</v>
      </c>
      <c r="AX21" s="180">
        <f>'Form VII'!$P$21</f>
        <v>0</v>
      </c>
      <c r="AY21" s="180">
        <f>'Form VII'!$Q$21</f>
        <v>0</v>
      </c>
      <c r="AZ21" s="180">
        <f>'Form VII'!$R$21</f>
        <v>0</v>
      </c>
      <c r="BA21" s="179"/>
      <c r="BB21" s="180">
        <f>'Form VII'!$T$21</f>
        <v>0</v>
      </c>
      <c r="BC21" s="180">
        <f>'Form VII'!$U$21</f>
        <v>0</v>
      </c>
      <c r="BD21" s="180">
        <f>'Form VII'!$V$21</f>
        <v>0</v>
      </c>
      <c r="BE21" s="180">
        <f>'Form VII'!$W$21</f>
        <v>0</v>
      </c>
      <c r="BF21" s="180">
        <f>'Form VII'!$X$21</f>
        <v>0</v>
      </c>
      <c r="BG21" s="180">
        <f>'Form VII'!$Y$21</f>
        <v>0</v>
      </c>
      <c r="BH21" s="180">
        <f>'Form VII'!$Z$21</f>
        <v>0</v>
      </c>
      <c r="BI21" s="180">
        <f>'Form VII'!$AA$21</f>
        <v>0</v>
      </c>
      <c r="BJ21" s="180">
        <f>'Form VII'!$AB$21</f>
        <v>0</v>
      </c>
      <c r="BK21" s="180">
        <f>'Form VII'!$AC$21</f>
        <v>0</v>
      </c>
      <c r="BL21" s="180">
        <f>'Form VII'!$AD$21</f>
        <v>0</v>
      </c>
      <c r="BM21" s="180">
        <f>'Form VII'!$AE$21</f>
        <v>0</v>
      </c>
      <c r="BN21" s="180">
        <f>'Form VII'!$AF$21</f>
        <v>0</v>
      </c>
      <c r="BO21" s="180">
        <f>'Form VII'!$AG$21</f>
        <v>0</v>
      </c>
      <c r="BP21" s="180">
        <f>'Form VII'!$AH$21</f>
        <v>0</v>
      </c>
    </row>
    <row r="22" spans="1:68" x14ac:dyDescent="0.2">
      <c r="A22" s="4"/>
      <c r="B22" s="311" t="str">
        <f>IF('Form VI'!$A$25=TRUE,"R",IF('Form VI'!$A$25=FALSE," "))</f>
        <v xml:space="preserve"> </v>
      </c>
      <c r="C22" s="58"/>
      <c r="D22" s="58"/>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4"/>
      <c r="AK22" s="180">
        <f>'Form VII'!$C$22</f>
        <v>0</v>
      </c>
      <c r="AL22" s="180">
        <f>'Form VII'!$D$22</f>
        <v>0</v>
      </c>
      <c r="AM22" s="180">
        <f>'Form VII'!$E$22</f>
        <v>0</v>
      </c>
      <c r="AN22" s="180">
        <f>'Form VII'!$F$22</f>
        <v>0</v>
      </c>
      <c r="AO22" s="180">
        <f>'Form VII'!$G$22</f>
        <v>0</v>
      </c>
      <c r="AP22" s="180">
        <f>'Form VII'!$H$22</f>
        <v>0</v>
      </c>
      <c r="AQ22" s="180">
        <f>'Form VII'!$I$22</f>
        <v>0</v>
      </c>
      <c r="AR22" s="180">
        <f>'Form VII'!$J$22</f>
        <v>0</v>
      </c>
      <c r="AS22" s="180">
        <f>'Form VII'!$K$22</f>
        <v>0</v>
      </c>
      <c r="AT22" s="180">
        <f>'Form VII'!$L$22</f>
        <v>0</v>
      </c>
      <c r="AU22" s="180">
        <f>'Form VII'!$M$22</f>
        <v>0</v>
      </c>
      <c r="AV22" s="180">
        <f>'Form VII'!$N$22</f>
        <v>0</v>
      </c>
      <c r="AW22" s="180">
        <f>'Form VII'!$O$22</f>
        <v>0</v>
      </c>
      <c r="AX22" s="180">
        <f>'Form VII'!$P$22</f>
        <v>0</v>
      </c>
      <c r="AY22" s="180">
        <f>'Form VII'!$Q$22</f>
        <v>0</v>
      </c>
      <c r="AZ22" s="180">
        <f>'Form VII'!$R$22</f>
        <v>0</v>
      </c>
      <c r="BA22" s="180">
        <f>'Form VII'!$S$22</f>
        <v>0</v>
      </c>
      <c r="BB22" s="179"/>
      <c r="BC22" s="180">
        <f>'Form VII'!$U$22</f>
        <v>0</v>
      </c>
      <c r="BD22" s="180">
        <f>'Form VII'!$V$22</f>
        <v>0</v>
      </c>
      <c r="BE22" s="180">
        <f>'Form VII'!$W$22</f>
        <v>0</v>
      </c>
      <c r="BF22" s="180">
        <f>'Form VII'!$X$22</f>
        <v>0</v>
      </c>
      <c r="BG22" s="180">
        <f>'Form VII'!$Y$22</f>
        <v>0</v>
      </c>
      <c r="BH22" s="180">
        <f>'Form VII'!$Z$22</f>
        <v>0</v>
      </c>
      <c r="BI22" s="180">
        <f>'Form VII'!$AA$22</f>
        <v>0</v>
      </c>
      <c r="BJ22" s="180">
        <f>'Form VII'!$AB$22</f>
        <v>0</v>
      </c>
      <c r="BK22" s="180">
        <f>'Form VII'!$AC$22</f>
        <v>0</v>
      </c>
      <c r="BL22" s="180">
        <f>'Form VII'!$AD$22</f>
        <v>0</v>
      </c>
      <c r="BM22" s="180">
        <f>'Form VII'!$AE$22</f>
        <v>0</v>
      </c>
      <c r="BN22" s="180">
        <f>'Form VII'!$AF$22</f>
        <v>0</v>
      </c>
      <c r="BO22" s="180">
        <f>'Form VII'!$AG$22</f>
        <v>0</v>
      </c>
      <c r="BP22" s="180">
        <f>'Form VII'!$AH$22</f>
        <v>0</v>
      </c>
    </row>
    <row r="23" spans="1:68" x14ac:dyDescent="0.2">
      <c r="A23" s="4"/>
      <c r="B23" s="311" t="str">
        <f>IF('Form VI'!$A$26=TRUE,"S",IF('Form VI'!$A$26=FALSE," "))</f>
        <v xml:space="preserve"> </v>
      </c>
      <c r="C23" s="58"/>
      <c r="D23" s="58"/>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4"/>
      <c r="AK23" s="180">
        <f>'Form VII'!$C$23</f>
        <v>0</v>
      </c>
      <c r="AL23" s="180">
        <f>'Form VII'!$D$23</f>
        <v>0</v>
      </c>
      <c r="AM23" s="180">
        <f>'Form VII'!$E$23</f>
        <v>0</v>
      </c>
      <c r="AN23" s="180">
        <f>'Form VII'!$F$23</f>
        <v>0</v>
      </c>
      <c r="AO23" s="180">
        <f>'Form VII'!$G$23</f>
        <v>0</v>
      </c>
      <c r="AP23" s="180">
        <f>'Form VII'!$H$23</f>
        <v>0</v>
      </c>
      <c r="AQ23" s="180">
        <f>'Form VII'!$I$23</f>
        <v>0</v>
      </c>
      <c r="AR23" s="180">
        <f>'Form VII'!$J$23</f>
        <v>0</v>
      </c>
      <c r="AS23" s="180">
        <f>'Form VII'!$K$23</f>
        <v>0</v>
      </c>
      <c r="AT23" s="180">
        <f>'Form VII'!$L$23</f>
        <v>0</v>
      </c>
      <c r="AU23" s="180">
        <f>'Form VII'!$M$23</f>
        <v>0</v>
      </c>
      <c r="AV23" s="180">
        <f>'Form VII'!$N$23</f>
        <v>0</v>
      </c>
      <c r="AW23" s="180">
        <f>'Form VII'!$O$23</f>
        <v>0</v>
      </c>
      <c r="AX23" s="180">
        <f>'Form VII'!$P$23</f>
        <v>0</v>
      </c>
      <c r="AY23" s="180">
        <f>'Form VII'!$Q$23</f>
        <v>0</v>
      </c>
      <c r="AZ23" s="180">
        <f>'Form VII'!$R$23</f>
        <v>0</v>
      </c>
      <c r="BA23" s="180">
        <f>'Form VII'!$S$23</f>
        <v>0</v>
      </c>
      <c r="BB23" s="180">
        <f>'Form VII'!$T$23</f>
        <v>0</v>
      </c>
      <c r="BC23" s="179"/>
      <c r="BD23" s="180">
        <f>'Form VII'!$V$23</f>
        <v>0</v>
      </c>
      <c r="BE23" s="180">
        <f>'Form VII'!$W$23</f>
        <v>0</v>
      </c>
      <c r="BF23" s="180">
        <f>'Form VII'!$X$23</f>
        <v>0</v>
      </c>
      <c r="BG23" s="180">
        <f>'Form VII'!$Y$23</f>
        <v>0</v>
      </c>
      <c r="BH23" s="180">
        <f>'Form VII'!$Z$23</f>
        <v>0</v>
      </c>
      <c r="BI23" s="180">
        <f>'Form VII'!$AA$23</f>
        <v>0</v>
      </c>
      <c r="BJ23" s="180">
        <f>'Form VII'!$AB$23</f>
        <v>0</v>
      </c>
      <c r="BK23" s="180">
        <f>'Form VII'!$AC$23</f>
        <v>0</v>
      </c>
      <c r="BL23" s="180">
        <f>'Form VII'!$AD$23</f>
        <v>0</v>
      </c>
      <c r="BM23" s="180">
        <f>'Form VII'!$AE$23</f>
        <v>0</v>
      </c>
      <c r="BN23" s="180">
        <f>'Form VII'!$AF$23</f>
        <v>0</v>
      </c>
      <c r="BO23" s="180">
        <f>'Form VII'!$AG$23</f>
        <v>0</v>
      </c>
      <c r="BP23" s="180">
        <f>'Form VII'!$AH$23</f>
        <v>0</v>
      </c>
    </row>
    <row r="24" spans="1:68" x14ac:dyDescent="0.2">
      <c r="A24" s="4"/>
      <c r="B24" s="311" t="str">
        <f>IF('Form VI'!$A$27=TRUE,"T",IF('Form VI'!$A$27=FALSE," "))</f>
        <v xml:space="preserve"> </v>
      </c>
      <c r="C24" s="58"/>
      <c r="D24" s="58"/>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4"/>
      <c r="AK24" s="180">
        <f>'Form VII'!$C$24</f>
        <v>0</v>
      </c>
      <c r="AL24" s="180">
        <f>'Form VII'!$D$24</f>
        <v>0</v>
      </c>
      <c r="AM24" s="180">
        <f>'Form VII'!$E$24</f>
        <v>0</v>
      </c>
      <c r="AN24" s="180">
        <f>'Form VII'!$F$24</f>
        <v>0</v>
      </c>
      <c r="AO24" s="180">
        <f>'Form VII'!$G$24</f>
        <v>0</v>
      </c>
      <c r="AP24" s="180">
        <f>'Form VII'!$H$24</f>
        <v>0</v>
      </c>
      <c r="AQ24" s="180">
        <f>'Form VII'!$I$24</f>
        <v>0</v>
      </c>
      <c r="AR24" s="180">
        <f>'Form VII'!$J$24</f>
        <v>0</v>
      </c>
      <c r="AS24" s="180">
        <f>'Form VII'!$K$24</f>
        <v>0</v>
      </c>
      <c r="AT24" s="180">
        <f>'Form VII'!$L$24</f>
        <v>0</v>
      </c>
      <c r="AU24" s="180">
        <f>'Form VII'!$M$24</f>
        <v>0</v>
      </c>
      <c r="AV24" s="180">
        <f>'Form VII'!$N$24</f>
        <v>0</v>
      </c>
      <c r="AW24" s="180">
        <f>'Form VII'!$O$24</f>
        <v>0</v>
      </c>
      <c r="AX24" s="180">
        <f>'Form VII'!$P$24</f>
        <v>0</v>
      </c>
      <c r="AY24" s="180">
        <f>'Form VII'!$Q$24</f>
        <v>0</v>
      </c>
      <c r="AZ24" s="180">
        <f>'Form VII'!$R$24</f>
        <v>0</v>
      </c>
      <c r="BA24" s="180">
        <f>'Form VII'!$S$24</f>
        <v>0</v>
      </c>
      <c r="BB24" s="180">
        <f>'Form VII'!$T$24</f>
        <v>0</v>
      </c>
      <c r="BC24" s="180">
        <f>'Form VII'!$U$24</f>
        <v>0</v>
      </c>
      <c r="BD24" s="179"/>
      <c r="BE24" s="180">
        <f>'Form VII'!$W$24</f>
        <v>0</v>
      </c>
      <c r="BF24" s="180">
        <f>'Form VII'!$X$24</f>
        <v>0</v>
      </c>
      <c r="BG24" s="180">
        <f>'Form VII'!$Y$24</f>
        <v>0</v>
      </c>
      <c r="BH24" s="180">
        <f>'Form VII'!$Z$24</f>
        <v>0</v>
      </c>
      <c r="BI24" s="180">
        <f>'Form VII'!$AA$24</f>
        <v>0</v>
      </c>
      <c r="BJ24" s="180">
        <f>'Form VII'!$AB$24</f>
        <v>0</v>
      </c>
      <c r="BK24" s="180">
        <f>'Form VII'!$AC$24</f>
        <v>0</v>
      </c>
      <c r="BL24" s="180">
        <f>'Form VII'!$AD$24</f>
        <v>0</v>
      </c>
      <c r="BM24" s="180">
        <f>'Form VII'!$AE$24</f>
        <v>0</v>
      </c>
      <c r="BN24" s="180">
        <f>'Form VII'!$AF$24</f>
        <v>0</v>
      </c>
      <c r="BO24" s="180">
        <f>'Form VII'!$AG$24</f>
        <v>0</v>
      </c>
      <c r="BP24" s="180">
        <f>'Form VII'!$AH$24</f>
        <v>0</v>
      </c>
    </row>
    <row r="25" spans="1:68" x14ac:dyDescent="0.2">
      <c r="A25" s="4"/>
      <c r="B25" s="311" t="str">
        <f>IF('Form VI'!$A$28=TRUE,"U",IF('Form VI'!$A$28=FALSE," "))</f>
        <v xml:space="preserve"> </v>
      </c>
      <c r="C25" s="58"/>
      <c r="D25" s="58"/>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4"/>
      <c r="AK25" s="180">
        <f>'Form VII'!$C$25</f>
        <v>0</v>
      </c>
      <c r="AL25" s="180">
        <f>'Form VII'!$D$25</f>
        <v>0</v>
      </c>
      <c r="AM25" s="180">
        <f>'Form VII'!$E$25</f>
        <v>0</v>
      </c>
      <c r="AN25" s="180">
        <f>'Form VII'!$F$25</f>
        <v>0</v>
      </c>
      <c r="AO25" s="180">
        <f>'Form VII'!$G$25</f>
        <v>0</v>
      </c>
      <c r="AP25" s="180">
        <f>'Form VII'!$H$25</f>
        <v>0</v>
      </c>
      <c r="AQ25" s="180">
        <f>'Form VII'!$I$25</f>
        <v>0</v>
      </c>
      <c r="AR25" s="180">
        <f>'Form VII'!$J$25</f>
        <v>0</v>
      </c>
      <c r="AS25" s="180">
        <f>'Form VII'!$K$25</f>
        <v>0</v>
      </c>
      <c r="AT25" s="180">
        <f>'Form VII'!$L$25</f>
        <v>0</v>
      </c>
      <c r="AU25" s="180">
        <f>'Form VII'!$M$25</f>
        <v>0</v>
      </c>
      <c r="AV25" s="180">
        <f>'Form VII'!$N$25</f>
        <v>0</v>
      </c>
      <c r="AW25" s="180">
        <f>'Form VII'!$O$25</f>
        <v>0</v>
      </c>
      <c r="AX25" s="180">
        <f>'Form VII'!$P$25</f>
        <v>0</v>
      </c>
      <c r="AY25" s="180">
        <f>'Form VII'!$Q$25</f>
        <v>0</v>
      </c>
      <c r="AZ25" s="180">
        <f>'Form VII'!$R$25</f>
        <v>0</v>
      </c>
      <c r="BA25" s="180">
        <f>'Form VII'!$S$25</f>
        <v>0</v>
      </c>
      <c r="BB25" s="180">
        <f>'Form VII'!$T$25</f>
        <v>0</v>
      </c>
      <c r="BC25" s="180">
        <f>'Form VII'!$U$25</f>
        <v>0</v>
      </c>
      <c r="BD25" s="180">
        <f>'Form VII'!$V$25</f>
        <v>0</v>
      </c>
      <c r="BE25" s="179"/>
      <c r="BF25" s="180">
        <f>'Form VII'!$X$25</f>
        <v>0</v>
      </c>
      <c r="BG25" s="180">
        <f>'Form VII'!$Y$25</f>
        <v>0</v>
      </c>
      <c r="BH25" s="180">
        <f>'Form VII'!$Z$25</f>
        <v>0</v>
      </c>
      <c r="BI25" s="180">
        <f>'Form VII'!$AA$25</f>
        <v>0</v>
      </c>
      <c r="BJ25" s="180">
        <f>'Form VII'!$AB$25</f>
        <v>0</v>
      </c>
      <c r="BK25" s="180">
        <f>'Form VII'!$AC$25</f>
        <v>0</v>
      </c>
      <c r="BL25" s="180">
        <f>'Form VII'!$AD$25</f>
        <v>0</v>
      </c>
      <c r="BM25" s="180">
        <f>'Form VII'!$AE$25</f>
        <v>0</v>
      </c>
      <c r="BN25" s="180">
        <f>'Form VII'!$AF$25</f>
        <v>0</v>
      </c>
      <c r="BO25" s="180">
        <f>'Form VII'!$AG$25</f>
        <v>0</v>
      </c>
      <c r="BP25" s="180">
        <f>'Form VII'!$AH$25</f>
        <v>0</v>
      </c>
    </row>
    <row r="26" spans="1:68" x14ac:dyDescent="0.2">
      <c r="A26" s="4"/>
      <c r="B26" s="311" t="str">
        <f>IF('Form VI'!$A$29=TRUE,"V",IF('Form VI'!$A$29=FALSE," "))</f>
        <v xml:space="preserve"> </v>
      </c>
      <c r="C26" s="58"/>
      <c r="D26" s="58"/>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4"/>
      <c r="AK26" s="180">
        <f>'Form VII'!$C$26</f>
        <v>0</v>
      </c>
      <c r="AL26" s="180">
        <f>'Form VII'!$D$26</f>
        <v>0</v>
      </c>
      <c r="AM26" s="180">
        <f>'Form VII'!$E$26</f>
        <v>0</v>
      </c>
      <c r="AN26" s="180">
        <f>'Form VII'!$F$26</f>
        <v>0</v>
      </c>
      <c r="AO26" s="180">
        <f>'Form VII'!$G$26</f>
        <v>0</v>
      </c>
      <c r="AP26" s="180">
        <f>'Form VII'!$H$26</f>
        <v>0</v>
      </c>
      <c r="AQ26" s="180">
        <f>'Form VII'!$I$26</f>
        <v>0</v>
      </c>
      <c r="AR26" s="180">
        <f>'Form VII'!$J$26</f>
        <v>0</v>
      </c>
      <c r="AS26" s="180">
        <f>'Form VII'!$K$26</f>
        <v>0</v>
      </c>
      <c r="AT26" s="180">
        <f>'Form VII'!$L$26</f>
        <v>0</v>
      </c>
      <c r="AU26" s="180">
        <f>'Form VII'!$M$26</f>
        <v>0</v>
      </c>
      <c r="AV26" s="180">
        <f>'Form VII'!$N$26</f>
        <v>0</v>
      </c>
      <c r="AW26" s="180">
        <f>'Form VII'!$O$26</f>
        <v>0</v>
      </c>
      <c r="AX26" s="180">
        <f>'Form VII'!$P$26</f>
        <v>0</v>
      </c>
      <c r="AY26" s="180">
        <f>'Form VII'!$Q$26</f>
        <v>0</v>
      </c>
      <c r="AZ26" s="180">
        <f>'Form VII'!$R$26</f>
        <v>0</v>
      </c>
      <c r="BA26" s="180">
        <f>'Form VII'!$S$26</f>
        <v>0</v>
      </c>
      <c r="BB26" s="180">
        <f>'Form VII'!$T$26</f>
        <v>0</v>
      </c>
      <c r="BC26" s="180">
        <f>'Form VII'!$U$26</f>
        <v>0</v>
      </c>
      <c r="BD26" s="180">
        <f>'Form VII'!$V$26</f>
        <v>0</v>
      </c>
      <c r="BE26" s="180">
        <f>'Form VII'!$W$26</f>
        <v>0</v>
      </c>
      <c r="BF26" s="179"/>
      <c r="BG26" s="180">
        <f>'Form VII'!$Y$26</f>
        <v>0</v>
      </c>
      <c r="BH26" s="180">
        <f>'Form VII'!$Z$26</f>
        <v>0</v>
      </c>
      <c r="BI26" s="180">
        <f>'Form VII'!$AA$26</f>
        <v>0</v>
      </c>
      <c r="BJ26" s="180">
        <f>'Form VII'!$AB$26</f>
        <v>0</v>
      </c>
      <c r="BK26" s="180">
        <f>'Form VII'!$AC$26</f>
        <v>0</v>
      </c>
      <c r="BL26" s="180">
        <f>'Form VII'!$AD$26</f>
        <v>0</v>
      </c>
      <c r="BM26" s="180">
        <f>'Form VII'!$AE$26</f>
        <v>0</v>
      </c>
      <c r="BN26" s="180">
        <f>'Form VII'!$AF$26</f>
        <v>0</v>
      </c>
      <c r="BO26" s="180">
        <f>'Form VII'!$AG$26</f>
        <v>0</v>
      </c>
      <c r="BP26" s="180">
        <f>'Form VII'!$AH$26</f>
        <v>0</v>
      </c>
    </row>
    <row r="27" spans="1:68" x14ac:dyDescent="0.2">
      <c r="A27" s="4"/>
      <c r="B27" s="311" t="str">
        <f>IF('Form VI'!$A$30=TRUE,"W",IF('Form VI'!$A$30=FALSE," "))</f>
        <v xml:space="preserve"> </v>
      </c>
      <c r="C27" s="58"/>
      <c r="D27" s="58"/>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4"/>
      <c r="AK27" s="180">
        <f>'Form VII'!$C$27</f>
        <v>0</v>
      </c>
      <c r="AL27" s="180">
        <f>'Form VII'!$D$27</f>
        <v>0</v>
      </c>
      <c r="AM27" s="180">
        <f>'Form VII'!$E$27</f>
        <v>0</v>
      </c>
      <c r="AN27" s="180">
        <f>'Form VII'!$F$27</f>
        <v>0</v>
      </c>
      <c r="AO27" s="180">
        <f>'Form VII'!$G$27</f>
        <v>0</v>
      </c>
      <c r="AP27" s="180">
        <f>'Form VII'!$H$27</f>
        <v>0</v>
      </c>
      <c r="AQ27" s="180">
        <f>'Form VII'!$I$27</f>
        <v>0</v>
      </c>
      <c r="AR27" s="180">
        <f>'Form VII'!$J$27</f>
        <v>0</v>
      </c>
      <c r="AS27" s="180">
        <f>'Form VII'!$K$27</f>
        <v>0</v>
      </c>
      <c r="AT27" s="180">
        <f>'Form VII'!$L$27</f>
        <v>0</v>
      </c>
      <c r="AU27" s="180">
        <f>'Form VII'!$M$27</f>
        <v>0</v>
      </c>
      <c r="AV27" s="180">
        <f>'Form VII'!$N$27</f>
        <v>0</v>
      </c>
      <c r="AW27" s="180">
        <f>'Form VII'!$O$27</f>
        <v>0</v>
      </c>
      <c r="AX27" s="180">
        <f>'Form VII'!$P$27</f>
        <v>0</v>
      </c>
      <c r="AY27" s="180">
        <f>'Form VII'!$Q$27</f>
        <v>0</v>
      </c>
      <c r="AZ27" s="180">
        <f>'Form VII'!$R$27</f>
        <v>0</v>
      </c>
      <c r="BA27" s="180">
        <f>'Form VII'!$S$27</f>
        <v>0</v>
      </c>
      <c r="BB27" s="180">
        <f>'Form VII'!$T$27</f>
        <v>0</v>
      </c>
      <c r="BC27" s="180">
        <f>'Form VII'!$U$27</f>
        <v>0</v>
      </c>
      <c r="BD27" s="180">
        <f>'Form VII'!$V$27</f>
        <v>0</v>
      </c>
      <c r="BE27" s="180">
        <f>'Form VII'!$W$27</f>
        <v>0</v>
      </c>
      <c r="BF27" s="180">
        <f>'Form VII'!$X$27</f>
        <v>0</v>
      </c>
      <c r="BG27" s="179"/>
      <c r="BH27" s="180">
        <f>'Form VII'!$Z$27</f>
        <v>0</v>
      </c>
      <c r="BI27" s="180">
        <f>'Form VII'!$AA$27</f>
        <v>0</v>
      </c>
      <c r="BJ27" s="180">
        <f>'Form VII'!$AB$27</f>
        <v>0</v>
      </c>
      <c r="BK27" s="180">
        <f>'Form VII'!$AC$27</f>
        <v>0</v>
      </c>
      <c r="BL27" s="180">
        <f>'Form VII'!$AD$27</f>
        <v>0</v>
      </c>
      <c r="BM27" s="180">
        <f>'Form VII'!$AE$27</f>
        <v>0</v>
      </c>
      <c r="BN27" s="180">
        <f>'Form VII'!$AF$27</f>
        <v>0</v>
      </c>
      <c r="BO27" s="180">
        <f>'Form VII'!$AG$27</f>
        <v>0</v>
      </c>
      <c r="BP27" s="180">
        <f>'Form VII'!$AH$27</f>
        <v>0</v>
      </c>
    </row>
    <row r="28" spans="1:68" x14ac:dyDescent="0.2">
      <c r="A28" s="4"/>
      <c r="B28" s="311" t="str">
        <f>IF('Form VI'!$A$31=TRUE,"X",IF('Form VI'!$A$31=FALSE," "))</f>
        <v xml:space="preserve"> </v>
      </c>
      <c r="C28" s="58"/>
      <c r="D28" s="58"/>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4"/>
      <c r="AK28" s="180">
        <f>'Form VII'!$C$28</f>
        <v>0</v>
      </c>
      <c r="AL28" s="180">
        <f>'Form VII'!$D$28</f>
        <v>0</v>
      </c>
      <c r="AM28" s="180">
        <f>'Form VII'!$E$28</f>
        <v>0</v>
      </c>
      <c r="AN28" s="180">
        <f>'Form VII'!$F$28</f>
        <v>0</v>
      </c>
      <c r="AO28" s="180">
        <f>'Form VII'!$G$28</f>
        <v>0</v>
      </c>
      <c r="AP28" s="180">
        <f>'Form VII'!$H$28</f>
        <v>0</v>
      </c>
      <c r="AQ28" s="180">
        <f>'Form VII'!$I$28</f>
        <v>0</v>
      </c>
      <c r="AR28" s="180">
        <f>'Form VII'!$J$28</f>
        <v>0</v>
      </c>
      <c r="AS28" s="180">
        <f>'Form VII'!$K$28</f>
        <v>0</v>
      </c>
      <c r="AT28" s="180">
        <f>'Form VII'!$L$28</f>
        <v>0</v>
      </c>
      <c r="AU28" s="180">
        <f>'Form VII'!$M$28</f>
        <v>0</v>
      </c>
      <c r="AV28" s="180">
        <f>'Form VII'!$N$28</f>
        <v>0</v>
      </c>
      <c r="AW28" s="180">
        <f>'Form VII'!$O$28</f>
        <v>0</v>
      </c>
      <c r="AX28" s="180">
        <f>'Form VII'!$P$28</f>
        <v>0</v>
      </c>
      <c r="AY28" s="180">
        <f>'Form VII'!$Q$28</f>
        <v>0</v>
      </c>
      <c r="AZ28" s="180">
        <f>'Form VII'!$R$28</f>
        <v>0</v>
      </c>
      <c r="BA28" s="180">
        <f>'Form VII'!$S$28</f>
        <v>0</v>
      </c>
      <c r="BB28" s="180">
        <f>'Form VII'!$T$28</f>
        <v>0</v>
      </c>
      <c r="BC28" s="180">
        <f>'Form VII'!$U$28</f>
        <v>0</v>
      </c>
      <c r="BD28" s="180">
        <f>'Form VII'!$V$28</f>
        <v>0</v>
      </c>
      <c r="BE28" s="180">
        <f>'Form VII'!$W$28</f>
        <v>0</v>
      </c>
      <c r="BF28" s="180">
        <f>'Form VII'!$X$28</f>
        <v>0</v>
      </c>
      <c r="BG28" s="180">
        <f>'Form VII'!$Y$28</f>
        <v>0</v>
      </c>
      <c r="BH28" s="179"/>
      <c r="BI28" s="180">
        <f>'Form VII'!$AA$28</f>
        <v>0</v>
      </c>
      <c r="BJ28" s="180">
        <f>'Form VII'!$AB$28</f>
        <v>0</v>
      </c>
      <c r="BK28" s="180">
        <f>'Form VII'!$AC$28</f>
        <v>0</v>
      </c>
      <c r="BL28" s="180">
        <f>'Form VII'!$AD$28</f>
        <v>0</v>
      </c>
      <c r="BM28" s="180">
        <f>'Form VII'!$AE$28</f>
        <v>0</v>
      </c>
      <c r="BN28" s="180">
        <f>'Form VII'!$AF$28</f>
        <v>0</v>
      </c>
      <c r="BO28" s="180">
        <f>'Form VII'!$AG$28</f>
        <v>0</v>
      </c>
      <c r="BP28" s="180">
        <f>'Form VII'!$AH$28</f>
        <v>0</v>
      </c>
    </row>
    <row r="29" spans="1:68" x14ac:dyDescent="0.2">
      <c r="A29" s="4"/>
      <c r="B29" s="311" t="str">
        <f>IF('Form VI'!$A$32=TRUE,"Y",IF('Form VI'!$A$32=FALSE," "))</f>
        <v xml:space="preserve"> </v>
      </c>
      <c r="C29" s="58" t="s">
        <v>228</v>
      </c>
      <c r="D29" s="58"/>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4"/>
      <c r="AK29" s="180">
        <f>'Form VII'!$C$29</f>
        <v>0</v>
      </c>
      <c r="AL29" s="180">
        <f>'Form VII'!$D$29</f>
        <v>0</v>
      </c>
      <c r="AM29" s="180">
        <f>'Form VII'!$E$29</f>
        <v>0</v>
      </c>
      <c r="AN29" s="180">
        <f>'Form VII'!$F$29</f>
        <v>0</v>
      </c>
      <c r="AO29" s="180">
        <f>'Form VII'!$G$29</f>
        <v>0</v>
      </c>
      <c r="AP29" s="180">
        <f>'Form VII'!$H$29</f>
        <v>0</v>
      </c>
      <c r="AQ29" s="180">
        <f>'Form VII'!$I$29</f>
        <v>0</v>
      </c>
      <c r="AR29" s="180">
        <f>'Form VII'!$J$29</f>
        <v>0</v>
      </c>
      <c r="AS29" s="180">
        <f>'Form VII'!$K$29</f>
        <v>0</v>
      </c>
      <c r="AT29" s="180">
        <f>'Form VII'!$L$29</f>
        <v>0</v>
      </c>
      <c r="AU29" s="180">
        <f>'Form VII'!$M$29</f>
        <v>0</v>
      </c>
      <c r="AV29" s="180">
        <f>'Form VII'!$N$29</f>
        <v>0</v>
      </c>
      <c r="AW29" s="180">
        <f>'Form VII'!$O$29</f>
        <v>0</v>
      </c>
      <c r="AX29" s="180">
        <f>'Form VII'!$P$29</f>
        <v>0</v>
      </c>
      <c r="AY29" s="180">
        <f>'Form VII'!$Q$29</f>
        <v>0</v>
      </c>
      <c r="AZ29" s="180">
        <f>'Form VII'!$R$29</f>
        <v>0</v>
      </c>
      <c r="BA29" s="180">
        <f>'Form VII'!$S$29</f>
        <v>0</v>
      </c>
      <c r="BB29" s="180">
        <f>'Form VII'!$T$29</f>
        <v>0</v>
      </c>
      <c r="BC29" s="180">
        <f>'Form VII'!$U$29</f>
        <v>0</v>
      </c>
      <c r="BD29" s="180">
        <f>'Form VII'!$V$29</f>
        <v>0</v>
      </c>
      <c r="BE29" s="180">
        <f>'Form VII'!$W$29</f>
        <v>0</v>
      </c>
      <c r="BF29" s="180">
        <f>'Form VII'!$X$29</f>
        <v>0</v>
      </c>
      <c r="BG29" s="180">
        <f>'Form VII'!$Y$29</f>
        <v>0</v>
      </c>
      <c r="BH29" s="180">
        <f>'Form VII'!$Z$29</f>
        <v>0</v>
      </c>
      <c r="BI29" s="179"/>
      <c r="BJ29" s="180">
        <f>'Form VII'!$AB$29</f>
        <v>0</v>
      </c>
      <c r="BK29" s="180">
        <f>'Form VII'!$AC$29</f>
        <v>0</v>
      </c>
      <c r="BL29" s="180">
        <f>'Form VII'!$AD$29</f>
        <v>0</v>
      </c>
      <c r="BM29" s="180">
        <f>'Form VII'!$AE$29</f>
        <v>0</v>
      </c>
      <c r="BN29" s="180">
        <f>'Form VII'!$AF$29</f>
        <v>0</v>
      </c>
      <c r="BO29" s="180">
        <f>'Form VII'!$AG$29</f>
        <v>0</v>
      </c>
      <c r="BP29" s="180">
        <f>'Form VII'!$AH$29</f>
        <v>0</v>
      </c>
    </row>
    <row r="30" spans="1:68" x14ac:dyDescent="0.2">
      <c r="A30" s="4"/>
      <c r="B30" s="311" t="str">
        <f>IF('Form VI'!$A$33=TRUE,"Z",IF('Form VI'!$A$33=FALSE," "))</f>
        <v xml:space="preserve"> </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4"/>
      <c r="AK30" s="180">
        <f>'Form VII'!$C$30</f>
        <v>0</v>
      </c>
      <c r="AL30" s="180">
        <f>'Form VII'!$D$30</f>
        <v>0</v>
      </c>
      <c r="AM30" s="180">
        <f>'Form VII'!$E$30</f>
        <v>0</v>
      </c>
      <c r="AN30" s="180">
        <f>'Form VII'!$F$30</f>
        <v>0</v>
      </c>
      <c r="AO30" s="180">
        <f>'Form VII'!$G$30</f>
        <v>0</v>
      </c>
      <c r="AP30" s="180">
        <f>'Form VII'!$H$30</f>
        <v>0</v>
      </c>
      <c r="AQ30" s="180">
        <f>'Form VII'!$I$30</f>
        <v>0</v>
      </c>
      <c r="AR30" s="180">
        <f>'Form VII'!$J$30</f>
        <v>0</v>
      </c>
      <c r="AS30" s="180">
        <f>'Form VII'!$K$30</f>
        <v>0</v>
      </c>
      <c r="AT30" s="180">
        <f>'Form VII'!$L$30</f>
        <v>0</v>
      </c>
      <c r="AU30" s="180">
        <f>'Form VII'!$M$30</f>
        <v>0</v>
      </c>
      <c r="AV30" s="180">
        <f>'Form VII'!$N$30</f>
        <v>0</v>
      </c>
      <c r="AW30" s="180">
        <f>'Form VII'!$O$30</f>
        <v>0</v>
      </c>
      <c r="AX30" s="180">
        <f>'Form VII'!$P$30</f>
        <v>0</v>
      </c>
      <c r="AY30" s="180">
        <f>'Form VII'!$Q$30</f>
        <v>0</v>
      </c>
      <c r="AZ30" s="180">
        <f>'Form VII'!$R$30</f>
        <v>0</v>
      </c>
      <c r="BA30" s="180">
        <f>'Form VII'!$S$30</f>
        <v>0</v>
      </c>
      <c r="BB30" s="180">
        <f>'Form VII'!$T$30</f>
        <v>0</v>
      </c>
      <c r="BC30" s="180">
        <f>'Form VII'!$U$30</f>
        <v>0</v>
      </c>
      <c r="BD30" s="180">
        <f>'Form VII'!$V$30</f>
        <v>0</v>
      </c>
      <c r="BE30" s="180">
        <f>'Form VII'!$W$30</f>
        <v>0</v>
      </c>
      <c r="BF30" s="180">
        <f>'Form VII'!$X$30</f>
        <v>0</v>
      </c>
      <c r="BG30" s="180">
        <f>'Form VII'!$Y$30</f>
        <v>0</v>
      </c>
      <c r="BH30" s="180">
        <f>'Form VII'!$Z$30</f>
        <v>0</v>
      </c>
      <c r="BI30" s="180">
        <f>'Form VII'!$AA$30</f>
        <v>0</v>
      </c>
      <c r="BJ30" s="179"/>
      <c r="BK30" s="180">
        <f>'Form VII'!$AC$30</f>
        <v>0</v>
      </c>
      <c r="BL30" s="180">
        <f>'Form VII'!$AD$30</f>
        <v>0</v>
      </c>
      <c r="BM30" s="180">
        <f>'Form VII'!$AE$30</f>
        <v>0</v>
      </c>
      <c r="BN30" s="180">
        <f>'Form VII'!$AF$30</f>
        <v>0</v>
      </c>
      <c r="BO30" s="180">
        <f>'Form VII'!$AG$30</f>
        <v>0</v>
      </c>
      <c r="BP30" s="180">
        <f>'Form VII'!$AH$30</f>
        <v>0</v>
      </c>
    </row>
    <row r="31" spans="1:68" x14ac:dyDescent="0.2">
      <c r="A31" s="4"/>
      <c r="B31" s="311" t="str">
        <f>IF('Form VI'!$A$34=TRUE,"AA",IF('Form VI'!$A$34=FALSE," "))</f>
        <v xml:space="preserve"> </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4"/>
      <c r="AK31" s="180">
        <f>'Form VII'!$C$31</f>
        <v>0</v>
      </c>
      <c r="AL31" s="180">
        <f>'Form VII'!$D$31</f>
        <v>0</v>
      </c>
      <c r="AM31" s="180">
        <f>'Form VII'!$E$31</f>
        <v>0</v>
      </c>
      <c r="AN31" s="180">
        <f>'Form VII'!$F$31</f>
        <v>0</v>
      </c>
      <c r="AO31" s="180">
        <f>'Form VII'!$G$31</f>
        <v>0</v>
      </c>
      <c r="AP31" s="180">
        <f>'Form VII'!$H$31</f>
        <v>0</v>
      </c>
      <c r="AQ31" s="180">
        <f>'Form VII'!$I$31</f>
        <v>0</v>
      </c>
      <c r="AR31" s="180">
        <f>'Form VII'!$J$31</f>
        <v>0</v>
      </c>
      <c r="AS31" s="180">
        <f>'Form VII'!$K$31</f>
        <v>0</v>
      </c>
      <c r="AT31" s="180">
        <f>'Form VII'!$L$31</f>
        <v>0</v>
      </c>
      <c r="AU31" s="180">
        <f>'Form VII'!$M$31</f>
        <v>0</v>
      </c>
      <c r="AV31" s="180">
        <f>'Form VII'!$N$31</f>
        <v>0</v>
      </c>
      <c r="AW31" s="180">
        <f>'Form VII'!$O$31</f>
        <v>0</v>
      </c>
      <c r="AX31" s="180">
        <f>'Form VII'!$P$31</f>
        <v>0</v>
      </c>
      <c r="AY31" s="180">
        <f>'Form VII'!$Q$31</f>
        <v>0</v>
      </c>
      <c r="AZ31" s="180">
        <f>'Form VII'!$R$31</f>
        <v>0</v>
      </c>
      <c r="BA31" s="180">
        <f>'Form VII'!$S$31</f>
        <v>0</v>
      </c>
      <c r="BB31" s="180">
        <f>'Form VII'!$T$31</f>
        <v>0</v>
      </c>
      <c r="BC31" s="180">
        <f>'Form VII'!$U$31</f>
        <v>0</v>
      </c>
      <c r="BD31" s="180">
        <f>'Form VII'!$V$31</f>
        <v>0</v>
      </c>
      <c r="BE31" s="180">
        <f>'Form VII'!$W$31</f>
        <v>0</v>
      </c>
      <c r="BF31" s="180">
        <f>'Form VII'!$X$31</f>
        <v>0</v>
      </c>
      <c r="BG31" s="180">
        <f>'Form VII'!$Y$31</f>
        <v>0</v>
      </c>
      <c r="BH31" s="180">
        <f>'Form VII'!$Z$31</f>
        <v>0</v>
      </c>
      <c r="BI31" s="180">
        <f>'Form VII'!$AA$31</f>
        <v>0</v>
      </c>
      <c r="BJ31" s="180">
        <f>'Form VII'!$AB$31</f>
        <v>0</v>
      </c>
      <c r="BK31" s="179"/>
      <c r="BL31" s="180">
        <f>'Form VII'!$AD$31</f>
        <v>0</v>
      </c>
      <c r="BM31" s="180">
        <f>'Form VII'!$AE$31</f>
        <v>0</v>
      </c>
      <c r="BN31" s="180">
        <f>'Form VII'!$AF$31</f>
        <v>0</v>
      </c>
      <c r="BO31" s="180">
        <f>'Form VII'!$AG$31</f>
        <v>0</v>
      </c>
      <c r="BP31" s="180">
        <f>'Form VII'!$AH$31</f>
        <v>0</v>
      </c>
    </row>
    <row r="32" spans="1:68" x14ac:dyDescent="0.2">
      <c r="A32" s="4"/>
      <c r="B32" s="311" t="str">
        <f>IF('Form VI'!$A$35=TRUE,"AB",IF('Form VI'!$A$35=FALSE," "))</f>
        <v xml:space="preserve"> </v>
      </c>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4"/>
      <c r="AK32" s="180">
        <f>'Form VII'!$C$32</f>
        <v>0</v>
      </c>
      <c r="AL32" s="180">
        <f>'Form VII'!$D$32</f>
        <v>0</v>
      </c>
      <c r="AM32" s="180">
        <f>'Form VII'!$E$32</f>
        <v>0</v>
      </c>
      <c r="AN32" s="180">
        <f>'Form VII'!$F$32</f>
        <v>0</v>
      </c>
      <c r="AO32" s="180">
        <f>'Form VII'!$G$32</f>
        <v>0</v>
      </c>
      <c r="AP32" s="180">
        <f>'Form VII'!$H$32</f>
        <v>0</v>
      </c>
      <c r="AQ32" s="180">
        <f>'Form VII'!$I$32</f>
        <v>0</v>
      </c>
      <c r="AR32" s="180">
        <f>'Form VII'!$J$32</f>
        <v>0</v>
      </c>
      <c r="AS32" s="180">
        <f>'Form VII'!$K$32</f>
        <v>0</v>
      </c>
      <c r="AT32" s="180">
        <f>'Form VII'!$L$32</f>
        <v>0</v>
      </c>
      <c r="AU32" s="180">
        <f>'Form VII'!$M$32</f>
        <v>0</v>
      </c>
      <c r="AV32" s="180">
        <f>'Form VII'!$N$32</f>
        <v>0</v>
      </c>
      <c r="AW32" s="180">
        <f>'Form VII'!$O$32</f>
        <v>0</v>
      </c>
      <c r="AX32" s="180">
        <f>'Form VII'!$P$32</f>
        <v>0</v>
      </c>
      <c r="AY32" s="180">
        <f>'Form VII'!$Q$32</f>
        <v>0</v>
      </c>
      <c r="AZ32" s="180">
        <f>'Form VII'!$R$32</f>
        <v>0</v>
      </c>
      <c r="BA32" s="180">
        <f>'Form VII'!$S$32</f>
        <v>0</v>
      </c>
      <c r="BB32" s="180">
        <f>'Form VII'!$T$32</f>
        <v>0</v>
      </c>
      <c r="BC32" s="180">
        <f>'Form VII'!$U$32</f>
        <v>0</v>
      </c>
      <c r="BD32" s="180">
        <f>'Form VII'!$V$32</f>
        <v>0</v>
      </c>
      <c r="BE32" s="180">
        <f>'Form VII'!$W$32</f>
        <v>0</v>
      </c>
      <c r="BF32" s="180">
        <f>'Form VII'!$X$32</f>
        <v>0</v>
      </c>
      <c r="BG32" s="180">
        <f>'Form VII'!$Y$32</f>
        <v>0</v>
      </c>
      <c r="BH32" s="180">
        <f>'Form VII'!$Z$32</f>
        <v>0</v>
      </c>
      <c r="BI32" s="180">
        <f>'Form VII'!$AA$32</f>
        <v>0</v>
      </c>
      <c r="BJ32" s="180">
        <f>'Form VII'!$AB$32</f>
        <v>0</v>
      </c>
      <c r="BK32" s="180">
        <f>'Form VII'!$AC$32</f>
        <v>0</v>
      </c>
      <c r="BL32" s="179"/>
      <c r="BM32" s="180">
        <f>'Form VII'!$AE$32</f>
        <v>0</v>
      </c>
      <c r="BN32" s="180">
        <f>'Form VII'!$AF$32</f>
        <v>0</v>
      </c>
      <c r="BO32" s="180">
        <f>'Form VII'!$AG$32</f>
        <v>0</v>
      </c>
      <c r="BP32" s="180">
        <f>'Form VII'!$AH$32</f>
        <v>0</v>
      </c>
    </row>
    <row r="33" spans="1:68" x14ac:dyDescent="0.2">
      <c r="A33" s="4"/>
      <c r="B33" s="311" t="str">
        <f>IF('Form VI'!$A$36=TRUE,"AC",IF('Form VI'!$A$36=FALSE," "))</f>
        <v xml:space="preserve"> </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4"/>
      <c r="AK33" s="180">
        <f>'Form VII'!$C$33</f>
        <v>0</v>
      </c>
      <c r="AL33" s="180">
        <f>'Form VII'!$D$33</f>
        <v>0</v>
      </c>
      <c r="AM33" s="180">
        <f>'Form VII'!$E$33</f>
        <v>0</v>
      </c>
      <c r="AN33" s="180">
        <f>'Form VII'!$F$33</f>
        <v>0</v>
      </c>
      <c r="AO33" s="180">
        <f>'Form VII'!$G$33</f>
        <v>0</v>
      </c>
      <c r="AP33" s="180">
        <f>'Form VII'!$H$33</f>
        <v>0</v>
      </c>
      <c r="AQ33" s="180">
        <f>'Form VII'!$I$33</f>
        <v>0</v>
      </c>
      <c r="AR33" s="180">
        <f>'Form VII'!$J$33</f>
        <v>0</v>
      </c>
      <c r="AS33" s="180">
        <f>'Form VII'!$K$33</f>
        <v>0</v>
      </c>
      <c r="AT33" s="180">
        <f>'Form VII'!$L$33</f>
        <v>0</v>
      </c>
      <c r="AU33" s="180">
        <f>'Form VII'!$M$33</f>
        <v>0</v>
      </c>
      <c r="AV33" s="180">
        <f>'Form VII'!$N$33</f>
        <v>0</v>
      </c>
      <c r="AW33" s="180">
        <f>'Form VII'!$O$33</f>
        <v>0</v>
      </c>
      <c r="AX33" s="180">
        <f>'Form VII'!$P$33</f>
        <v>0</v>
      </c>
      <c r="AY33" s="180">
        <f>'Form VII'!$Q$33</f>
        <v>0</v>
      </c>
      <c r="AZ33" s="180">
        <f>'Form VII'!$R$33</f>
        <v>0</v>
      </c>
      <c r="BA33" s="180">
        <f>'Form VII'!$S$33</f>
        <v>0</v>
      </c>
      <c r="BB33" s="180">
        <f>'Form VII'!$T$33</f>
        <v>0</v>
      </c>
      <c r="BC33" s="180">
        <f>'Form VII'!$U$33</f>
        <v>0</v>
      </c>
      <c r="BD33" s="180">
        <f>'Form VII'!$V$33</f>
        <v>0</v>
      </c>
      <c r="BE33" s="180">
        <f>'Form VII'!$W$33</f>
        <v>0</v>
      </c>
      <c r="BF33" s="180">
        <f>'Form VII'!$X$33</f>
        <v>0</v>
      </c>
      <c r="BG33" s="180">
        <f>'Form VII'!$Y$33</f>
        <v>0</v>
      </c>
      <c r="BH33" s="180">
        <f>'Form VII'!$Z$33</f>
        <v>0</v>
      </c>
      <c r="BI33" s="180">
        <f>'Form VII'!$AA$33</f>
        <v>0</v>
      </c>
      <c r="BJ33" s="180">
        <f>'Form VII'!$AB$33</f>
        <v>0</v>
      </c>
      <c r="BK33" s="180">
        <f>'Form VII'!$AC$33</f>
        <v>0</v>
      </c>
      <c r="BL33" s="180">
        <f>'Form VII'!$AD$33</f>
        <v>0</v>
      </c>
      <c r="BM33" s="179"/>
      <c r="BN33" s="180">
        <f>'Form VII'!$AF$33</f>
        <v>0</v>
      </c>
      <c r="BO33" s="180">
        <f>'Form VII'!$AG$33</f>
        <v>0</v>
      </c>
      <c r="BP33" s="180">
        <f>'Form VII'!$AH$33</f>
        <v>0</v>
      </c>
    </row>
    <row r="34" spans="1:68" x14ac:dyDescent="0.2">
      <c r="A34" s="4"/>
      <c r="B34" s="311" t="str">
        <f>IF('Form VI'!$A$37=TRUE,"AD",IF('Form VI'!$A$37=FALSE," "))</f>
        <v xml:space="preserve"> </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4"/>
      <c r="AK34" s="180">
        <f>'Form VII'!$C$34</f>
        <v>0</v>
      </c>
      <c r="AL34" s="180">
        <f>'Form VII'!$D$34</f>
        <v>0</v>
      </c>
      <c r="AM34" s="180">
        <f>'Form VII'!$E$34</f>
        <v>0</v>
      </c>
      <c r="AN34" s="180">
        <f>'Form VII'!$F$34</f>
        <v>0</v>
      </c>
      <c r="AO34" s="180">
        <f>'Form VII'!$G$34</f>
        <v>0</v>
      </c>
      <c r="AP34" s="180">
        <f>'Form VII'!$H$34</f>
        <v>0</v>
      </c>
      <c r="AQ34" s="180">
        <f>'Form VII'!$I$34</f>
        <v>0</v>
      </c>
      <c r="AR34" s="180">
        <f>'Form VII'!$J$34</f>
        <v>0</v>
      </c>
      <c r="AS34" s="180">
        <f>'Form VII'!$K$34</f>
        <v>0</v>
      </c>
      <c r="AT34" s="180">
        <f>'Form VII'!$L$34</f>
        <v>0</v>
      </c>
      <c r="AU34" s="180">
        <f>'Form VII'!$M$34</f>
        <v>0</v>
      </c>
      <c r="AV34" s="180">
        <f>'Form VII'!$N$34</f>
        <v>0</v>
      </c>
      <c r="AW34" s="180">
        <f>'Form VII'!$O$34</f>
        <v>0</v>
      </c>
      <c r="AX34" s="180">
        <f>'Form VII'!$P$34</f>
        <v>0</v>
      </c>
      <c r="AY34" s="180">
        <f>'Form VII'!$Q$34</f>
        <v>0</v>
      </c>
      <c r="AZ34" s="180">
        <f>'Form VII'!$R$34</f>
        <v>0</v>
      </c>
      <c r="BA34" s="180">
        <f>'Form VII'!$S$34</f>
        <v>0</v>
      </c>
      <c r="BB34" s="180">
        <f>'Form VII'!$T$34</f>
        <v>0</v>
      </c>
      <c r="BC34" s="180">
        <f>'Form VII'!$U$34</f>
        <v>0</v>
      </c>
      <c r="BD34" s="180">
        <f>'Form VII'!$V$34</f>
        <v>0</v>
      </c>
      <c r="BE34" s="180">
        <f>'Form VII'!$W$34</f>
        <v>0</v>
      </c>
      <c r="BF34" s="180">
        <f>'Form VII'!$X$34</f>
        <v>0</v>
      </c>
      <c r="BG34" s="180">
        <f>'Form VII'!$Y$34</f>
        <v>0</v>
      </c>
      <c r="BH34" s="180">
        <f>'Form VII'!$Z$34</f>
        <v>0</v>
      </c>
      <c r="BI34" s="180">
        <f>'Form VII'!$AA$34</f>
        <v>0</v>
      </c>
      <c r="BJ34" s="180">
        <f>'Form VII'!$AB$34</f>
        <v>0</v>
      </c>
      <c r="BK34" s="180">
        <f>'Form VII'!$AC$34</f>
        <v>0</v>
      </c>
      <c r="BL34" s="180">
        <f>'Form VII'!$AD$34</f>
        <v>0</v>
      </c>
      <c r="BM34" s="180">
        <f>'Form VII'!$AE$34</f>
        <v>0</v>
      </c>
      <c r="BN34" s="179"/>
      <c r="BO34" s="180">
        <f>'Form VII'!$AG$34</f>
        <v>0</v>
      </c>
      <c r="BP34" s="180">
        <f>'Form VII'!$AH$34</f>
        <v>0</v>
      </c>
    </row>
    <row r="35" spans="1:68" x14ac:dyDescent="0.2">
      <c r="A35" s="4"/>
      <c r="B35" s="311" t="str">
        <f>IF('Form VI'!$A$38=TRUE,"AE",IF('Form VI'!$A$38=FALSE," "))</f>
        <v xml:space="preserve"> </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4"/>
      <c r="AK35" s="180">
        <f>'Form VII'!$C$35</f>
        <v>0</v>
      </c>
      <c r="AL35" s="180">
        <f>'Form VII'!$D$35</f>
        <v>0</v>
      </c>
      <c r="AM35" s="180">
        <f>'Form VII'!$E$35</f>
        <v>0</v>
      </c>
      <c r="AN35" s="180">
        <f>'Form VII'!$F$35</f>
        <v>0</v>
      </c>
      <c r="AO35" s="180">
        <f>'Form VII'!$G$35</f>
        <v>0</v>
      </c>
      <c r="AP35" s="180">
        <f>'Form VII'!$H$35</f>
        <v>0</v>
      </c>
      <c r="AQ35" s="180">
        <f>'Form VII'!$I$35</f>
        <v>0</v>
      </c>
      <c r="AR35" s="180">
        <f>'Form VII'!$J$35</f>
        <v>0</v>
      </c>
      <c r="AS35" s="180">
        <f>'Form VII'!$K$35</f>
        <v>0</v>
      </c>
      <c r="AT35" s="180">
        <f>'Form VII'!$L$35</f>
        <v>0</v>
      </c>
      <c r="AU35" s="180">
        <f>'Form VII'!$M$35</f>
        <v>0</v>
      </c>
      <c r="AV35" s="180">
        <f>'Form VII'!$N$35</f>
        <v>0</v>
      </c>
      <c r="AW35" s="180">
        <f>'Form VII'!$O$35</f>
        <v>0</v>
      </c>
      <c r="AX35" s="180">
        <f>'Form VII'!$P$35</f>
        <v>0</v>
      </c>
      <c r="AY35" s="180">
        <f>'Form VII'!$Q$35</f>
        <v>0</v>
      </c>
      <c r="AZ35" s="180">
        <f>'Form VII'!$R$35</f>
        <v>0</v>
      </c>
      <c r="BA35" s="180">
        <f>'Form VII'!$S$35</f>
        <v>0</v>
      </c>
      <c r="BB35" s="180">
        <f>'Form VII'!$T$35</f>
        <v>0</v>
      </c>
      <c r="BC35" s="180">
        <f>'Form VII'!$U$35</f>
        <v>0</v>
      </c>
      <c r="BD35" s="180">
        <f>'Form VII'!$V$35</f>
        <v>0</v>
      </c>
      <c r="BE35" s="180">
        <f>'Form VII'!$W$35</f>
        <v>0</v>
      </c>
      <c r="BF35" s="180">
        <f>'Form VII'!$X$35</f>
        <v>0</v>
      </c>
      <c r="BG35" s="180">
        <f>'Form VII'!$Y$35</f>
        <v>0</v>
      </c>
      <c r="BH35" s="180">
        <f>'Form VII'!$Z$35</f>
        <v>0</v>
      </c>
      <c r="BI35" s="180">
        <f>'Form VII'!$AA$35</f>
        <v>0</v>
      </c>
      <c r="BJ35" s="180">
        <f>'Form VII'!$AB$35</f>
        <v>0</v>
      </c>
      <c r="BK35" s="180">
        <f>'Form VII'!$AC$35</f>
        <v>0</v>
      </c>
      <c r="BL35" s="180">
        <f>'Form VII'!$AD$35</f>
        <v>0</v>
      </c>
      <c r="BM35" s="180">
        <f>'Form VII'!$AE$35</f>
        <v>0</v>
      </c>
      <c r="BN35" s="180">
        <f>'Form VII'!$AF$35</f>
        <v>0</v>
      </c>
      <c r="BO35" s="179"/>
      <c r="BP35" s="180">
        <f>'Form VII'!$AH$35</f>
        <v>0</v>
      </c>
    </row>
    <row r="36" spans="1:68" x14ac:dyDescent="0.2">
      <c r="A36" s="4"/>
      <c r="B36" s="311" t="str">
        <f>IF('Form VI'!$A$39=TRUE,"AF",IF('Form VI'!$A$39=FALSE," "))</f>
        <v xml:space="preserve"> </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4"/>
      <c r="AK36" s="180">
        <f>'Form VII'!$C$36</f>
        <v>0</v>
      </c>
      <c r="AL36" s="180">
        <f>'Form VII'!$D$36</f>
        <v>0</v>
      </c>
      <c r="AM36" s="180">
        <f>'Form VII'!$E$36</f>
        <v>0</v>
      </c>
      <c r="AN36" s="180">
        <f>'Form VII'!$F$36</f>
        <v>0</v>
      </c>
      <c r="AO36" s="180">
        <f>'Form VII'!$G$36</f>
        <v>0</v>
      </c>
      <c r="AP36" s="180">
        <f>'Form VII'!$H$36</f>
        <v>0</v>
      </c>
      <c r="AQ36" s="180">
        <f>'Form VII'!$I$36</f>
        <v>0</v>
      </c>
      <c r="AR36" s="180">
        <f>'Form VII'!$J$36</f>
        <v>0</v>
      </c>
      <c r="AS36" s="180">
        <f>'Form VII'!$K$36</f>
        <v>0</v>
      </c>
      <c r="AT36" s="180">
        <f>'Form VII'!$L$36</f>
        <v>0</v>
      </c>
      <c r="AU36" s="180">
        <f>'Form VII'!$M$36</f>
        <v>0</v>
      </c>
      <c r="AV36" s="180">
        <f>'Form VII'!$N$36</f>
        <v>0</v>
      </c>
      <c r="AW36" s="180">
        <f>'Form VII'!$O$36</f>
        <v>0</v>
      </c>
      <c r="AX36" s="180">
        <f>'Form VII'!$P$36</f>
        <v>0</v>
      </c>
      <c r="AY36" s="180">
        <f>'Form VII'!$Q$36</f>
        <v>0</v>
      </c>
      <c r="AZ36" s="180">
        <f>'Form VII'!$R$36</f>
        <v>0</v>
      </c>
      <c r="BA36" s="180">
        <f>'Form VII'!$S$36</f>
        <v>0</v>
      </c>
      <c r="BB36" s="180">
        <f>'Form VII'!$T$36</f>
        <v>0</v>
      </c>
      <c r="BC36" s="180">
        <f>'Form VII'!$U$36</f>
        <v>0</v>
      </c>
      <c r="BD36" s="180">
        <f>'Form VII'!$V$36</f>
        <v>0</v>
      </c>
      <c r="BE36" s="180">
        <f>'Form VII'!$W$36</f>
        <v>0</v>
      </c>
      <c r="BF36" s="180">
        <f>'Form VII'!$X$36</f>
        <v>0</v>
      </c>
      <c r="BG36" s="180">
        <f>'Form VII'!$Y$36</f>
        <v>0</v>
      </c>
      <c r="BH36" s="180">
        <f>'Form VII'!$Z$36</f>
        <v>0</v>
      </c>
      <c r="BI36" s="180">
        <f>'Form VII'!$AA$36</f>
        <v>0</v>
      </c>
      <c r="BJ36" s="180">
        <f>'Form VII'!$AB$36</f>
        <v>0</v>
      </c>
      <c r="BK36" s="180">
        <f>'Form VII'!$AC$36</f>
        <v>0</v>
      </c>
      <c r="BL36" s="180">
        <f>'Form VII'!$AD$36</f>
        <v>0</v>
      </c>
      <c r="BM36" s="180">
        <f>'Form VII'!$AE$36</f>
        <v>0</v>
      </c>
      <c r="BN36" s="180">
        <f>'Form VII'!$AF$36</f>
        <v>0</v>
      </c>
      <c r="BO36" s="180">
        <f>'Form VII'!$AG$36</f>
        <v>0</v>
      </c>
      <c r="BP36" s="179"/>
    </row>
    <row r="37" spans="1:68" x14ac:dyDescent="0.2">
      <c r="A37" s="4"/>
      <c r="B37" s="22"/>
      <c r="C37" s="23"/>
      <c r="D37" s="23"/>
      <c r="E37" s="23"/>
      <c r="F37" s="23"/>
      <c r="G37" s="23"/>
      <c r="H37" s="23"/>
      <c r="I37" s="23"/>
      <c r="J37" s="23"/>
      <c r="K37" s="23"/>
      <c r="L37" s="20"/>
      <c r="M37" s="20"/>
      <c r="N37" s="20"/>
      <c r="O37" s="20"/>
      <c r="P37" s="20"/>
      <c r="Q37" s="20"/>
      <c r="R37" s="20"/>
      <c r="S37" s="20"/>
      <c r="T37" s="20"/>
      <c r="U37" s="20"/>
      <c r="V37" s="20"/>
      <c r="W37" s="20"/>
      <c r="X37" s="20"/>
      <c r="Y37" s="20"/>
      <c r="Z37" s="20"/>
      <c r="AA37" s="20"/>
      <c r="AB37" s="20"/>
      <c r="AC37" s="20"/>
      <c r="AD37" s="20"/>
      <c r="AE37" s="20"/>
      <c r="AF37" s="20"/>
      <c r="AG37" s="20"/>
      <c r="AH37" s="20"/>
      <c r="AI37" s="4"/>
    </row>
    <row r="38" spans="1:68" x14ac:dyDescent="0.2">
      <c r="A38" s="4"/>
      <c r="B38" s="574" t="s">
        <v>112</v>
      </c>
      <c r="C38" s="575"/>
      <c r="D38" s="576"/>
      <c r="E38" s="577"/>
      <c r="F38" s="578"/>
      <c r="G38" s="578"/>
      <c r="H38" s="578"/>
      <c r="I38" s="578"/>
      <c r="J38" s="578"/>
      <c r="K38" s="578"/>
      <c r="L38" s="578"/>
      <c r="M38" s="578"/>
      <c r="N38" s="578"/>
      <c r="O38" s="578"/>
      <c r="P38" s="578"/>
      <c r="Q38" s="578"/>
      <c r="R38" s="578"/>
      <c r="S38" s="578"/>
      <c r="T38" s="578"/>
      <c r="U38" s="578"/>
      <c r="V38" s="578"/>
      <c r="W38" s="578"/>
      <c r="X38" s="578"/>
      <c r="Y38" s="578"/>
      <c r="Z38" s="578"/>
      <c r="AA38" s="578"/>
      <c r="AB38" s="578"/>
      <c r="AC38" s="578"/>
      <c r="AD38" s="578"/>
      <c r="AE38" s="578"/>
      <c r="AF38" s="578"/>
      <c r="AG38" s="578"/>
      <c r="AH38" s="579"/>
      <c r="AI38" s="4"/>
    </row>
    <row r="39" spans="1:68" x14ac:dyDescent="0.2">
      <c r="A39" s="4"/>
      <c r="B39" s="22"/>
      <c r="C39" s="23"/>
      <c r="D39" s="23"/>
      <c r="E39" s="580"/>
      <c r="F39" s="581"/>
      <c r="G39" s="581"/>
      <c r="H39" s="581"/>
      <c r="I39" s="581"/>
      <c r="J39" s="581"/>
      <c r="K39" s="581"/>
      <c r="L39" s="581"/>
      <c r="M39" s="581"/>
      <c r="N39" s="581"/>
      <c r="O39" s="581"/>
      <c r="P39" s="581"/>
      <c r="Q39" s="581"/>
      <c r="R39" s="581"/>
      <c r="S39" s="581"/>
      <c r="T39" s="581"/>
      <c r="U39" s="581"/>
      <c r="V39" s="581"/>
      <c r="W39" s="581"/>
      <c r="X39" s="581"/>
      <c r="Y39" s="581"/>
      <c r="Z39" s="581"/>
      <c r="AA39" s="581"/>
      <c r="AB39" s="581"/>
      <c r="AC39" s="581"/>
      <c r="AD39" s="581"/>
      <c r="AE39" s="581"/>
      <c r="AF39" s="581"/>
      <c r="AG39" s="581"/>
      <c r="AH39" s="582"/>
      <c r="AI39" s="4"/>
    </row>
    <row r="40" spans="1:68" ht="12.75" customHeight="1" x14ac:dyDescent="0.2">
      <c r="A40" s="4"/>
      <c r="B40" s="600" t="s">
        <v>27</v>
      </c>
      <c r="C40" s="532"/>
      <c r="D40" s="522" t="s">
        <v>45</v>
      </c>
      <c r="E40" s="639"/>
      <c r="F40" s="639"/>
      <c r="G40" s="639"/>
      <c r="H40" s="639"/>
      <c r="I40" s="639"/>
      <c r="J40" s="639"/>
      <c r="K40" s="639"/>
      <c r="L40" s="639"/>
      <c r="M40" s="639"/>
      <c r="N40" s="640"/>
      <c r="O40" s="547"/>
      <c r="P40" s="547"/>
      <c r="Q40" s="547"/>
      <c r="R40" s="547"/>
      <c r="S40" s="547"/>
      <c r="T40" s="547"/>
      <c r="U40" s="547"/>
      <c r="V40" s="547"/>
      <c r="W40" s="547"/>
      <c r="X40" s="599"/>
      <c r="Y40" s="547"/>
      <c r="Z40" s="547"/>
      <c r="AA40" s="547"/>
      <c r="AB40" s="547"/>
      <c r="AC40" s="547"/>
      <c r="AD40" s="547"/>
      <c r="AE40" s="547"/>
      <c r="AF40" s="547"/>
      <c r="AG40" s="547"/>
      <c r="AH40" s="547"/>
      <c r="AI40" s="4"/>
    </row>
    <row r="41" spans="1:68" x14ac:dyDescent="0.2">
      <c r="A41" s="4"/>
      <c r="B41" s="531"/>
      <c r="C41" s="532"/>
      <c r="D41" s="640" t="s">
        <v>574</v>
      </c>
      <c r="E41" s="547"/>
      <c r="F41" s="547"/>
      <c r="G41" s="547"/>
      <c r="H41" s="547"/>
      <c r="I41" s="547"/>
      <c r="J41" s="547"/>
      <c r="K41" s="547"/>
      <c r="L41" s="547"/>
      <c r="M41" s="547"/>
      <c r="N41" s="353"/>
      <c r="O41" s="353"/>
      <c r="P41" s="353"/>
      <c r="Q41" s="353"/>
      <c r="R41" s="353"/>
      <c r="S41" s="15"/>
      <c r="T41" s="15"/>
      <c r="U41" s="15"/>
      <c r="V41" s="15"/>
      <c r="W41" s="15"/>
      <c r="X41" s="598"/>
      <c r="Y41" s="547"/>
      <c r="Z41" s="547"/>
      <c r="AA41" s="547"/>
      <c r="AB41" s="547"/>
      <c r="AC41" s="547"/>
      <c r="AD41" s="547"/>
      <c r="AE41" s="547"/>
      <c r="AF41" s="547"/>
      <c r="AG41" s="547"/>
      <c r="AH41" s="547"/>
      <c r="AI41" s="4"/>
    </row>
    <row r="42" spans="1:68" x14ac:dyDescent="0.2">
      <c r="A42" s="7"/>
      <c r="B42" s="531"/>
      <c r="C42" s="532"/>
      <c r="D42" s="547"/>
      <c r="E42" s="547"/>
      <c r="F42" s="547"/>
      <c r="G42" s="547"/>
      <c r="H42" s="547"/>
      <c r="I42" s="547"/>
      <c r="J42" s="547"/>
      <c r="K42" s="547"/>
      <c r="L42" s="547"/>
      <c r="M42" s="547"/>
      <c r="N42" s="353"/>
      <c r="O42" s="353"/>
      <c r="P42" s="353"/>
      <c r="Q42" s="353"/>
      <c r="R42" s="353"/>
      <c r="S42" s="15"/>
      <c r="T42" s="15"/>
      <c r="U42" s="15"/>
      <c r="V42" s="15"/>
      <c r="W42" s="15"/>
      <c r="X42" s="547"/>
      <c r="Y42" s="547"/>
      <c r="Z42" s="547"/>
      <c r="AA42" s="547"/>
      <c r="AB42" s="547"/>
      <c r="AC42" s="547"/>
      <c r="AD42" s="547"/>
      <c r="AE42" s="547"/>
      <c r="AF42" s="547"/>
      <c r="AG42" s="547"/>
      <c r="AH42" s="547"/>
      <c r="AI42" s="4"/>
    </row>
    <row r="43" spans="1:68" x14ac:dyDescent="0.2">
      <c r="A43" s="2"/>
      <c r="B43" s="2"/>
      <c r="C43" s="3"/>
      <c r="D43" s="547"/>
      <c r="E43" s="547"/>
      <c r="F43" s="547"/>
      <c r="G43" s="547"/>
      <c r="H43" s="547"/>
      <c r="I43" s="547"/>
      <c r="J43" s="547"/>
      <c r="K43" s="547"/>
      <c r="L43" s="547"/>
      <c r="M43" s="547"/>
      <c r="N43" s="353"/>
      <c r="O43" s="353"/>
      <c r="P43" s="353"/>
      <c r="Q43" s="353"/>
      <c r="R43" s="353"/>
      <c r="S43" s="3"/>
      <c r="T43" s="3"/>
      <c r="U43" s="3"/>
      <c r="V43" s="3"/>
      <c r="W43" s="3"/>
      <c r="X43" s="3"/>
      <c r="Y43" s="3"/>
      <c r="Z43" s="3"/>
      <c r="AA43" s="3"/>
      <c r="AB43" s="3"/>
      <c r="AC43" s="3"/>
      <c r="AD43" s="3"/>
      <c r="AE43" s="3"/>
      <c r="AF43" s="3"/>
      <c r="AG43" s="3"/>
      <c r="AH43" s="3"/>
      <c r="AI43" s="4"/>
    </row>
    <row r="44" spans="1:68" s="1" customFormat="1" x14ac:dyDescent="0.2">
      <c r="A44" s="397" t="s">
        <v>359</v>
      </c>
      <c r="B44" s="397"/>
      <c r="C44" s="397"/>
      <c r="D44" s="445">
        <f>'Form I'!$D$34</f>
        <v>0</v>
      </c>
      <c r="E44" s="446"/>
      <c r="F44" s="446"/>
      <c r="G44" s="447"/>
      <c r="H44" s="401" t="s">
        <v>356</v>
      </c>
      <c r="I44" s="353"/>
      <c r="J44" s="353"/>
      <c r="K44" s="353"/>
      <c r="L44" s="388"/>
      <c r="M44" s="448">
        <f>'Form I'!$M$34</f>
        <v>0</v>
      </c>
      <c r="N44" s="446"/>
      <c r="O44" s="446"/>
      <c r="P44" s="447"/>
      <c r="Q44" s="384" t="s">
        <v>4</v>
      </c>
      <c r="R44" s="384"/>
      <c r="S44" s="384"/>
      <c r="T44" s="385"/>
      <c r="U44" s="386"/>
      <c r="V44" s="387" t="s">
        <v>358</v>
      </c>
      <c r="W44" s="353"/>
      <c r="X44" s="353"/>
      <c r="Y44" s="388"/>
      <c r="Z44" s="385"/>
      <c r="AA44" s="389"/>
      <c r="AB44" s="384" t="s">
        <v>1</v>
      </c>
      <c r="AC44" s="384"/>
      <c r="AD44" s="381"/>
      <c r="AE44" s="382"/>
      <c r="AF44" s="382"/>
      <c r="AG44" s="382"/>
      <c r="AH44" s="383"/>
      <c r="AI44" s="100" t="e" vm="1">
        <v>#VALUE!</v>
      </c>
    </row>
  </sheetData>
  <sheetProtection sheet="1" selectLockedCells="1"/>
  <mergeCells count="20">
    <mergeCell ref="D3:H3"/>
    <mergeCell ref="D40:M40"/>
    <mergeCell ref="E38:AH39"/>
    <mergeCell ref="X41:AH42"/>
    <mergeCell ref="X40:AH40"/>
    <mergeCell ref="D41:R43"/>
    <mergeCell ref="N40:W40"/>
    <mergeCell ref="B38:D38"/>
    <mergeCell ref="AD44:AH44"/>
    <mergeCell ref="B40:C42"/>
    <mergeCell ref="Z44:AA44"/>
    <mergeCell ref="AB44:AC44"/>
    <mergeCell ref="A5:A10"/>
    <mergeCell ref="H44:L44"/>
    <mergeCell ref="Q44:S44"/>
    <mergeCell ref="T44:U44"/>
    <mergeCell ref="V44:Y44"/>
    <mergeCell ref="A44:C44"/>
    <mergeCell ref="D44:G44"/>
    <mergeCell ref="M44:P44"/>
  </mergeCells>
  <phoneticPr fontId="5" type="noConversion"/>
  <conditionalFormatting sqref="C6">
    <cfRule type="expression" dxfId="6280" priority="65" stopIfTrue="1">
      <formula>IF($AL$5="c",TRUE)</formula>
    </cfRule>
    <cfRule type="expression" dxfId="6279" priority="66" stopIfTrue="1">
      <formula>IF(($C$4="A")*AND($B$6="B"),TRUE)</formula>
    </cfRule>
  </conditionalFormatting>
  <conditionalFormatting sqref="C7">
    <cfRule type="expression" dxfId="6278" priority="127" stopIfTrue="1">
      <formula>IF($AM$5="c",TRUE)</formula>
    </cfRule>
    <cfRule type="expression" dxfId="6277" priority="128" stopIfTrue="1">
      <formula>IF(($C$4="A")*AND($B$7="C"),TRUE)</formula>
    </cfRule>
  </conditionalFormatting>
  <conditionalFormatting sqref="C8">
    <cfRule type="expression" dxfId="6276" priority="189" stopIfTrue="1">
      <formula>IF($AN$5="c",TRUE)</formula>
    </cfRule>
    <cfRule type="expression" dxfId="6275" priority="190" stopIfTrue="1">
      <formula>IF(($C$4="A")*AND($B$8="D"),TRUE)</formula>
    </cfRule>
  </conditionalFormatting>
  <conditionalFormatting sqref="C9">
    <cfRule type="expression" dxfId="6274" priority="251" stopIfTrue="1">
      <formula>IF($AO$5="c",TRUE)</formula>
    </cfRule>
    <cfRule type="expression" dxfId="6273" priority="252" stopIfTrue="1">
      <formula>IF(($C$4="A")*AND($B$9="E"),TRUE)</formula>
    </cfRule>
  </conditionalFormatting>
  <conditionalFormatting sqref="C10">
    <cfRule type="expression" dxfId="6272" priority="314" stopIfTrue="1">
      <formula>IF(($C$4="A")*AND($B$10="F"),TRUE)</formula>
    </cfRule>
    <cfRule type="expression" dxfId="6271" priority="313" stopIfTrue="1">
      <formula>IF($AP$5="c",TRUE)</formula>
    </cfRule>
  </conditionalFormatting>
  <conditionalFormatting sqref="C11">
    <cfRule type="expression" dxfId="6270" priority="376" stopIfTrue="1">
      <formula>IF(($C$4="A")*AND($B$11="G"),TRUE)</formula>
    </cfRule>
    <cfRule type="expression" dxfId="6269" priority="375" stopIfTrue="1">
      <formula>IF($AQ$5="c",TRUE)</formula>
    </cfRule>
  </conditionalFormatting>
  <conditionalFormatting sqref="C12">
    <cfRule type="expression" dxfId="6268" priority="437" stopIfTrue="1">
      <formula>IF($AR$5="c",TRUE)</formula>
    </cfRule>
    <cfRule type="expression" dxfId="6267" priority="438" stopIfTrue="1">
      <formula>IF(($C$4="A")*AND($B$12="H"),TRUE)</formula>
    </cfRule>
  </conditionalFormatting>
  <conditionalFormatting sqref="C13">
    <cfRule type="expression" dxfId="6266" priority="499" stopIfTrue="1">
      <formula>IF($AS$5="c",TRUE)</formula>
    </cfRule>
    <cfRule type="expression" dxfId="6265" priority="500" stopIfTrue="1">
      <formula>IF(($C$4="A")*AND($B$13="I"),TRUE)</formula>
    </cfRule>
  </conditionalFormatting>
  <conditionalFormatting sqref="C14">
    <cfRule type="expression" dxfId="6264" priority="561" stopIfTrue="1">
      <formula>IF($AT$5="c",TRUE)</formula>
    </cfRule>
    <cfRule type="expression" dxfId="6263" priority="562" stopIfTrue="1">
      <formula>IF(($C$4="A")*AND($B$14="J"),TRUE)</formula>
    </cfRule>
  </conditionalFormatting>
  <conditionalFormatting sqref="C15">
    <cfRule type="expression" dxfId="6262" priority="624" stopIfTrue="1">
      <formula>IF(($C$4="A")*AND($B$15="K"),TRUE)</formula>
    </cfRule>
    <cfRule type="expression" dxfId="6261" priority="623" stopIfTrue="1">
      <formula>IF($AU$5="c",TRUE)</formula>
    </cfRule>
  </conditionalFormatting>
  <conditionalFormatting sqref="C16">
    <cfRule type="expression" dxfId="6260" priority="685" stopIfTrue="1">
      <formula>IF($AV$5="c",TRUE)</formula>
    </cfRule>
    <cfRule type="expression" dxfId="6259" priority="686" stopIfTrue="1">
      <formula>IF(($C$4="A")*AND($B$16="L"),TRUE)</formula>
    </cfRule>
  </conditionalFormatting>
  <conditionalFormatting sqref="C17">
    <cfRule type="expression" dxfId="6258" priority="747" stopIfTrue="1">
      <formula>IF($AW$5="c",TRUE)</formula>
    </cfRule>
    <cfRule type="expression" dxfId="6257" priority="748" stopIfTrue="1">
      <formula>IF(($C$4="A")*AND($B$17="M"),TRUE)</formula>
    </cfRule>
  </conditionalFormatting>
  <conditionalFormatting sqref="C18">
    <cfRule type="expression" dxfId="6256" priority="810" stopIfTrue="1">
      <formula>IF(($C$4="A")*AND($B$18="N"),TRUE)</formula>
    </cfRule>
    <cfRule type="expression" dxfId="6255" priority="809" stopIfTrue="1">
      <formula>IF($AX$5="c",TRUE)</formula>
    </cfRule>
  </conditionalFormatting>
  <conditionalFormatting sqref="C19">
    <cfRule type="expression" dxfId="6254" priority="871" stopIfTrue="1">
      <formula>IF($AY$5="c",TRUE)</formula>
    </cfRule>
    <cfRule type="expression" dxfId="6253" priority="872" stopIfTrue="1">
      <formula>IF(($C$4="A")*AND($B$19="O"),TRUE)</formula>
    </cfRule>
  </conditionalFormatting>
  <conditionalFormatting sqref="C20">
    <cfRule type="expression" dxfId="6252" priority="933" stopIfTrue="1">
      <formula>IF($AZ$5="c",TRUE)</formula>
    </cfRule>
    <cfRule type="expression" dxfId="6251" priority="934" stopIfTrue="1">
      <formula>IF(($C$4="A")*AND($B$20="P"),TRUE)</formula>
    </cfRule>
  </conditionalFormatting>
  <conditionalFormatting sqref="C21">
    <cfRule type="expression" dxfId="6250" priority="995" stopIfTrue="1">
      <formula>IF($BA$5="c",TRUE)</formula>
    </cfRule>
    <cfRule type="expression" dxfId="6249" priority="996" stopIfTrue="1">
      <formula>IF(($C$4="A")*AND($B$21="Q"),TRUE)</formula>
    </cfRule>
  </conditionalFormatting>
  <conditionalFormatting sqref="C22">
    <cfRule type="expression" dxfId="6248" priority="1058" stopIfTrue="1">
      <formula>IF(($C$4="A")*AND($B$22="R"),TRUE)</formula>
    </cfRule>
    <cfRule type="expression" dxfId="6247" priority="1057" stopIfTrue="1">
      <formula>IF($BB$5="c",TRUE)</formula>
    </cfRule>
  </conditionalFormatting>
  <conditionalFormatting sqref="C23">
    <cfRule type="expression" dxfId="6246" priority="1119" stopIfTrue="1">
      <formula>IF($BC$5="c",TRUE)</formula>
    </cfRule>
    <cfRule type="expression" dxfId="6245" priority="1120" stopIfTrue="1">
      <formula>IF(($C$4="A")*AND($B$23="S"),TRUE)</formula>
    </cfRule>
  </conditionalFormatting>
  <conditionalFormatting sqref="C24">
    <cfRule type="expression" dxfId="6244" priority="1182" stopIfTrue="1">
      <formula>IF(($C$4="A")*AND($B$24="T"),TRUE)</formula>
    </cfRule>
    <cfRule type="expression" dxfId="6243" priority="1181" stopIfTrue="1">
      <formula>IF($BD$5="c",TRUE)</formula>
    </cfRule>
  </conditionalFormatting>
  <conditionalFormatting sqref="C25">
    <cfRule type="expression" dxfId="6242" priority="1243" stopIfTrue="1">
      <formula>IF($BE$5="c",TRUE)</formula>
    </cfRule>
    <cfRule type="expression" dxfId="6241" priority="1244" stopIfTrue="1">
      <formula>IF(($C$4="A")*AND($B$25="U"),TRUE)</formula>
    </cfRule>
  </conditionalFormatting>
  <conditionalFormatting sqref="C26">
    <cfRule type="expression" dxfId="6240" priority="1305" stopIfTrue="1">
      <formula>IF($BF$5="c",TRUE)</formula>
    </cfRule>
    <cfRule type="expression" dxfId="6239" priority="1306" stopIfTrue="1">
      <formula>IF(($C$4="A")*AND($B$26="V"),TRUE)</formula>
    </cfRule>
  </conditionalFormatting>
  <conditionalFormatting sqref="C27">
    <cfRule type="expression" dxfId="6238" priority="1368" stopIfTrue="1">
      <formula>IF(($C$4="A")*AND($B$27="W"),TRUE)</formula>
    </cfRule>
    <cfRule type="expression" dxfId="6237" priority="1367" stopIfTrue="1">
      <formula>IF($BG$5="c",TRUE)</formula>
    </cfRule>
  </conditionalFormatting>
  <conditionalFormatting sqref="C28">
    <cfRule type="expression" dxfId="6236" priority="1429" stopIfTrue="1">
      <formula>IF($BH$5="c",TRUE)</formula>
    </cfRule>
    <cfRule type="expression" dxfId="6235" priority="1430" stopIfTrue="1">
      <formula>IF(($C$4="A")*AND($B$28="X"),TRUE)</formula>
    </cfRule>
  </conditionalFormatting>
  <conditionalFormatting sqref="C29">
    <cfRule type="expression" dxfId="6234" priority="1491" stopIfTrue="1">
      <formula>IF($BI$5="c",TRUE)</formula>
    </cfRule>
    <cfRule type="expression" dxfId="6233" priority="1492" stopIfTrue="1">
      <formula>IF(($C$4="A")*AND($B$29="Y"),TRUE)</formula>
    </cfRule>
  </conditionalFormatting>
  <conditionalFormatting sqref="C30">
    <cfRule type="expression" dxfId="6232" priority="1554" stopIfTrue="1">
      <formula>IF(($C$4="A")*AND($B$30="Z"),TRUE)</formula>
    </cfRule>
    <cfRule type="expression" dxfId="6231" priority="1553" stopIfTrue="1">
      <formula>IF($BJ$5="c",TRUE)</formula>
    </cfRule>
  </conditionalFormatting>
  <conditionalFormatting sqref="C31">
    <cfRule type="expression" dxfId="6230" priority="1615" stopIfTrue="1">
      <formula>IF($BK$5="c",TRUE)</formula>
    </cfRule>
    <cfRule type="expression" dxfId="6229" priority="1616" stopIfTrue="1">
      <formula>IF(($C$4="A")*AND($B$31="AA"),TRUE)</formula>
    </cfRule>
  </conditionalFormatting>
  <conditionalFormatting sqref="C32">
    <cfRule type="expression" dxfId="6228" priority="1678" stopIfTrue="1">
      <formula>IF(($C$4="A")*AND($B$32="AB"),TRUE)</formula>
    </cfRule>
    <cfRule type="expression" dxfId="6227" priority="1677" stopIfTrue="1">
      <formula>IF($BL$5="c",TRUE)</formula>
    </cfRule>
  </conditionalFormatting>
  <conditionalFormatting sqref="C33">
    <cfRule type="expression" dxfId="6226" priority="1740" stopIfTrue="1">
      <formula>IF(($C$4="A")*AND($B$33="AC"),TRUE)</formula>
    </cfRule>
    <cfRule type="expression" dxfId="6225" priority="1739" stopIfTrue="1">
      <formula>IF($BM$5="c",TRUE)</formula>
    </cfRule>
  </conditionalFormatting>
  <conditionalFormatting sqref="C34">
    <cfRule type="expression" dxfId="6224" priority="1802" stopIfTrue="1">
      <formula>IF(($C$4="A")*AND($B$34="AD"),TRUE)</formula>
    </cfRule>
    <cfRule type="expression" dxfId="6223" priority="1801" stopIfTrue="1">
      <formula>IF($BN$5="c",TRUE)</formula>
    </cfRule>
  </conditionalFormatting>
  <conditionalFormatting sqref="C35">
    <cfRule type="expression" dxfId="6222" priority="1864" stopIfTrue="1">
      <formula>IF(($C$4="A")*AND($B$35="AE"),TRUE)</formula>
    </cfRule>
    <cfRule type="expression" dxfId="6221" priority="1863" stopIfTrue="1">
      <formula>IF($BO$5="c",TRUE)</formula>
    </cfRule>
  </conditionalFormatting>
  <conditionalFormatting sqref="C36">
    <cfRule type="expression" dxfId="6220" priority="1926" stopIfTrue="1">
      <formula>IF(($C$4="A")*AND($B$36="AF"),TRUE)</formula>
    </cfRule>
    <cfRule type="expression" dxfId="6219" priority="1925" stopIfTrue="1">
      <formula>IF($BP$5="c",TRUE)</formula>
    </cfRule>
  </conditionalFormatting>
  <conditionalFormatting sqref="D5">
    <cfRule type="expression" dxfId="6218" priority="4" stopIfTrue="1">
      <formula>IF(($D$4="B")*AND($B$5="A"),TRUE)</formula>
    </cfRule>
    <cfRule type="expression" dxfId="6217" priority="3" stopIfTrue="1">
      <formula>IF($AK$6="c",TRUE)</formula>
    </cfRule>
  </conditionalFormatting>
  <conditionalFormatting sqref="D7">
    <cfRule type="expression" dxfId="6216" priority="130" stopIfTrue="1">
      <formula>IF(($D$4="B")*AND($B$7="C"),TRUE)</formula>
    </cfRule>
    <cfRule type="expression" dxfId="6215" priority="129" stopIfTrue="1">
      <formula>IF($AM$6="c",TRUE)</formula>
    </cfRule>
  </conditionalFormatting>
  <conditionalFormatting sqref="D8">
    <cfRule type="expression" dxfId="6214" priority="191" stopIfTrue="1">
      <formula>IF($AN$6="c",TRUE)</formula>
    </cfRule>
    <cfRule type="expression" dxfId="6213" priority="192" stopIfTrue="1">
      <formula>IF(($D$4="B")*AND($B$8="D"),TRUE)</formula>
    </cfRule>
  </conditionalFormatting>
  <conditionalFormatting sqref="D9">
    <cfRule type="expression" dxfId="6212" priority="253" stopIfTrue="1">
      <formula>IF($AO$6="c",TRUE)</formula>
    </cfRule>
    <cfRule type="expression" dxfId="6211" priority="254" stopIfTrue="1">
      <formula>IF(($D$4="B")*AND($B$9="E"),TRUE)</formula>
    </cfRule>
  </conditionalFormatting>
  <conditionalFormatting sqref="D10">
    <cfRule type="expression" dxfId="6210" priority="315" stopIfTrue="1">
      <formula>IF($AP$6="c",TRUE)</formula>
    </cfRule>
    <cfRule type="expression" dxfId="6209" priority="316" stopIfTrue="1">
      <formula>IF(($D$4="B")*AND($B$10="F"),TRUE)</formula>
    </cfRule>
  </conditionalFormatting>
  <conditionalFormatting sqref="D11">
    <cfRule type="expression" dxfId="6208" priority="377" stopIfTrue="1">
      <formula>IF($AQ$6="c",TRUE)</formula>
    </cfRule>
    <cfRule type="expression" dxfId="6207" priority="378" stopIfTrue="1">
      <formula>IF(($D$4="B")*AND($B$11="G"),TRUE)</formula>
    </cfRule>
  </conditionalFormatting>
  <conditionalFormatting sqref="D12">
    <cfRule type="expression" dxfId="6206" priority="439" stopIfTrue="1">
      <formula>IF($AR$6="c",TRUE)</formula>
    </cfRule>
    <cfRule type="expression" dxfId="6205" priority="440" stopIfTrue="1">
      <formula>IF(($D$4="B")*AND($B$12="H"),TRUE)</formula>
    </cfRule>
  </conditionalFormatting>
  <conditionalFormatting sqref="D13">
    <cfRule type="expression" dxfId="6204" priority="502" stopIfTrue="1">
      <formula>IF(($D$4="B")*AND($B$13="I"),TRUE)</formula>
    </cfRule>
    <cfRule type="expression" dxfId="6203" priority="501" stopIfTrue="1">
      <formula>IF($AS$6="c",TRUE)</formula>
    </cfRule>
  </conditionalFormatting>
  <conditionalFormatting sqref="D14">
    <cfRule type="expression" dxfId="6202" priority="563" stopIfTrue="1">
      <formula>IF($AT$6="c",TRUE)</formula>
    </cfRule>
    <cfRule type="expression" dxfId="6201" priority="564" stopIfTrue="1">
      <formula>IF(($D$4="B")*AND($B$14="J"),TRUE)</formula>
    </cfRule>
  </conditionalFormatting>
  <conditionalFormatting sqref="D15">
    <cfRule type="expression" dxfId="6200" priority="625" stopIfTrue="1">
      <formula>IF($AU$6="c",TRUE)</formula>
    </cfRule>
    <cfRule type="expression" dxfId="6199" priority="626" stopIfTrue="1">
      <formula>IF(($D$4="B")*AND($B$15="K"),TRUE)</formula>
    </cfRule>
  </conditionalFormatting>
  <conditionalFormatting sqref="D16">
    <cfRule type="expression" dxfId="6198" priority="688" stopIfTrue="1">
      <formula>IF(($D$4="B")*AND($B$16="L"),TRUE)</formula>
    </cfRule>
    <cfRule type="expression" dxfId="6197" priority="687" stopIfTrue="1">
      <formula>IF($AV$6="c",TRUE)</formula>
    </cfRule>
  </conditionalFormatting>
  <conditionalFormatting sqref="D17">
    <cfRule type="expression" dxfId="6196" priority="750" stopIfTrue="1">
      <formula>IF(($D$4="B")*AND($B$17="M"),TRUE)</formula>
    </cfRule>
    <cfRule type="expression" dxfId="6195" priority="749" stopIfTrue="1">
      <formula>IF($AW$6="c",TRUE)</formula>
    </cfRule>
  </conditionalFormatting>
  <conditionalFormatting sqref="D18">
    <cfRule type="expression" dxfId="6194" priority="812" stopIfTrue="1">
      <formula>IF(($D$4="B")*AND($B$18="N"),TRUE)</formula>
    </cfRule>
    <cfRule type="expression" dxfId="6193" priority="811" stopIfTrue="1">
      <formula>IF($AX$6="c",TRUE)</formula>
    </cfRule>
  </conditionalFormatting>
  <conditionalFormatting sqref="D19">
    <cfRule type="expression" dxfId="6192" priority="874" stopIfTrue="1">
      <formula>IF(($D$4="B")*AND($B$19="O"),TRUE)</formula>
    </cfRule>
    <cfRule type="expression" dxfId="6191" priority="873" stopIfTrue="1">
      <formula>IF($AY$6="c",TRUE)</formula>
    </cfRule>
  </conditionalFormatting>
  <conditionalFormatting sqref="D20">
    <cfRule type="expression" dxfId="6190" priority="935" stopIfTrue="1">
      <formula>IF($AZ$6="c",TRUE)</formula>
    </cfRule>
    <cfRule type="expression" dxfId="6189" priority="936" stopIfTrue="1">
      <formula>IF(($D$4="B")*AND($B$20="P"),TRUE)</formula>
    </cfRule>
  </conditionalFormatting>
  <conditionalFormatting sqref="D21">
    <cfRule type="expression" dxfId="6188" priority="998" stopIfTrue="1">
      <formula>IF(($D$4="B")*AND($B$21="Q"),TRUE)</formula>
    </cfRule>
    <cfRule type="expression" dxfId="6187" priority="997" stopIfTrue="1">
      <formula>IF($BA$6="c",TRUE)</formula>
    </cfRule>
  </conditionalFormatting>
  <conditionalFormatting sqref="D22">
    <cfRule type="expression" dxfId="6186" priority="1060" stopIfTrue="1">
      <formula>IF(($D$4="B")*AND($B$22="R"),TRUE)</formula>
    </cfRule>
    <cfRule type="expression" dxfId="6185" priority="1059" stopIfTrue="1">
      <formula>IF($BB$6="c",TRUE)</formula>
    </cfRule>
  </conditionalFormatting>
  <conditionalFormatting sqref="D23">
    <cfRule type="expression" dxfId="6184" priority="1122" stopIfTrue="1">
      <formula>IF(($D$4="B")*AND($B$23="S"),TRUE)</formula>
    </cfRule>
    <cfRule type="expression" dxfId="6183" priority="1121" stopIfTrue="1">
      <formula>IF($BC$6="c",TRUE)</formula>
    </cfRule>
  </conditionalFormatting>
  <conditionalFormatting sqref="D24">
    <cfRule type="expression" dxfId="6182" priority="1184" stopIfTrue="1">
      <formula>IF(($D$4="B")*AND($B$24="T"),TRUE)</formula>
    </cfRule>
    <cfRule type="expression" dxfId="6181" priority="1183" stopIfTrue="1">
      <formula>IF($BD$6="c",TRUE)</formula>
    </cfRule>
  </conditionalFormatting>
  <conditionalFormatting sqref="D25">
    <cfRule type="expression" dxfId="6180" priority="1245" stopIfTrue="1">
      <formula>IF($BE$6="c",TRUE)</formula>
    </cfRule>
    <cfRule type="expression" dxfId="6179" priority="1246" stopIfTrue="1">
      <formula>IF(($D$4="B")*AND($B$25="U"),TRUE)</formula>
    </cfRule>
  </conditionalFormatting>
  <conditionalFormatting sqref="D26">
    <cfRule type="expression" dxfId="6178" priority="1308" stopIfTrue="1">
      <formula>IF(($D$4="B")*AND($B$26="V"),TRUE)</formula>
    </cfRule>
    <cfRule type="expression" dxfId="6177" priority="1307" stopIfTrue="1">
      <formula>IF($BF$6="c",TRUE)</formula>
    </cfRule>
  </conditionalFormatting>
  <conditionalFormatting sqref="D27">
    <cfRule type="expression" dxfId="6176" priority="1369" stopIfTrue="1">
      <formula>IF($BG$6="c",TRUE)</formula>
    </cfRule>
    <cfRule type="expression" dxfId="6175" priority="1370" stopIfTrue="1">
      <formula>IF(($D$4="B")*AND($B$27="W"),TRUE)</formula>
    </cfRule>
  </conditionalFormatting>
  <conditionalFormatting sqref="D28">
    <cfRule type="expression" dxfId="6174" priority="1431" stopIfTrue="1">
      <formula>IF($BH$6="c",TRUE)</formula>
    </cfRule>
    <cfRule type="expression" dxfId="6173" priority="1432" stopIfTrue="1">
      <formula>IF(($D$4="B")*AND($B$28="X"),TRUE)</formula>
    </cfRule>
  </conditionalFormatting>
  <conditionalFormatting sqref="D29">
    <cfRule type="expression" dxfId="6172" priority="1494" stopIfTrue="1">
      <formula>IF(($D$4="B")*AND($B$29="Y"),TRUE)</formula>
    </cfRule>
    <cfRule type="expression" dxfId="6171" priority="1493" stopIfTrue="1">
      <formula>IF($BI$6="c",TRUE)</formula>
    </cfRule>
  </conditionalFormatting>
  <conditionalFormatting sqref="D30">
    <cfRule type="expression" dxfId="6170" priority="1556" stopIfTrue="1">
      <formula>IF(($D$4="B")*AND($B$30="Z"),TRUE)</formula>
    </cfRule>
    <cfRule type="expression" dxfId="6169" priority="1555" stopIfTrue="1">
      <formula>IF($BJ$6="c",TRUE)</formula>
    </cfRule>
  </conditionalFormatting>
  <conditionalFormatting sqref="D31">
    <cfRule type="expression" dxfId="6168" priority="1617" stopIfTrue="1">
      <formula>IF($BK$6="c",TRUE)</formula>
    </cfRule>
    <cfRule type="expression" dxfId="6167" priority="1618" stopIfTrue="1">
      <formula>IF(($D$4="B")*AND($B$31="AA"),TRUE)</formula>
    </cfRule>
  </conditionalFormatting>
  <conditionalFormatting sqref="D32">
    <cfRule type="expression" dxfId="6166" priority="1679" stopIfTrue="1">
      <formula>IF($BL$6="c",TRUE)</formula>
    </cfRule>
    <cfRule type="expression" dxfId="6165" priority="1680" stopIfTrue="1">
      <formula>IF(($D$4="B")*AND($B$32="AB"),TRUE)</formula>
    </cfRule>
  </conditionalFormatting>
  <conditionalFormatting sqref="D33">
    <cfRule type="expression" dxfId="6164" priority="1741" stopIfTrue="1">
      <formula>IF($BM$6="c",TRUE)</formula>
    </cfRule>
    <cfRule type="expression" dxfId="6163" priority="1742" stopIfTrue="1">
      <formula>IF(($D$4="B")*AND($B$33="AC"),TRUE)</formula>
    </cfRule>
  </conditionalFormatting>
  <conditionalFormatting sqref="D34">
    <cfRule type="expression" dxfId="6162" priority="1803" stopIfTrue="1">
      <formula>IF($BN$6="c",TRUE)</formula>
    </cfRule>
    <cfRule type="expression" dxfId="6161" priority="1804" stopIfTrue="1">
      <formula>IF(($D$4="B")*AND($B$34="AD"),TRUE)</formula>
    </cfRule>
  </conditionalFormatting>
  <conditionalFormatting sqref="D35">
    <cfRule type="expression" dxfId="6160" priority="1865" stopIfTrue="1">
      <formula>IF($BO$6="c",TRUE)</formula>
    </cfRule>
    <cfRule type="expression" dxfId="6159" priority="1866" stopIfTrue="1">
      <formula>IF(($D$4="B")*AND($B$35="AE"),TRUE)</formula>
    </cfRule>
  </conditionalFormatting>
  <conditionalFormatting sqref="D36">
    <cfRule type="expression" dxfId="6158" priority="1928" stopIfTrue="1">
      <formula>IF(($D$4="B")*AND($B$36="AF"),TRUE)</formula>
    </cfRule>
    <cfRule type="expression" dxfId="6157" priority="1927" stopIfTrue="1">
      <formula>IF($BP$6="c",TRUE)</formula>
    </cfRule>
  </conditionalFormatting>
  <conditionalFormatting sqref="D44:G44 M44:P44">
    <cfRule type="cellIs" dxfId="6156" priority="1" stopIfTrue="1" operator="equal">
      <formula>0</formula>
    </cfRule>
  </conditionalFormatting>
  <conditionalFormatting sqref="E5">
    <cfRule type="expression" dxfId="6155" priority="5" stopIfTrue="1">
      <formula>IF($AK$7="c",TRUE)</formula>
    </cfRule>
    <cfRule type="expression" dxfId="6154" priority="6" stopIfTrue="1">
      <formula>IF(($E$4="C")*AND($B$5="A"),TRUE)</formula>
    </cfRule>
  </conditionalFormatting>
  <conditionalFormatting sqref="E6">
    <cfRule type="expression" dxfId="6153" priority="68" stopIfTrue="1">
      <formula>IF(($E$4="C")*AND($B$6="B"),TRUE)</formula>
    </cfRule>
    <cfRule type="expression" dxfId="6152" priority="67" stopIfTrue="1">
      <formula>IF($AL$7="c",TRUE)</formula>
    </cfRule>
  </conditionalFormatting>
  <conditionalFormatting sqref="E8">
    <cfRule type="expression" dxfId="6151" priority="194" stopIfTrue="1">
      <formula>IF(($E$4="C")*AND($B$8="D"),TRUE)</formula>
    </cfRule>
    <cfRule type="expression" dxfId="6150" priority="193" stopIfTrue="1">
      <formula>IF($AN$7="c",TRUE)</formula>
    </cfRule>
  </conditionalFormatting>
  <conditionalFormatting sqref="E9">
    <cfRule type="expression" dxfId="6149" priority="255" stopIfTrue="1">
      <formula>IF($AO$7="c",TRUE)</formula>
    </cfRule>
    <cfRule type="expression" dxfId="6148" priority="256" stopIfTrue="1">
      <formula>IF(($E$4="C")*AND($B$9="E"),TRUE)</formula>
    </cfRule>
  </conditionalFormatting>
  <conditionalFormatting sqref="E10">
    <cfRule type="expression" dxfId="6147" priority="318" stopIfTrue="1">
      <formula>IF(($E$4="C")*AND($B$10="F"),TRUE)</formula>
    </cfRule>
    <cfRule type="expression" dxfId="6146" priority="317" stopIfTrue="1">
      <formula>IF($AP$7="c",TRUE)</formula>
    </cfRule>
  </conditionalFormatting>
  <conditionalFormatting sqref="E11">
    <cfRule type="expression" dxfId="6145" priority="380" stopIfTrue="1">
      <formula>IF(($E$4="C")*AND($B$11="G"),TRUE)</formula>
    </cfRule>
    <cfRule type="expression" dxfId="6144" priority="379" stopIfTrue="1">
      <formula>IF($AQ$7="c",TRUE)</formula>
    </cfRule>
  </conditionalFormatting>
  <conditionalFormatting sqref="E12">
    <cfRule type="expression" dxfId="6143" priority="442" stopIfTrue="1">
      <formula>IF(($E$4="C")*AND($B$12="H"),TRUE)</formula>
    </cfRule>
    <cfRule type="expression" dxfId="6142" priority="441" stopIfTrue="1">
      <formula>IF($AR$7="c",TRUE)</formula>
    </cfRule>
  </conditionalFormatting>
  <conditionalFormatting sqref="E13">
    <cfRule type="expression" dxfId="6141" priority="503" stopIfTrue="1">
      <formula>IF($AS$7="c",TRUE)</formula>
    </cfRule>
    <cfRule type="expression" dxfId="6140" priority="504" stopIfTrue="1">
      <formula>IF(($E$4="C")*AND($B$13="I"),TRUE)</formula>
    </cfRule>
  </conditionalFormatting>
  <conditionalFormatting sqref="E14">
    <cfRule type="expression" dxfId="6139" priority="565" stopIfTrue="1">
      <formula>IF($AT$7="c",TRUE)</formula>
    </cfRule>
    <cfRule type="expression" dxfId="6138" priority="566" stopIfTrue="1">
      <formula>IF(($E$4="C")*AND($B$14="J"),TRUE)</formula>
    </cfRule>
  </conditionalFormatting>
  <conditionalFormatting sqref="E15">
    <cfRule type="expression" dxfId="6137" priority="628" stopIfTrue="1">
      <formula>IF(($E$4="C")*AND($B$15="K"),TRUE)</formula>
    </cfRule>
    <cfRule type="expression" dxfId="6136" priority="627" stopIfTrue="1">
      <formula>IF($AU$7="c",TRUE)</formula>
    </cfRule>
  </conditionalFormatting>
  <conditionalFormatting sqref="E16">
    <cfRule type="expression" dxfId="6135" priority="689" stopIfTrue="1">
      <formula>IF($AV$7="c",TRUE)</formula>
    </cfRule>
    <cfRule type="expression" dxfId="6134" priority="690" stopIfTrue="1">
      <formula>IF(($E$4="C")*AND($B$16="L"),TRUE)</formula>
    </cfRule>
  </conditionalFormatting>
  <conditionalFormatting sqref="E17">
    <cfRule type="expression" dxfId="6133" priority="751" stopIfTrue="1">
      <formula>IF($AW$7="c",TRUE)</formula>
    </cfRule>
    <cfRule type="expression" dxfId="6132" priority="752" stopIfTrue="1">
      <formula>IF(($E$4="C")*AND($B$17="M"),TRUE)</formula>
    </cfRule>
  </conditionalFormatting>
  <conditionalFormatting sqref="E18">
    <cfRule type="expression" dxfId="6131" priority="814" stopIfTrue="1">
      <formula>IF(($E$4="C")*AND($B$18="N"),TRUE)</formula>
    </cfRule>
    <cfRule type="expression" dxfId="6130" priority="813" stopIfTrue="1">
      <formula>IF($AX$7="c",TRUE)</formula>
    </cfRule>
  </conditionalFormatting>
  <conditionalFormatting sqref="E19">
    <cfRule type="expression" dxfId="6129" priority="875" stopIfTrue="1">
      <formula>IF($AY$7="c",TRUE)</formula>
    </cfRule>
    <cfRule type="expression" dxfId="6128" priority="876" stopIfTrue="1">
      <formula>IF(($E$4="C")*AND($B$19="O"),TRUE)</formula>
    </cfRule>
  </conditionalFormatting>
  <conditionalFormatting sqref="E20">
    <cfRule type="expression" dxfId="6127" priority="938" stopIfTrue="1">
      <formula>IF(($E$4="C")*AND($B$20="P"),TRUE)</formula>
    </cfRule>
    <cfRule type="expression" dxfId="6126" priority="937" stopIfTrue="1">
      <formula>IF($AZ$7="c",TRUE)</formula>
    </cfRule>
  </conditionalFormatting>
  <conditionalFormatting sqref="E21">
    <cfRule type="expression" dxfId="6125" priority="999" stopIfTrue="1">
      <formula>IF($BA$7="c",TRUE)</formula>
    </cfRule>
    <cfRule type="expression" dxfId="6124" priority="1000" stopIfTrue="1">
      <formula>IF(($E$4="C")*AND($B$21="Q"),TRUE)</formula>
    </cfRule>
  </conditionalFormatting>
  <conditionalFormatting sqref="E22">
    <cfRule type="expression" dxfId="6123" priority="1062" stopIfTrue="1">
      <formula>IF(($E$4="C")*AND($B$22="R"),TRUE)</formula>
    </cfRule>
    <cfRule type="expression" dxfId="6122" priority="1061" stopIfTrue="1">
      <formula>IF($BB$7="c",TRUE)</formula>
    </cfRule>
  </conditionalFormatting>
  <conditionalFormatting sqref="E23">
    <cfRule type="expression" dxfId="6121" priority="1123" stopIfTrue="1">
      <formula>IF($BC$7="c",TRUE)</formula>
    </cfRule>
    <cfRule type="expression" dxfId="6120" priority="1124" stopIfTrue="1">
      <formula>IF(($E$4="C")*AND($B$23="S"),TRUE)</formula>
    </cfRule>
  </conditionalFormatting>
  <conditionalFormatting sqref="E24">
    <cfRule type="expression" dxfId="6119" priority="1186" stopIfTrue="1">
      <formula>IF(($E$4="C")*AND($B$24="T"),TRUE)</formula>
    </cfRule>
    <cfRule type="expression" dxfId="6118" priority="1185" stopIfTrue="1">
      <formula>IF($BD$7="c",TRUE)</formula>
    </cfRule>
  </conditionalFormatting>
  <conditionalFormatting sqref="E25">
    <cfRule type="expression" dxfId="6117" priority="1247" stopIfTrue="1">
      <formula>IF($BE$7="c",TRUE)</formula>
    </cfRule>
    <cfRule type="expression" dxfId="6116" priority="1248" stopIfTrue="1">
      <formula>IF(($E$4="C")*AND($B$25="U"),TRUE)</formula>
    </cfRule>
  </conditionalFormatting>
  <conditionalFormatting sqref="E26">
    <cfRule type="expression" dxfId="6115" priority="1309" stopIfTrue="1">
      <formula>IF($BF$7="c",TRUE)</formula>
    </cfRule>
    <cfRule type="expression" dxfId="6114" priority="1310" stopIfTrue="1">
      <formula>IF(($E$4="C")*AND($B$26="V"),TRUE)</formula>
    </cfRule>
  </conditionalFormatting>
  <conditionalFormatting sqref="E27">
    <cfRule type="expression" dxfId="6113" priority="1371" stopIfTrue="1">
      <formula>IF($BG$7="c",TRUE)</formula>
    </cfRule>
    <cfRule type="expression" dxfId="6112" priority="1372" stopIfTrue="1">
      <formula>IF(($E$4="C")*AND($B$27="W"),TRUE)</formula>
    </cfRule>
  </conditionalFormatting>
  <conditionalFormatting sqref="E28">
    <cfRule type="expression" dxfId="6111" priority="1433" stopIfTrue="1">
      <formula>IF($BH$7="c",TRUE)</formula>
    </cfRule>
    <cfRule type="expression" dxfId="6110" priority="1434" stopIfTrue="1">
      <formula>IF(($E$4="C")*AND($B$28="X"),TRUE)</formula>
    </cfRule>
  </conditionalFormatting>
  <conditionalFormatting sqref="E29">
    <cfRule type="expression" dxfId="6109" priority="1495" stopIfTrue="1">
      <formula>IF($BI$7="c",TRUE)</formula>
    </cfRule>
    <cfRule type="expression" dxfId="6108" priority="1496" stopIfTrue="1">
      <formula>IF(($E$4="C")*AND($B$29="Y"),TRUE)</formula>
    </cfRule>
  </conditionalFormatting>
  <conditionalFormatting sqref="E30">
    <cfRule type="expression" dxfId="6107" priority="1557" stopIfTrue="1">
      <formula>IF($BJ$7="c",TRUE)</formula>
    </cfRule>
    <cfRule type="expression" dxfId="6106" priority="1558" stopIfTrue="1">
      <formula>IF(($E$4="C")*AND($B$30="Z"),TRUE)</formula>
    </cfRule>
  </conditionalFormatting>
  <conditionalFormatting sqref="E31">
    <cfRule type="expression" dxfId="6105" priority="1619" stopIfTrue="1">
      <formula>IF($BK$7="c",TRUE)</formula>
    </cfRule>
    <cfRule type="expression" dxfId="6104" priority="1620" stopIfTrue="1">
      <formula>IF(($E$4="C")*AND($B$31="AA"),TRUE)</formula>
    </cfRule>
  </conditionalFormatting>
  <conditionalFormatting sqref="E32">
    <cfRule type="expression" dxfId="6103" priority="1682" stopIfTrue="1">
      <formula>IF(($E$4="C")*AND($B$32="AB"),TRUE)</formula>
    </cfRule>
    <cfRule type="expression" dxfId="6102" priority="1681" stopIfTrue="1">
      <formula>IF($BL$7="c",TRUE)</formula>
    </cfRule>
  </conditionalFormatting>
  <conditionalFormatting sqref="E33">
    <cfRule type="expression" dxfId="6101" priority="1744" stopIfTrue="1">
      <formula>IF(($E$4="C")*AND($B$33="AC"),TRUE)</formula>
    </cfRule>
    <cfRule type="expression" dxfId="6100" priority="1743" stopIfTrue="1">
      <formula>IF($BM$7="c",TRUE)</formula>
    </cfRule>
  </conditionalFormatting>
  <conditionalFormatting sqref="E34">
    <cfRule type="expression" dxfId="6099" priority="1805" stopIfTrue="1">
      <formula>IF($BN$7="c",TRUE)</formula>
    </cfRule>
    <cfRule type="expression" dxfId="6098" priority="1806" stopIfTrue="1">
      <formula>IF(($E$4="C")*AND($B$34="AD"),TRUE)</formula>
    </cfRule>
  </conditionalFormatting>
  <conditionalFormatting sqref="E35">
    <cfRule type="expression" dxfId="6097" priority="1868" stopIfTrue="1">
      <formula>IF(($E$4="C")*AND($B$35="AE"),TRUE)</formula>
    </cfRule>
    <cfRule type="expression" dxfId="6096" priority="1867" stopIfTrue="1">
      <formula>IF($BO$7="c",TRUE)</formula>
    </cfRule>
  </conditionalFormatting>
  <conditionalFormatting sqref="E36">
    <cfRule type="expression" dxfId="6095" priority="1930" stopIfTrue="1">
      <formula>IF(($E$4="C")*AND($B$36="AF"),TRUE)</formula>
    </cfRule>
    <cfRule type="expression" dxfId="6094" priority="1929" stopIfTrue="1">
      <formula>IF($BP$7="c",TRUE)</formula>
    </cfRule>
  </conditionalFormatting>
  <conditionalFormatting sqref="F5">
    <cfRule type="expression" dxfId="6093" priority="8" stopIfTrue="1">
      <formula>IF(($F$4="D")*AND($B$5="A"),TRUE)</formula>
    </cfRule>
    <cfRule type="expression" dxfId="6092" priority="7" stopIfTrue="1">
      <formula>IF($AK$8="c",TRUE)</formula>
    </cfRule>
  </conditionalFormatting>
  <conditionalFormatting sqref="F6">
    <cfRule type="expression" dxfId="6091" priority="70" stopIfTrue="1">
      <formula>IF(($F$4="D")*AND($B$6="B"),TRUE)</formula>
    </cfRule>
    <cfRule type="expression" dxfId="6090" priority="69" stopIfTrue="1">
      <formula>IF($AL$8="c",TRUE)</formula>
    </cfRule>
  </conditionalFormatting>
  <conditionalFormatting sqref="F7">
    <cfRule type="expression" dxfId="6089" priority="132" stopIfTrue="1">
      <formula>IF(($F$4="D")*AND($B$7="C"),TRUE)</formula>
    </cfRule>
    <cfRule type="expression" dxfId="6088" priority="131" stopIfTrue="1">
      <formula>IF($AM$8="c",TRUE)</formula>
    </cfRule>
  </conditionalFormatting>
  <conditionalFormatting sqref="F9">
    <cfRule type="expression" dxfId="6087" priority="258" stopIfTrue="1">
      <formula>IF(($F$4="D")*AND($B$9="E"),TRUE)</formula>
    </cfRule>
    <cfRule type="expression" dxfId="6086" priority="257" stopIfTrue="1">
      <formula>IF($AO$8="c",TRUE)</formula>
    </cfRule>
  </conditionalFormatting>
  <conditionalFormatting sqref="F10">
    <cfRule type="expression" dxfId="6085" priority="319" stopIfTrue="1">
      <formula>IF($AP$8="c",TRUE)</formula>
    </cfRule>
    <cfRule type="expression" dxfId="6084" priority="320" stopIfTrue="1">
      <formula>IF(($F$4="D")*AND($B$10="F"),TRUE)</formula>
    </cfRule>
  </conditionalFormatting>
  <conditionalFormatting sqref="F11">
    <cfRule type="expression" dxfId="6083" priority="381" stopIfTrue="1">
      <formula>IF($AQ$8="c",TRUE)</formula>
    </cfRule>
    <cfRule type="expression" dxfId="6082" priority="382" stopIfTrue="1">
      <formula>IF(($F$4="D")*AND($B$11="G"),TRUE)</formula>
    </cfRule>
  </conditionalFormatting>
  <conditionalFormatting sqref="F12">
    <cfRule type="expression" dxfId="6081" priority="443" stopIfTrue="1">
      <formula>IF($AR$8="c",TRUE)</formula>
    </cfRule>
    <cfRule type="expression" dxfId="6080" priority="444" stopIfTrue="1">
      <formula>IF(($F$4="D")*AND($B$12="H"),TRUE)</formula>
    </cfRule>
  </conditionalFormatting>
  <conditionalFormatting sqref="F13">
    <cfRule type="expression" dxfId="6079" priority="506" stopIfTrue="1">
      <formula>IF(($F$4="D")*AND($B$13="I"),TRUE)</formula>
    </cfRule>
    <cfRule type="expression" dxfId="6078" priority="505" stopIfTrue="1">
      <formula>IF($AS$8="c",TRUE)</formula>
    </cfRule>
  </conditionalFormatting>
  <conditionalFormatting sqref="F14">
    <cfRule type="expression" dxfId="6077" priority="567" stopIfTrue="1">
      <formula>IF($AT$8="c",TRUE)</formula>
    </cfRule>
    <cfRule type="expression" dxfId="6076" priority="568" stopIfTrue="1">
      <formula>IF(($F$4="D")*AND($B$14="J"),TRUE)</formula>
    </cfRule>
  </conditionalFormatting>
  <conditionalFormatting sqref="F15">
    <cfRule type="expression" dxfId="6075" priority="629" stopIfTrue="1">
      <formula>IF($AU$8="c",TRUE)</formula>
    </cfRule>
    <cfRule type="expression" dxfId="6074" priority="630" stopIfTrue="1">
      <formula>IF(($F$4="D")*AND($B$15="K"),TRUE)</formula>
    </cfRule>
  </conditionalFormatting>
  <conditionalFormatting sqref="F16">
    <cfRule type="expression" dxfId="6073" priority="691" stopIfTrue="1">
      <formula>IF($AV$8="c",TRUE)</formula>
    </cfRule>
    <cfRule type="expression" dxfId="6072" priority="692" stopIfTrue="1">
      <formula>IF(($F$4="D")*AND($B$16="L"),TRUE)</formula>
    </cfRule>
  </conditionalFormatting>
  <conditionalFormatting sqref="F17">
    <cfRule type="expression" dxfId="6071" priority="754" stopIfTrue="1">
      <formula>IF(($F$4="D")*AND($B$17="M"),TRUE)</formula>
    </cfRule>
    <cfRule type="expression" dxfId="6070" priority="753" stopIfTrue="1">
      <formula>IF($AW$8="c",TRUE)</formula>
    </cfRule>
  </conditionalFormatting>
  <conditionalFormatting sqref="F18">
    <cfRule type="expression" dxfId="6069" priority="816" stopIfTrue="1">
      <formula>IF(($F$4="D")*AND($B$18="N"),TRUE)</formula>
    </cfRule>
    <cfRule type="expression" dxfId="6068" priority="815" stopIfTrue="1">
      <formula>IF($AX$8="c",TRUE)</formula>
    </cfRule>
  </conditionalFormatting>
  <conditionalFormatting sqref="F19">
    <cfRule type="expression" dxfId="6067" priority="877" stopIfTrue="1">
      <formula>IF($AY$8="c",TRUE)</formula>
    </cfRule>
    <cfRule type="expression" dxfId="6066" priority="878" stopIfTrue="1">
      <formula>IF(($F$4="D")*AND($B$19="O"),TRUE)</formula>
    </cfRule>
  </conditionalFormatting>
  <conditionalFormatting sqref="F20">
    <cfRule type="expression" dxfId="6065" priority="940" stopIfTrue="1">
      <formula>IF(($F$4="D")*AND($B$20="P"),TRUE)</formula>
    </cfRule>
    <cfRule type="expression" dxfId="6064" priority="939" stopIfTrue="1">
      <formula>IF($AZ$8="c",TRUE)</formula>
    </cfRule>
  </conditionalFormatting>
  <conditionalFormatting sqref="F21">
    <cfRule type="expression" dxfId="6063" priority="1002" stopIfTrue="1">
      <formula>IF(($F$4="D")*AND($B$21="Q"),TRUE)</formula>
    </cfRule>
    <cfRule type="expression" dxfId="6062" priority="1001" stopIfTrue="1">
      <formula>IF($BA$8="c",TRUE)</formula>
    </cfRule>
  </conditionalFormatting>
  <conditionalFormatting sqref="F22">
    <cfRule type="expression" dxfId="6061" priority="1064" stopIfTrue="1">
      <formula>IF(($F$4="D")*AND($B$22="R"),TRUE)</formula>
    </cfRule>
    <cfRule type="expression" dxfId="6060" priority="1063" stopIfTrue="1">
      <formula>IF($BB$8="c",TRUE)</formula>
    </cfRule>
  </conditionalFormatting>
  <conditionalFormatting sqref="F23">
    <cfRule type="expression" dxfId="6059" priority="1125" stopIfTrue="1">
      <formula>IF($BC$8="c",TRUE)</formula>
    </cfRule>
    <cfRule type="expression" dxfId="6058" priority="1126" stopIfTrue="1">
      <formula>IF(($F$4="D")*AND($B$23="S"),TRUE)</formula>
    </cfRule>
  </conditionalFormatting>
  <conditionalFormatting sqref="F24">
    <cfRule type="expression" dxfId="6057" priority="1188" stopIfTrue="1">
      <formula>IF(($F$4="D")*AND($B$24="T"),TRUE)</formula>
    </cfRule>
    <cfRule type="expression" dxfId="6056" priority="1187" stopIfTrue="1">
      <formula>IF($BD$8="c",TRUE)</formula>
    </cfRule>
  </conditionalFormatting>
  <conditionalFormatting sqref="F25">
    <cfRule type="expression" dxfId="6055" priority="1250" stopIfTrue="1">
      <formula>IF(($F$4="D")*AND($B$25="U"),TRUE)</formula>
    </cfRule>
    <cfRule type="expression" dxfId="6054" priority="1249" stopIfTrue="1">
      <formula>IF($BE$8="c",TRUE)</formula>
    </cfRule>
  </conditionalFormatting>
  <conditionalFormatting sqref="F26">
    <cfRule type="expression" dxfId="6053" priority="1312" stopIfTrue="1">
      <formula>IF(($F$4="D")*AND($B$26="V"),TRUE)</formula>
    </cfRule>
    <cfRule type="expression" dxfId="6052" priority="1311" stopIfTrue="1">
      <formula>IF($BF$8="c",TRUE)</formula>
    </cfRule>
  </conditionalFormatting>
  <conditionalFormatting sqref="F27">
    <cfRule type="expression" dxfId="6051" priority="1373" stopIfTrue="1">
      <formula>IF($BG$8="c",TRUE)</formula>
    </cfRule>
    <cfRule type="expression" dxfId="6050" priority="1374" stopIfTrue="1">
      <formula>IF(($F$4="D")*AND($B$27="W"),TRUE)</formula>
    </cfRule>
  </conditionalFormatting>
  <conditionalFormatting sqref="F28">
    <cfRule type="expression" dxfId="6049" priority="1436" stopIfTrue="1">
      <formula>IF(($F$4="D")*AND($B$28="X"),TRUE)</formula>
    </cfRule>
    <cfRule type="expression" dxfId="6048" priority="1435" stopIfTrue="1">
      <formula>IF($BH$8="c",TRUE)</formula>
    </cfRule>
  </conditionalFormatting>
  <conditionalFormatting sqref="F29">
    <cfRule type="expression" dxfId="6047" priority="1498" stopIfTrue="1">
      <formula>IF(($F$4="D")*AND($B$29="Y"),TRUE)</formula>
    </cfRule>
    <cfRule type="expression" dxfId="6046" priority="1497" stopIfTrue="1">
      <formula>IF($BI$8="c",TRUE)</formula>
    </cfRule>
  </conditionalFormatting>
  <conditionalFormatting sqref="F30">
    <cfRule type="expression" dxfId="6045" priority="1559" stopIfTrue="1">
      <formula>IF($BJ$8="c",TRUE)</formula>
    </cfRule>
    <cfRule type="expression" dxfId="6044" priority="1560" stopIfTrue="1">
      <formula>IF(($F$4="D")*AND($B$30="Z"),TRUE)</formula>
    </cfRule>
  </conditionalFormatting>
  <conditionalFormatting sqref="F31">
    <cfRule type="expression" dxfId="6043" priority="1621" stopIfTrue="1">
      <formula>IF($BK$8="c",TRUE)</formula>
    </cfRule>
    <cfRule type="expression" dxfId="6042" priority="1622" stopIfTrue="1">
      <formula>IF(($F$4="D")*AND($B$31="AA"),TRUE)</formula>
    </cfRule>
  </conditionalFormatting>
  <conditionalFormatting sqref="F32">
    <cfRule type="expression" dxfId="6041" priority="1683" stopIfTrue="1">
      <formula>IF($BL$8="c",TRUE)</formula>
    </cfRule>
    <cfRule type="expression" dxfId="6040" priority="1684" stopIfTrue="1">
      <formula>IF(($F$4="D")*AND($B$32="AB"),TRUE)</formula>
    </cfRule>
  </conditionalFormatting>
  <conditionalFormatting sqref="F33">
    <cfRule type="expression" dxfId="6039" priority="1746" stopIfTrue="1">
      <formula>IF(($F$4="D")*AND($B$33="AC"),TRUE)</formula>
    </cfRule>
    <cfRule type="expression" dxfId="6038" priority="1745" stopIfTrue="1">
      <formula>IF($BM$8="c",TRUE)</formula>
    </cfRule>
  </conditionalFormatting>
  <conditionalFormatting sqref="F34">
    <cfRule type="expression" dxfId="6037" priority="1808" stopIfTrue="1">
      <formula>IF(($F$4="D")*AND($B$34="AD"),TRUE)</formula>
    </cfRule>
    <cfRule type="expression" dxfId="6036" priority="1807" stopIfTrue="1">
      <formula>IF($BN$8="c",TRUE)</formula>
    </cfRule>
  </conditionalFormatting>
  <conditionalFormatting sqref="F35">
    <cfRule type="expression" dxfId="6035" priority="1869" stopIfTrue="1">
      <formula>IF($BO$8="c",TRUE)</formula>
    </cfRule>
    <cfRule type="expression" dxfId="6034" priority="1870" stopIfTrue="1">
      <formula>IF(($F$4="D")*AND($B$35="AE"),TRUE)</formula>
    </cfRule>
  </conditionalFormatting>
  <conditionalFormatting sqref="F36">
    <cfRule type="expression" dxfId="6033" priority="1932" stopIfTrue="1">
      <formula>IF(($F$4="D")*AND($B$36="AF"),TRUE)</formula>
    </cfRule>
    <cfRule type="expression" dxfId="6032" priority="1931" stopIfTrue="1">
      <formula>IF($BP$8="c",TRUE)</formula>
    </cfRule>
  </conditionalFormatting>
  <conditionalFormatting sqref="G5">
    <cfRule type="expression" dxfId="6031" priority="10" stopIfTrue="1">
      <formula>IF(($G$4="E")*AND($B$5="A"),TRUE)</formula>
    </cfRule>
    <cfRule type="expression" dxfId="6030" priority="9" stopIfTrue="1">
      <formula>IF($AK$9="c",TRUE)</formula>
    </cfRule>
  </conditionalFormatting>
  <conditionalFormatting sqref="G6">
    <cfRule type="expression" dxfId="6029" priority="72" stopIfTrue="1">
      <formula>IF(($G$4="E")*AND($B$6="B"),TRUE)</formula>
    </cfRule>
    <cfRule type="expression" dxfId="6028" priority="71" stopIfTrue="1">
      <formula>IF($AL$9="c",TRUE)</formula>
    </cfRule>
  </conditionalFormatting>
  <conditionalFormatting sqref="G7">
    <cfRule type="expression" dxfId="6027" priority="134" stopIfTrue="1">
      <formula>IF(($G$4="E")*AND($B$7="C"),TRUE)</formula>
    </cfRule>
    <cfRule type="expression" dxfId="6026" priority="133" stopIfTrue="1">
      <formula>IF($AM$9="c",TRUE)</formula>
    </cfRule>
  </conditionalFormatting>
  <conditionalFormatting sqref="G8">
    <cfRule type="expression" dxfId="6025" priority="195" stopIfTrue="1">
      <formula>IF($AN$9="c",TRUE)</formula>
    </cfRule>
    <cfRule type="expression" dxfId="6024" priority="196" stopIfTrue="1">
      <formula>IF(($G$4="E")*AND($B$8="D"),TRUE)</formula>
    </cfRule>
  </conditionalFormatting>
  <conditionalFormatting sqref="G10">
    <cfRule type="expression" dxfId="6023" priority="321" stopIfTrue="1">
      <formula>IF($AP$9="c",TRUE)</formula>
    </cfRule>
    <cfRule type="expression" dxfId="6022" priority="322" stopIfTrue="1">
      <formula>IF(($G$4="E")*AND($B$10="F"),TRUE)</formula>
    </cfRule>
  </conditionalFormatting>
  <conditionalFormatting sqref="G11">
    <cfRule type="expression" dxfId="6021" priority="383" stopIfTrue="1">
      <formula>IF($AQ$9="c",TRUE)</formula>
    </cfRule>
    <cfRule type="expression" dxfId="6020" priority="384" stopIfTrue="1">
      <formula>IF(($G$4="E")*AND($B$11="G"),TRUE)</formula>
    </cfRule>
  </conditionalFormatting>
  <conditionalFormatting sqref="G12">
    <cfRule type="expression" dxfId="6019" priority="446" stopIfTrue="1">
      <formula>IF(($G$4="E")*AND($B$12="H"),TRUE)</formula>
    </cfRule>
    <cfRule type="expression" dxfId="6018" priority="445" stopIfTrue="1">
      <formula>IF($AR$9="c",TRUE)</formula>
    </cfRule>
  </conditionalFormatting>
  <conditionalFormatting sqref="G13">
    <cfRule type="expression" dxfId="6017" priority="508" stopIfTrue="1">
      <formula>IF(($G$4="E")*AND($B$13="I"),TRUE)</formula>
    </cfRule>
    <cfRule type="expression" dxfId="6016" priority="507" stopIfTrue="1">
      <formula>IF($AS$9="c",TRUE)</formula>
    </cfRule>
  </conditionalFormatting>
  <conditionalFormatting sqref="G14">
    <cfRule type="expression" dxfId="6015" priority="569" stopIfTrue="1">
      <formula>IF($AT$9="c",TRUE)</formula>
    </cfRule>
    <cfRule type="expression" dxfId="6014" priority="570" stopIfTrue="1">
      <formula>IF(($G$4="E")*AND($B$14="J"),TRUE)</formula>
    </cfRule>
  </conditionalFormatting>
  <conditionalFormatting sqref="G15">
    <cfRule type="expression" dxfId="6013" priority="631" stopIfTrue="1">
      <formula>IF($AU$9="c",TRUE)</formula>
    </cfRule>
    <cfRule type="expression" dxfId="6012" priority="632" stopIfTrue="1">
      <formula>IF(($G$4="E")*AND($B$15="K"),TRUE)</formula>
    </cfRule>
  </conditionalFormatting>
  <conditionalFormatting sqref="G16">
    <cfRule type="expression" dxfId="6011" priority="694" stopIfTrue="1">
      <formula>IF(($G$4="E")*AND($B$16="L"),TRUE)</formula>
    </cfRule>
    <cfRule type="expression" dxfId="6010" priority="693" stopIfTrue="1">
      <formula>IF($AV$9="c",TRUE)</formula>
    </cfRule>
  </conditionalFormatting>
  <conditionalFormatting sqref="G17">
    <cfRule type="expression" dxfId="6009" priority="755" stopIfTrue="1">
      <formula>IF($AW$9="c",TRUE)</formula>
    </cfRule>
    <cfRule type="expression" dxfId="6008" priority="756" stopIfTrue="1">
      <formula>IF(($G$4="E")*AND($B$17="M"),TRUE)</formula>
    </cfRule>
  </conditionalFormatting>
  <conditionalFormatting sqref="G18">
    <cfRule type="expression" dxfId="6007" priority="818" stopIfTrue="1">
      <formula>IF(($G$4="E")*AND($B$18="N"),TRUE)</formula>
    </cfRule>
    <cfRule type="expression" dxfId="6006" priority="817" stopIfTrue="1">
      <formula>IF($AX$9="c",TRUE)</formula>
    </cfRule>
  </conditionalFormatting>
  <conditionalFormatting sqref="G19">
    <cfRule type="expression" dxfId="6005" priority="879" stopIfTrue="1">
      <formula>IF($AY$9="c",TRUE)</formula>
    </cfRule>
    <cfRule type="expression" dxfId="6004" priority="880" stopIfTrue="1">
      <formula>IF(($G$4="E")*AND($B$19="O"),TRUE)</formula>
    </cfRule>
  </conditionalFormatting>
  <conditionalFormatting sqref="G20">
    <cfRule type="expression" dxfId="6003" priority="942" stopIfTrue="1">
      <formula>IF(($G$4="E")*AND($B$20="P"),TRUE)</formula>
    </cfRule>
    <cfRule type="expression" dxfId="6002" priority="941" stopIfTrue="1">
      <formula>IF($AZ$9="c",TRUE)</formula>
    </cfRule>
  </conditionalFormatting>
  <conditionalFormatting sqref="G21">
    <cfRule type="expression" dxfId="6001" priority="1004" stopIfTrue="1">
      <formula>IF(($G$4="E")*AND($B$21="Q"),TRUE)</formula>
    </cfRule>
    <cfRule type="expression" dxfId="6000" priority="1003" stopIfTrue="1">
      <formula>IF($BA$9="c",TRUE)</formula>
    </cfRule>
  </conditionalFormatting>
  <conditionalFormatting sqref="G22">
    <cfRule type="expression" dxfId="5999" priority="1066" stopIfTrue="1">
      <formula>IF(($G$4="E")*AND($B$22="R"),TRUE)</formula>
    </cfRule>
    <cfRule type="expression" dxfId="5998" priority="1065" stopIfTrue="1">
      <formula>IF($BB$9="c",TRUE)</formula>
    </cfRule>
  </conditionalFormatting>
  <conditionalFormatting sqref="G23">
    <cfRule type="expression" dxfId="5997" priority="1127" stopIfTrue="1">
      <formula>IF($BC$9="c",TRUE)</formula>
    </cfRule>
    <cfRule type="expression" dxfId="5996" priority="1128" stopIfTrue="1">
      <formula>IF(($G$4="E")*AND($B$23="S"),TRUE)</formula>
    </cfRule>
  </conditionalFormatting>
  <conditionalFormatting sqref="G24">
    <cfRule type="expression" dxfId="5995" priority="1189" stopIfTrue="1">
      <formula>IF($BD$9="c",TRUE)</formula>
    </cfRule>
    <cfRule type="expression" dxfId="5994" priority="1190" stopIfTrue="1">
      <formula>IF(($G$4="E")*AND($B$24="T"),TRUE)</formula>
    </cfRule>
  </conditionalFormatting>
  <conditionalFormatting sqref="G25">
    <cfRule type="expression" dxfId="5993" priority="1251" stopIfTrue="1">
      <formula>IF($BE$9="c",TRUE)</formula>
    </cfRule>
    <cfRule type="expression" dxfId="5992" priority="1252" stopIfTrue="1">
      <formula>IF(($G$4="E")*AND($B$25="U"),TRUE)</formula>
    </cfRule>
  </conditionalFormatting>
  <conditionalFormatting sqref="G26">
    <cfRule type="expression" dxfId="5991" priority="1313" stopIfTrue="1">
      <formula>IF($BF$9="c",TRUE)</formula>
    </cfRule>
    <cfRule type="expression" dxfId="5990" priority="1314" stopIfTrue="1">
      <formula>IF(($G$4="E")*AND($B$26="V"),TRUE)</formula>
    </cfRule>
  </conditionalFormatting>
  <conditionalFormatting sqref="G27">
    <cfRule type="expression" dxfId="5989" priority="1376" stopIfTrue="1">
      <formula>IF(($G$4="E")*AND($B$27="W"),TRUE)</formula>
    </cfRule>
    <cfRule type="expression" dxfId="5988" priority="1375" stopIfTrue="1">
      <formula>IF($BG$9="c",TRUE)</formula>
    </cfRule>
  </conditionalFormatting>
  <conditionalFormatting sqref="G28">
    <cfRule type="expression" dxfId="5987" priority="1437" stopIfTrue="1">
      <formula>IF($BH$9="c",TRUE)</formula>
    </cfRule>
    <cfRule type="expression" dxfId="5986" priority="1438" stopIfTrue="1">
      <formula>IF(($G$4="E")*AND($B$28="X"),TRUE)</formula>
    </cfRule>
  </conditionalFormatting>
  <conditionalFormatting sqref="G29">
    <cfRule type="expression" dxfId="5985" priority="1499" stopIfTrue="1">
      <formula>IF($BI$9="c",TRUE)</formula>
    </cfRule>
    <cfRule type="expression" dxfId="5984" priority="1500" stopIfTrue="1">
      <formula>IF(($G$4="E")*AND($B$29="Y"),TRUE)</formula>
    </cfRule>
  </conditionalFormatting>
  <conditionalFormatting sqref="G30">
    <cfRule type="expression" dxfId="5983" priority="1562" stopIfTrue="1">
      <formula>IF(($G$4="E")*AND($B$30="Z"),TRUE)</formula>
    </cfRule>
    <cfRule type="expression" dxfId="5982" priority="1561" stopIfTrue="1">
      <formula>IF($BJ$9="c",TRUE)</formula>
    </cfRule>
  </conditionalFormatting>
  <conditionalFormatting sqref="G31">
    <cfRule type="expression" dxfId="5981" priority="1623" stopIfTrue="1">
      <formula>IF($BK$9="c",TRUE)</formula>
    </cfRule>
    <cfRule type="expression" dxfId="5980" priority="1624" stopIfTrue="1">
      <formula>IF(($G$4="E")*AND($B$31="AA"),TRUE)</formula>
    </cfRule>
  </conditionalFormatting>
  <conditionalFormatting sqref="G32">
    <cfRule type="expression" dxfId="5979" priority="1686" stopIfTrue="1">
      <formula>IF(($G$4="E")*AND($B$32="AB"),TRUE)</formula>
    </cfRule>
    <cfRule type="expression" dxfId="5978" priority="1685" stopIfTrue="1">
      <formula>IF($BL$9="c",TRUE)</formula>
    </cfRule>
  </conditionalFormatting>
  <conditionalFormatting sqref="G33">
    <cfRule type="expression" dxfId="5977" priority="1747" stopIfTrue="1">
      <formula>IF($BM$9="c",TRUE)</formula>
    </cfRule>
    <cfRule type="expression" dxfId="5976" priority="1748" stopIfTrue="1">
      <formula>IF(($G$4="E")*AND($B$33="AC"),TRUE)</formula>
    </cfRule>
  </conditionalFormatting>
  <conditionalFormatting sqref="G34">
    <cfRule type="expression" dxfId="5975" priority="1809" stopIfTrue="1">
      <formula>IF($BN$9="c",TRUE)</formula>
    </cfRule>
    <cfRule type="expression" dxfId="5974" priority="1810" stopIfTrue="1">
      <formula>IF(($G$4="E")*AND($B$34="AD"),TRUE)</formula>
    </cfRule>
  </conditionalFormatting>
  <conditionalFormatting sqref="G35">
    <cfRule type="expression" dxfId="5973" priority="1872" stopIfTrue="1">
      <formula>IF(($G$4="E")*AND($B$35="AE"),TRUE)</formula>
    </cfRule>
    <cfRule type="expression" dxfId="5972" priority="1871" stopIfTrue="1">
      <formula>IF($BO$9="c",TRUE)</formula>
    </cfRule>
  </conditionalFormatting>
  <conditionalFormatting sqref="G36">
    <cfRule type="expression" dxfId="5971" priority="1933" stopIfTrue="1">
      <formula>IF($BP$9="c",TRUE)</formula>
    </cfRule>
    <cfRule type="expression" dxfId="5970" priority="1934" stopIfTrue="1">
      <formula>IF(($G$4="E")*AND($B$36="AF"),TRUE)</formula>
    </cfRule>
  </conditionalFormatting>
  <conditionalFormatting sqref="H5">
    <cfRule type="expression" dxfId="5969" priority="11" stopIfTrue="1">
      <formula>IF($AK$10="c",TRUE)</formula>
    </cfRule>
    <cfRule type="expression" dxfId="5968" priority="12" stopIfTrue="1">
      <formula>IF(($H$4="F")*AND($B$5="A"),TRUE)</formula>
    </cfRule>
  </conditionalFormatting>
  <conditionalFormatting sqref="H6">
    <cfRule type="expression" dxfId="5967" priority="74" stopIfTrue="1">
      <formula>IF(($H$4="F")*AND($B$6="B"),TRUE)</formula>
    </cfRule>
    <cfRule type="expression" dxfId="5966" priority="73" stopIfTrue="1">
      <formula>IF($AL$10="c",TRUE)</formula>
    </cfRule>
  </conditionalFormatting>
  <conditionalFormatting sqref="H7">
    <cfRule type="expression" dxfId="5965" priority="135" stopIfTrue="1">
      <formula>IF($AM$10="c",TRUE)</formula>
    </cfRule>
    <cfRule type="expression" dxfId="5964" priority="136" stopIfTrue="1">
      <formula>IF(($H$4="F")*AND($B$7="C"),TRUE)</formula>
    </cfRule>
  </conditionalFormatting>
  <conditionalFormatting sqref="H8">
    <cfRule type="expression" dxfId="5963" priority="197" stopIfTrue="1">
      <formula>IF($AN$10="c",TRUE)</formula>
    </cfRule>
    <cfRule type="expression" dxfId="5962" priority="198" stopIfTrue="1">
      <formula>IF(($H$4="F")*AND($B$8="D"),TRUE)</formula>
    </cfRule>
  </conditionalFormatting>
  <conditionalFormatting sqref="H9">
    <cfRule type="expression" dxfId="5961" priority="259" stopIfTrue="1">
      <formula>IF($AO$10="c",TRUE)</formula>
    </cfRule>
    <cfRule type="expression" dxfId="5960" priority="260" stopIfTrue="1">
      <formula>IF(($H$4="F")*AND($B$9="E"),TRUE)</formula>
    </cfRule>
  </conditionalFormatting>
  <conditionalFormatting sqref="H11">
    <cfRule type="expression" dxfId="5959" priority="386" stopIfTrue="1">
      <formula>IF(($H$4="F")*AND($B$11="G"),TRUE)</formula>
    </cfRule>
    <cfRule type="expression" dxfId="5958" priority="385" stopIfTrue="1">
      <formula>IF($AQ$10="c",TRUE)</formula>
    </cfRule>
  </conditionalFormatting>
  <conditionalFormatting sqref="H12">
    <cfRule type="expression" dxfId="5957" priority="448" stopIfTrue="1">
      <formula>IF(($H$4="F")*AND($B$12="H"),TRUE)</formula>
    </cfRule>
    <cfRule type="expression" dxfId="5956" priority="447" stopIfTrue="1">
      <formula>IF($AR$10="c",TRUE)</formula>
    </cfRule>
  </conditionalFormatting>
  <conditionalFormatting sqref="H13">
    <cfRule type="expression" dxfId="5955" priority="510" stopIfTrue="1">
      <formula>IF(($H$4="F")*AND($B$13="I"),TRUE)</formula>
    </cfRule>
    <cfRule type="expression" dxfId="5954" priority="509" stopIfTrue="1">
      <formula>IF($AS$10="c",TRUE)</formula>
    </cfRule>
  </conditionalFormatting>
  <conditionalFormatting sqref="H14">
    <cfRule type="expression" dxfId="5953" priority="572" stopIfTrue="1">
      <formula>IF(($H$4="F")*AND($B$14="J"),TRUE)</formula>
    </cfRule>
    <cfRule type="expression" dxfId="5952" priority="571" stopIfTrue="1">
      <formula>IF($AT$10="c",TRUE)</formula>
    </cfRule>
  </conditionalFormatting>
  <conditionalFormatting sqref="H15">
    <cfRule type="expression" dxfId="5951" priority="634" stopIfTrue="1">
      <formula>IF(($H$4="F")*AND($B$15="K"),TRUE)</formula>
    </cfRule>
    <cfRule type="expression" dxfId="5950" priority="633" stopIfTrue="1">
      <formula>IF($AU$10="c",TRUE)</formula>
    </cfRule>
  </conditionalFormatting>
  <conditionalFormatting sqref="H16">
    <cfRule type="expression" dxfId="5949" priority="695" stopIfTrue="1">
      <formula>IF($AV$10="c",TRUE)</formula>
    </cfRule>
    <cfRule type="expression" dxfId="5948" priority="696" stopIfTrue="1">
      <formula>IF(($H$4="F")*AND($B$16="L"),TRUE)</formula>
    </cfRule>
  </conditionalFormatting>
  <conditionalFormatting sqref="H17">
    <cfRule type="expression" dxfId="5947" priority="758" stopIfTrue="1">
      <formula>IF(($H$4="F")*AND($B$17="M"),TRUE)</formula>
    </cfRule>
    <cfRule type="expression" dxfId="5946" priority="757" stopIfTrue="1">
      <formula>IF($AW$10="c",TRUE)</formula>
    </cfRule>
  </conditionalFormatting>
  <conditionalFormatting sqref="H18">
    <cfRule type="expression" dxfId="5945" priority="820" stopIfTrue="1">
      <formula>IF(($H$4="F")*AND($B$18="N"),TRUE)</formula>
    </cfRule>
    <cfRule type="expression" dxfId="5944" priority="819" stopIfTrue="1">
      <formula>IF($AX$10="c",TRUE)</formula>
    </cfRule>
  </conditionalFormatting>
  <conditionalFormatting sqref="H19">
    <cfRule type="expression" dxfId="5943" priority="881" stopIfTrue="1">
      <formula>IF($AY$10="c",TRUE)</formula>
    </cfRule>
    <cfRule type="expression" dxfId="5942" priority="882" stopIfTrue="1">
      <formula>IF(($H$4="F")*AND($B$19="O"),TRUE)</formula>
    </cfRule>
  </conditionalFormatting>
  <conditionalFormatting sqref="H20">
    <cfRule type="expression" dxfId="5941" priority="944" stopIfTrue="1">
      <formula>IF(($H$4="F")*AND($B$20="P"),TRUE)</formula>
    </cfRule>
    <cfRule type="expression" dxfId="5940" priority="943" stopIfTrue="1">
      <formula>IF($AZ$10="c",TRUE)</formula>
    </cfRule>
  </conditionalFormatting>
  <conditionalFormatting sqref="H21">
    <cfRule type="expression" dxfId="5939" priority="1006" stopIfTrue="1">
      <formula>IF(($H$4="F")*AND($B$21="Q"),TRUE)</formula>
    </cfRule>
    <cfRule type="expression" dxfId="5938" priority="1005" stopIfTrue="1">
      <formula>IF($BA$10="c",TRUE)</formula>
    </cfRule>
  </conditionalFormatting>
  <conditionalFormatting sqref="H22">
    <cfRule type="expression" dxfId="5937" priority="1068" stopIfTrue="1">
      <formula>IF(($H$4="F")*AND($B$22="R"),TRUE)</formula>
    </cfRule>
    <cfRule type="expression" dxfId="5936" priority="1067" stopIfTrue="1">
      <formula>IF($BB$10="c",TRUE)</formula>
    </cfRule>
  </conditionalFormatting>
  <conditionalFormatting sqref="H23">
    <cfRule type="expression" dxfId="5935" priority="1130" stopIfTrue="1">
      <formula>IF(($H$4="F")*AND($B$23="S"),TRUE)</formula>
    </cfRule>
    <cfRule type="expression" dxfId="5934" priority="1129" stopIfTrue="1">
      <formula>IF($BC$10="c",TRUE)</formula>
    </cfRule>
  </conditionalFormatting>
  <conditionalFormatting sqref="H24">
    <cfRule type="expression" dxfId="5933" priority="1191" stopIfTrue="1">
      <formula>IF($BD$10="c",TRUE)</formula>
    </cfRule>
    <cfRule type="expression" dxfId="5932" priority="1192" stopIfTrue="1">
      <formula>IF(($H$4="F")*AND($B$24="T"),TRUE)</formula>
    </cfRule>
  </conditionalFormatting>
  <conditionalFormatting sqref="H25">
    <cfRule type="expression" dxfId="5931" priority="1254" stopIfTrue="1">
      <formula>IF(($H$4="F")*AND($B$25="U"),TRUE)</formula>
    </cfRule>
    <cfRule type="expression" dxfId="5930" priority="1253" stopIfTrue="1">
      <formula>IF($BE$10="c",TRUE)</formula>
    </cfRule>
  </conditionalFormatting>
  <conditionalFormatting sqref="H26">
    <cfRule type="expression" dxfId="5929" priority="1315" stopIfTrue="1">
      <formula>IF($BF$10="c",TRUE)</formula>
    </cfRule>
    <cfRule type="expression" dxfId="5928" priority="1316" stopIfTrue="1">
      <formula>IF(($H$4="F")*AND($B$26="V"),TRUE)</formula>
    </cfRule>
  </conditionalFormatting>
  <conditionalFormatting sqref="H27">
    <cfRule type="expression" dxfId="5927" priority="1377" stopIfTrue="1">
      <formula>IF($BG$10="c",TRUE)</formula>
    </cfRule>
    <cfRule type="expression" dxfId="5926" priority="1378" stopIfTrue="1">
      <formula>IF(($H$4="F")*AND($B$27="W"),TRUE)</formula>
    </cfRule>
  </conditionalFormatting>
  <conditionalFormatting sqref="H28">
    <cfRule type="expression" dxfId="5925" priority="1439" stopIfTrue="1">
      <formula>IF($BH$10="c",TRUE)</formula>
    </cfRule>
    <cfRule type="expression" dxfId="5924" priority="1440" stopIfTrue="1">
      <formula>IF(($H$4="F")*AND($B$28="X"),TRUE)</formula>
    </cfRule>
  </conditionalFormatting>
  <conditionalFormatting sqref="H29">
    <cfRule type="expression" dxfId="5923" priority="1501" stopIfTrue="1">
      <formula>IF($BI$10="c",TRUE)</formula>
    </cfRule>
    <cfRule type="expression" dxfId="5922" priority="1502" stopIfTrue="1">
      <formula>IF(($H$4="F")*AND($B$29="Y"),TRUE)</formula>
    </cfRule>
  </conditionalFormatting>
  <conditionalFormatting sqref="H30">
    <cfRule type="expression" dxfId="5921" priority="1563" stopIfTrue="1">
      <formula>IF($BJ$10="c",TRUE)</formula>
    </cfRule>
    <cfRule type="expression" dxfId="5920" priority="1564" stopIfTrue="1">
      <formula>IF(($H$4="F")*AND($B$30="Z"),TRUE)</formula>
    </cfRule>
  </conditionalFormatting>
  <conditionalFormatting sqref="H31">
    <cfRule type="expression" dxfId="5919" priority="1625" stopIfTrue="1">
      <formula>IF($BK$10="c",TRUE)</formula>
    </cfRule>
    <cfRule type="expression" dxfId="5918" priority="1626" stopIfTrue="1">
      <formula>IF(($H$4="F")*AND($B$31="AA"),TRUE)</formula>
    </cfRule>
  </conditionalFormatting>
  <conditionalFormatting sqref="H32">
    <cfRule type="expression" dxfId="5917" priority="1688" stopIfTrue="1">
      <formula>IF(($H$4="F")*AND($B$32="AB"),TRUE)</formula>
    </cfRule>
    <cfRule type="expression" dxfId="5916" priority="1687" stopIfTrue="1">
      <formula>IF($BL$10="c",TRUE)</formula>
    </cfRule>
  </conditionalFormatting>
  <conditionalFormatting sqref="H33">
    <cfRule type="expression" dxfId="5915" priority="1750" stopIfTrue="1">
      <formula>IF(($H$4="F")*AND($B$33="AC"),TRUE)</formula>
    </cfRule>
    <cfRule type="expression" dxfId="5914" priority="1749" stopIfTrue="1">
      <formula>IF($BM$10="c",TRUE)</formula>
    </cfRule>
  </conditionalFormatting>
  <conditionalFormatting sqref="H34">
    <cfRule type="expression" dxfId="5913" priority="1812" stopIfTrue="1">
      <formula>IF(($H$4="F")*AND($B$34="AD"),TRUE)</formula>
    </cfRule>
    <cfRule type="expression" dxfId="5912" priority="1811" stopIfTrue="1">
      <formula>IF($BN$10="c",TRUE)</formula>
    </cfRule>
  </conditionalFormatting>
  <conditionalFormatting sqref="H35">
    <cfRule type="expression" dxfId="5911" priority="1874" stopIfTrue="1">
      <formula>IF(($H$4="F")*AND($B$35="AE"),TRUE)</formula>
    </cfRule>
    <cfRule type="expression" dxfId="5910" priority="1873" stopIfTrue="1">
      <formula>IF($BO$10="c",TRUE)</formula>
    </cfRule>
  </conditionalFormatting>
  <conditionalFormatting sqref="H36">
    <cfRule type="expression" dxfId="5909" priority="1935" stopIfTrue="1">
      <formula>IF($BP$10="c",TRUE)</formula>
    </cfRule>
    <cfRule type="expression" dxfId="5908" priority="1936" stopIfTrue="1">
      <formula>IF(($H$4="F")*AND($B$36="AF"),TRUE)</formula>
    </cfRule>
  </conditionalFormatting>
  <conditionalFormatting sqref="I5">
    <cfRule type="expression" dxfId="5907" priority="13" stopIfTrue="1">
      <formula>IF($AK$11="c",TRUE)</formula>
    </cfRule>
    <cfRule type="expression" dxfId="5906" priority="14" stopIfTrue="1">
      <formula>IF(($I$4="G")*AND($B$5="A"),TRUE)</formula>
    </cfRule>
  </conditionalFormatting>
  <conditionalFormatting sqref="I6">
    <cfRule type="expression" dxfId="5905" priority="75" stopIfTrue="1">
      <formula>IF($AL$11="c",TRUE)</formula>
    </cfRule>
    <cfRule type="expression" dxfId="5904" priority="76" stopIfTrue="1">
      <formula>IF(($I$4="G")*AND($B$6="B"),TRUE)</formula>
    </cfRule>
  </conditionalFormatting>
  <conditionalFormatting sqref="I7">
    <cfRule type="expression" dxfId="5903" priority="138" stopIfTrue="1">
      <formula>IF(($I$4="G")*AND($B$7="C"),TRUE)</formula>
    </cfRule>
    <cfRule type="expression" dxfId="5902" priority="137" stopIfTrue="1">
      <formula>IF($AM$11="c",TRUE)</formula>
    </cfRule>
  </conditionalFormatting>
  <conditionalFormatting sqref="I8">
    <cfRule type="expression" dxfId="5901" priority="200" stopIfTrue="1">
      <formula>IF(($I$4="G")*AND($B$8="D"),TRUE)</formula>
    </cfRule>
    <cfRule type="expression" dxfId="5900" priority="199" stopIfTrue="1">
      <formula>IF($AN$11="c",TRUE)</formula>
    </cfRule>
  </conditionalFormatting>
  <conditionalFormatting sqref="I9">
    <cfRule type="expression" dxfId="5899" priority="262" stopIfTrue="1">
      <formula>IF(($I$4="G")*AND($B$9="E"),TRUE)</formula>
    </cfRule>
    <cfRule type="expression" dxfId="5898" priority="261" stopIfTrue="1">
      <formula>IF($AO$11="c",TRUE)</formula>
    </cfRule>
  </conditionalFormatting>
  <conditionalFormatting sqref="I10">
    <cfRule type="expression" dxfId="5897" priority="324" stopIfTrue="1">
      <formula>IF(($I$4="G")*AND($B$10="F"),TRUE)</formula>
    </cfRule>
    <cfRule type="expression" dxfId="5896" priority="323" stopIfTrue="1">
      <formula>IF($AP$11="c",TRUE)</formula>
    </cfRule>
  </conditionalFormatting>
  <conditionalFormatting sqref="I12">
    <cfRule type="expression" dxfId="5895" priority="450" stopIfTrue="1">
      <formula>IF(($I$4="G")*AND($B$12="H"),TRUE)</formula>
    </cfRule>
    <cfRule type="expression" dxfId="5894" priority="449" stopIfTrue="1">
      <formula>IF($AR$11="c",TRUE)</formula>
    </cfRule>
  </conditionalFormatting>
  <conditionalFormatting sqref="I13">
    <cfRule type="expression" dxfId="5893" priority="511" stopIfTrue="1">
      <formula>IF($AS$11="c",TRUE)</formula>
    </cfRule>
    <cfRule type="expression" dxfId="5892" priority="512" stopIfTrue="1">
      <formula>IF(($I$4="G")*AND($B$13="I"),TRUE)</formula>
    </cfRule>
  </conditionalFormatting>
  <conditionalFormatting sqref="I14">
    <cfRule type="expression" dxfId="5891" priority="574" stopIfTrue="1">
      <formula>IF(($I$4="G")*AND($B$14="J"),TRUE)</formula>
    </cfRule>
    <cfRule type="expression" dxfId="5890" priority="573" stopIfTrue="1">
      <formula>IF($AT$11="c",TRUE)</formula>
    </cfRule>
  </conditionalFormatting>
  <conditionalFormatting sqref="I15">
    <cfRule type="expression" dxfId="5889" priority="636" stopIfTrue="1">
      <formula>IF(($I$4="G")*AND($B$15="K"),TRUE)</formula>
    </cfRule>
    <cfRule type="expression" dxfId="5888" priority="635" stopIfTrue="1">
      <formula>IF($AU$11="c",TRUE)</formula>
    </cfRule>
  </conditionalFormatting>
  <conditionalFormatting sqref="I16">
    <cfRule type="expression" dxfId="5887" priority="697" stopIfTrue="1">
      <formula>IF($AV$11="c",TRUE)</formula>
    </cfRule>
    <cfRule type="expression" dxfId="5886" priority="698" stopIfTrue="1">
      <formula>IF(($I$4="G")*AND($B$16="L"),TRUE)</formula>
    </cfRule>
  </conditionalFormatting>
  <conditionalFormatting sqref="I17">
    <cfRule type="expression" dxfId="5885" priority="760" stopIfTrue="1">
      <formula>IF(($I$4="G")*AND($B$17="M"),TRUE)</formula>
    </cfRule>
    <cfRule type="expression" dxfId="5884" priority="759" stopIfTrue="1">
      <formula>IF($AW$11="c",TRUE)</formula>
    </cfRule>
  </conditionalFormatting>
  <conditionalFormatting sqref="I18">
    <cfRule type="expression" dxfId="5883" priority="822" stopIfTrue="1">
      <formula>IF(($I$4="G")*AND($B$18="N"),TRUE)</formula>
    </cfRule>
    <cfRule type="expression" dxfId="5882" priority="821" stopIfTrue="1">
      <formula>IF($AX$11="c",TRUE)</formula>
    </cfRule>
  </conditionalFormatting>
  <conditionalFormatting sqref="I19">
    <cfRule type="expression" dxfId="5881" priority="883" stopIfTrue="1">
      <formula>IF($AY$11="c",TRUE)</formula>
    </cfRule>
    <cfRule type="expression" dxfId="5880" priority="884" stopIfTrue="1">
      <formula>IF(($I$4="G")*AND($B$19="O"),TRUE)</formula>
    </cfRule>
  </conditionalFormatting>
  <conditionalFormatting sqref="I20">
    <cfRule type="expression" dxfId="5879" priority="946" stopIfTrue="1">
      <formula>IF(($I$4="G")*AND($B$20="P"),TRUE)</formula>
    </cfRule>
    <cfRule type="expression" dxfId="5878" priority="945" stopIfTrue="1">
      <formula>IF($AZ$11="c",TRUE)</formula>
    </cfRule>
  </conditionalFormatting>
  <conditionalFormatting sqref="I21">
    <cfRule type="expression" dxfId="5877" priority="1007" stopIfTrue="1">
      <formula>IF($BA$11="c",TRUE)</formula>
    </cfRule>
    <cfRule type="expression" dxfId="5876" priority="1008" stopIfTrue="1">
      <formula>IF(($I$4="G")*AND($B$21="Q"),TRUE)</formula>
    </cfRule>
  </conditionalFormatting>
  <conditionalFormatting sqref="I22">
    <cfRule type="expression" dxfId="5875" priority="1069" stopIfTrue="1">
      <formula>IF($BB$11="c",TRUE)</formula>
    </cfRule>
    <cfRule type="expression" dxfId="5874" priority="1070" stopIfTrue="1">
      <formula>IF(($I$4="G")*AND($B$22="R"),TRUE)</formula>
    </cfRule>
  </conditionalFormatting>
  <conditionalFormatting sqref="I23">
    <cfRule type="expression" dxfId="5873" priority="1131" stopIfTrue="1">
      <formula>IF($BC$11="c",TRUE)</formula>
    </cfRule>
    <cfRule type="expression" dxfId="5872" priority="1132" stopIfTrue="1">
      <formula>IF(($I$4="G")*AND($B$23="S"),TRUE)</formula>
    </cfRule>
  </conditionalFormatting>
  <conditionalFormatting sqref="I24">
    <cfRule type="expression" dxfId="5871" priority="1193" stopIfTrue="1">
      <formula>IF($BD$11="c",TRUE)</formula>
    </cfRule>
    <cfRule type="expression" dxfId="5870" priority="1194" stopIfTrue="1">
      <formula>IF(($I$4="G")*AND($B$24="T"),TRUE)</formula>
    </cfRule>
  </conditionalFormatting>
  <conditionalFormatting sqref="I25">
    <cfRule type="expression" dxfId="5869" priority="1256" stopIfTrue="1">
      <formula>IF(($I$4="G")*AND($B$25="U"),TRUE)</formula>
    </cfRule>
    <cfRule type="expression" dxfId="5868" priority="1255" stopIfTrue="1">
      <formula>IF($BE$11="c",TRUE)</formula>
    </cfRule>
  </conditionalFormatting>
  <conditionalFormatting sqref="I26">
    <cfRule type="expression" dxfId="5867" priority="1317" stopIfTrue="1">
      <formula>IF($BF$11="c",TRUE)</formula>
    </cfRule>
    <cfRule type="expression" dxfId="5866" priority="1318" stopIfTrue="1">
      <formula>IF(($I$4="G")*AND($B$26="V"),TRUE)</formula>
    </cfRule>
  </conditionalFormatting>
  <conditionalFormatting sqref="I27">
    <cfRule type="expression" dxfId="5865" priority="1380" stopIfTrue="1">
      <formula>IF(($I$4="G")*AND($B$27="W"),TRUE)</formula>
    </cfRule>
    <cfRule type="expression" dxfId="5864" priority="1379" stopIfTrue="1">
      <formula>IF($BG$11="c",TRUE)</formula>
    </cfRule>
  </conditionalFormatting>
  <conditionalFormatting sqref="I28">
    <cfRule type="expression" dxfId="5863" priority="1441" stopIfTrue="1">
      <formula>IF($BH$11="c",TRUE)</formula>
    </cfRule>
    <cfRule type="expression" dxfId="5862" priority="1442" stopIfTrue="1">
      <formula>IF(($I$4="G")*AND($B$28="X"),TRUE)</formula>
    </cfRule>
  </conditionalFormatting>
  <conditionalFormatting sqref="I29">
    <cfRule type="expression" dxfId="5861" priority="1503" stopIfTrue="1">
      <formula>IF($BI$11="c",TRUE)</formula>
    </cfRule>
    <cfRule type="expression" dxfId="5860" priority="1504" stopIfTrue="1">
      <formula>IF(($I$4="G")*AND($B$29="Y"),TRUE)</formula>
    </cfRule>
  </conditionalFormatting>
  <conditionalFormatting sqref="I30">
    <cfRule type="expression" dxfId="5859" priority="1565" stopIfTrue="1">
      <formula>IF($BJ$11="c",TRUE)</formula>
    </cfRule>
    <cfRule type="expression" dxfId="5858" priority="1566" stopIfTrue="1">
      <formula>IF(($I$4="G")*AND($B$30="Z"),TRUE)</formula>
    </cfRule>
  </conditionalFormatting>
  <conditionalFormatting sqref="I31">
    <cfRule type="expression" dxfId="5857" priority="1628" stopIfTrue="1">
      <formula>IF(($I$4="G")*AND($B$31="AA"),TRUE)</formula>
    </cfRule>
    <cfRule type="expression" dxfId="5856" priority="1627" stopIfTrue="1">
      <formula>IF($BK$11="c",TRUE)</formula>
    </cfRule>
  </conditionalFormatting>
  <conditionalFormatting sqref="I32">
    <cfRule type="expression" dxfId="5855" priority="1689" stopIfTrue="1">
      <formula>IF($BL$11="c",TRUE)</formula>
    </cfRule>
    <cfRule type="expression" dxfId="5854" priority="1690" stopIfTrue="1">
      <formula>IF(($I$4="G")*AND($B$32="AB"),TRUE)</formula>
    </cfRule>
  </conditionalFormatting>
  <conditionalFormatting sqref="I33">
    <cfRule type="expression" dxfId="5853" priority="1752" stopIfTrue="1">
      <formula>IF(($I$4="G")*AND($B$33="AC"),TRUE)</formula>
    </cfRule>
    <cfRule type="expression" dxfId="5852" priority="1751" stopIfTrue="1">
      <formula>IF($BM$11="c",TRUE)</formula>
    </cfRule>
  </conditionalFormatting>
  <conditionalFormatting sqref="I34">
    <cfRule type="expression" dxfId="5851" priority="1813" stopIfTrue="1">
      <formula>IF($BN$11="c",TRUE)</formula>
    </cfRule>
    <cfRule type="expression" dxfId="5850" priority="1814" stopIfTrue="1">
      <formula>IF(($I$4="G")*AND($B$34="AD"),TRUE)</formula>
    </cfRule>
  </conditionalFormatting>
  <conditionalFormatting sqref="I35">
    <cfRule type="expression" dxfId="5849" priority="1876" stopIfTrue="1">
      <formula>IF(($I$4="G")*AND($B$35="AE"),TRUE)</formula>
    </cfRule>
    <cfRule type="expression" dxfId="5848" priority="1875" stopIfTrue="1">
      <formula>IF($BO$11="c",TRUE)</formula>
    </cfRule>
  </conditionalFormatting>
  <conditionalFormatting sqref="I36">
    <cfRule type="expression" dxfId="5847" priority="1937" stopIfTrue="1">
      <formula>IF($BP$11="c",TRUE)</formula>
    </cfRule>
    <cfRule type="expression" dxfId="5846" priority="1938" stopIfTrue="1">
      <formula>IF(($I$4="G")*AND($B$36="AF"),TRUE)</formula>
    </cfRule>
  </conditionalFormatting>
  <conditionalFormatting sqref="J5">
    <cfRule type="expression" dxfId="5845" priority="16" stopIfTrue="1">
      <formula>IF(($J$4="H")*AND($B$5="A"),TRUE)</formula>
    </cfRule>
    <cfRule type="expression" dxfId="5844" priority="15" stopIfTrue="1">
      <formula>IF($AK$12="c",TRUE)</formula>
    </cfRule>
  </conditionalFormatting>
  <conditionalFormatting sqref="J6">
    <cfRule type="expression" dxfId="5843" priority="77" stopIfTrue="1">
      <formula>IF($AL$12="c",TRUE)</formula>
    </cfRule>
    <cfRule type="expression" dxfId="5842" priority="78" stopIfTrue="1">
      <formula>IF(($J$4="H")*AND($B$6="B"),TRUE)</formula>
    </cfRule>
  </conditionalFormatting>
  <conditionalFormatting sqref="J7">
    <cfRule type="expression" dxfId="5841" priority="139" stopIfTrue="1">
      <formula>IF($AM$12="c",TRUE)</formula>
    </cfRule>
    <cfRule type="expression" dxfId="5840" priority="140" stopIfTrue="1">
      <formula>IF(($J$4="H")*AND($B$7="C"),TRUE)</formula>
    </cfRule>
  </conditionalFormatting>
  <conditionalFormatting sqref="J8">
    <cfRule type="expression" dxfId="5839" priority="201" stopIfTrue="1">
      <formula>IF($AN$12="c",TRUE)</formula>
    </cfRule>
    <cfRule type="expression" dxfId="5838" priority="202" stopIfTrue="1">
      <formula>IF(($J$4="H")*AND($B$8="D"),TRUE)</formula>
    </cfRule>
  </conditionalFormatting>
  <conditionalFormatting sqref="J9">
    <cfRule type="expression" dxfId="5837" priority="264" stopIfTrue="1">
      <formula>IF(($J$4="H")*AND($B$9="E"),TRUE)</formula>
    </cfRule>
    <cfRule type="expression" dxfId="5836" priority="263" stopIfTrue="1">
      <formula>IF($AO$12="c",TRUE)</formula>
    </cfRule>
  </conditionalFormatting>
  <conditionalFormatting sqref="J10">
    <cfRule type="expression" dxfId="5835" priority="326" stopIfTrue="1">
      <formula>IF(($J$4="H")*AND($B$10="F"),TRUE)</formula>
    </cfRule>
    <cfRule type="expression" dxfId="5834" priority="325" stopIfTrue="1">
      <formula>IF($AP$12="c",TRUE)</formula>
    </cfRule>
  </conditionalFormatting>
  <conditionalFormatting sqref="J11">
    <cfRule type="expression" dxfId="5833" priority="388" stopIfTrue="1">
      <formula>IF(($J$4="H")*AND($B$11="G"),TRUE)</formula>
    </cfRule>
    <cfRule type="expression" dxfId="5832" priority="387" stopIfTrue="1">
      <formula>IF($AQ$12="c",TRUE)</formula>
    </cfRule>
  </conditionalFormatting>
  <conditionalFormatting sqref="J13">
    <cfRule type="expression" dxfId="5831" priority="513" stopIfTrue="1">
      <formula>IF($AS$12="c",TRUE)</formula>
    </cfRule>
    <cfRule type="expression" dxfId="5830" priority="514" stopIfTrue="1">
      <formula>IF(($J$4="H")*AND($B$13="I"),TRUE)</formula>
    </cfRule>
  </conditionalFormatting>
  <conditionalFormatting sqref="J14">
    <cfRule type="expression" dxfId="5829" priority="576" stopIfTrue="1">
      <formula>IF(($J$4="H")*AND($B$14="J"),TRUE)</formula>
    </cfRule>
    <cfRule type="expression" dxfId="5828" priority="575" stopIfTrue="1">
      <formula>IF($AT$12="c",TRUE)</formula>
    </cfRule>
  </conditionalFormatting>
  <conditionalFormatting sqref="J15">
    <cfRule type="expression" dxfId="5827" priority="638" stopIfTrue="1">
      <formula>IF(($J$4="H")*AND($B$15="K"),TRUE)</formula>
    </cfRule>
    <cfRule type="expression" dxfId="5826" priority="637" stopIfTrue="1">
      <formula>IF($AU$12="c",TRUE)</formula>
    </cfRule>
  </conditionalFormatting>
  <conditionalFormatting sqref="J16">
    <cfRule type="expression" dxfId="5825" priority="699" stopIfTrue="1">
      <formula>IF($AV$12="c",TRUE)</formula>
    </cfRule>
    <cfRule type="expression" dxfId="5824" priority="700" stopIfTrue="1">
      <formula>IF(($J$4="H")*AND($B$16="L"),TRUE)</formula>
    </cfRule>
  </conditionalFormatting>
  <conditionalFormatting sqref="J17">
    <cfRule type="expression" dxfId="5823" priority="762" stopIfTrue="1">
      <formula>IF(($J$4="H")*AND($B$17="M"),TRUE)</formula>
    </cfRule>
    <cfRule type="expression" dxfId="5822" priority="761" stopIfTrue="1">
      <formula>IF($AW$12="c",TRUE)</formula>
    </cfRule>
  </conditionalFormatting>
  <conditionalFormatting sqref="J18">
    <cfRule type="expression" dxfId="5821" priority="824" stopIfTrue="1">
      <formula>IF(($J$4="H")*AND($B$18="N"),TRUE)</formula>
    </cfRule>
    <cfRule type="expression" dxfId="5820" priority="823" stopIfTrue="1">
      <formula>IF($AX$12="c",TRUE)</formula>
    </cfRule>
  </conditionalFormatting>
  <conditionalFormatting sqref="J19">
    <cfRule type="expression" dxfId="5819" priority="885" stopIfTrue="1">
      <formula>IF($AY$12="c",TRUE)</formula>
    </cfRule>
    <cfRule type="expression" dxfId="5818" priority="886" stopIfTrue="1">
      <formula>IF(($J$4="H")*AND($B$19="O"),TRUE)</formula>
    </cfRule>
  </conditionalFormatting>
  <conditionalFormatting sqref="J20">
    <cfRule type="expression" dxfId="5817" priority="948" stopIfTrue="1">
      <formula>IF(($J$4="H")*AND($B$20="P"),TRUE)</formula>
    </cfRule>
    <cfRule type="expression" dxfId="5816" priority="947" stopIfTrue="1">
      <formula>IF($AZ$12="c",TRUE)</formula>
    </cfRule>
  </conditionalFormatting>
  <conditionalFormatting sqref="J21">
    <cfRule type="expression" dxfId="5815" priority="1009" stopIfTrue="1">
      <formula>IF($BA$12="c",TRUE)</formula>
    </cfRule>
    <cfRule type="expression" dxfId="5814" priority="1010" stopIfTrue="1">
      <formula>IF(($J$4="H")*AND($B$21="Q"),TRUE)</formula>
    </cfRule>
  </conditionalFormatting>
  <conditionalFormatting sqref="J22">
    <cfRule type="expression" dxfId="5813" priority="1071" stopIfTrue="1">
      <formula>IF($BB$12="c",TRUE)</formula>
    </cfRule>
    <cfRule type="expression" dxfId="5812" priority="1072" stopIfTrue="1">
      <formula>IF(($J$4="H")*AND($B$22="R"),TRUE)</formula>
    </cfRule>
  </conditionalFormatting>
  <conditionalFormatting sqref="J23">
    <cfRule type="expression" dxfId="5811" priority="1133" stopIfTrue="1">
      <formula>IF($BC$12="c",TRUE)</formula>
    </cfRule>
    <cfRule type="expression" dxfId="5810" priority="1134" stopIfTrue="1">
      <formula>IF(($J$4="H")*AND($B$23="S"),TRUE)</formula>
    </cfRule>
  </conditionalFormatting>
  <conditionalFormatting sqref="J24">
    <cfRule type="expression" dxfId="5809" priority="1195" stopIfTrue="1">
      <formula>IF($BD$12="c",TRUE)</formula>
    </cfRule>
    <cfRule type="expression" dxfId="5808" priority="1196" stopIfTrue="1">
      <formula>IF(($J$4="H")*AND($B$24="T"),TRUE)</formula>
    </cfRule>
  </conditionalFormatting>
  <conditionalFormatting sqref="J25">
    <cfRule type="expression" dxfId="5807" priority="1258" stopIfTrue="1">
      <formula>IF(($J$4="H")*AND($B$25="U"),TRUE)</formula>
    </cfRule>
    <cfRule type="expression" dxfId="5806" priority="1257" stopIfTrue="1">
      <formula>IF($BE$12="c",TRUE)</formula>
    </cfRule>
  </conditionalFormatting>
  <conditionalFormatting sqref="J26">
    <cfRule type="expression" dxfId="5805" priority="1320" stopIfTrue="1">
      <formula>IF(($J$4="H")*AND($B$26="V"),TRUE)</formula>
    </cfRule>
    <cfRule type="expression" dxfId="5804" priority="1319" stopIfTrue="1">
      <formula>IF($BF$12="c",TRUE)</formula>
    </cfRule>
  </conditionalFormatting>
  <conditionalFormatting sqref="J27">
    <cfRule type="expression" dxfId="5803" priority="1381" stopIfTrue="1">
      <formula>IF($BG$12="c",TRUE)</formula>
    </cfRule>
    <cfRule type="expression" dxfId="5802" priority="1382" stopIfTrue="1">
      <formula>IF(($J$4="H")*AND($B$27="W"),TRUE)</formula>
    </cfRule>
  </conditionalFormatting>
  <conditionalFormatting sqref="J28">
    <cfRule type="expression" dxfId="5801" priority="1443" stopIfTrue="1">
      <formula>IF($BH$12="c",TRUE)</formula>
    </cfRule>
    <cfRule type="expression" dxfId="5800" priority="1444" stopIfTrue="1">
      <formula>IF(($J$4="H")*AND($B$28="X"),TRUE)</formula>
    </cfRule>
  </conditionalFormatting>
  <conditionalFormatting sqref="J29">
    <cfRule type="expression" dxfId="5799" priority="1505" stopIfTrue="1">
      <formula>IF($BI$12="c",TRUE)</formula>
    </cfRule>
    <cfRule type="expression" dxfId="5798" priority="1506" stopIfTrue="1">
      <formula>IF(($J$4="H")*AND($B$29="Y"),TRUE)</formula>
    </cfRule>
  </conditionalFormatting>
  <conditionalFormatting sqref="J30">
    <cfRule type="expression" dxfId="5797" priority="1568" stopIfTrue="1">
      <formula>IF(($J$4="H")*AND($B$30="Z"),TRUE)</formula>
    </cfRule>
    <cfRule type="expression" dxfId="5796" priority="1567" stopIfTrue="1">
      <formula>IF($BJ$12="c",TRUE)</formula>
    </cfRule>
  </conditionalFormatting>
  <conditionalFormatting sqref="J31">
    <cfRule type="expression" dxfId="5795" priority="1630" stopIfTrue="1">
      <formula>IF(($J$4="H")*AND($B$31="AA"),TRUE)</formula>
    </cfRule>
    <cfRule type="expression" dxfId="5794" priority="1629" stopIfTrue="1">
      <formula>IF($BK$12="c",TRUE)</formula>
    </cfRule>
  </conditionalFormatting>
  <conditionalFormatting sqref="J32">
    <cfRule type="expression" dxfId="5793" priority="1692" stopIfTrue="1">
      <formula>IF(($J$4="H")*AND($B$32="AB"),TRUE)</formula>
    </cfRule>
    <cfRule type="expression" dxfId="5792" priority="1691" stopIfTrue="1">
      <formula>IF($BL$12="c",TRUE)</formula>
    </cfRule>
  </conditionalFormatting>
  <conditionalFormatting sqref="J33">
    <cfRule type="expression" dxfId="5791" priority="1754" stopIfTrue="1">
      <formula>IF(($J$4="H")*AND($B$33="AC"),TRUE)</formula>
    </cfRule>
    <cfRule type="expression" dxfId="5790" priority="1753" stopIfTrue="1">
      <formula>IF($BM$12="c",TRUE)</formula>
    </cfRule>
  </conditionalFormatting>
  <conditionalFormatting sqref="J34">
    <cfRule type="expression" dxfId="5789" priority="1816" stopIfTrue="1">
      <formula>IF(($J$4="H")*AND($B$34="AD"),TRUE)</formula>
    </cfRule>
    <cfRule type="expression" dxfId="5788" priority="1815" stopIfTrue="1">
      <formula>IF($BN$12="c",TRUE)</formula>
    </cfRule>
  </conditionalFormatting>
  <conditionalFormatting sqref="J35">
    <cfRule type="expression" dxfId="5787" priority="1878" stopIfTrue="1">
      <formula>IF(($J$4="H")*AND($B$35="AE"),TRUE)</formula>
    </cfRule>
    <cfRule type="expression" dxfId="5786" priority="1877" stopIfTrue="1">
      <formula>IF($BO$12="c",TRUE)</formula>
    </cfRule>
  </conditionalFormatting>
  <conditionalFormatting sqref="J36">
    <cfRule type="expression" dxfId="5785" priority="1940" stopIfTrue="1">
      <formula>IF(($J$4="H")*AND($B$36="AF"),TRUE)</formula>
    </cfRule>
    <cfRule type="expression" dxfId="5784" priority="1939" stopIfTrue="1">
      <formula>IF($BP$12="c",TRUE)</formula>
    </cfRule>
  </conditionalFormatting>
  <conditionalFormatting sqref="K5">
    <cfRule type="expression" dxfId="5783" priority="17" stopIfTrue="1">
      <formula>IF($AK$13="c",TRUE)</formula>
    </cfRule>
    <cfRule type="expression" dxfId="5782" priority="18" stopIfTrue="1">
      <formula>IF(($K$4="I")*AND($B$5="A"),TRUE)</formula>
    </cfRule>
  </conditionalFormatting>
  <conditionalFormatting sqref="K6">
    <cfRule type="expression" dxfId="5781" priority="80" stopIfTrue="1">
      <formula>IF(($K$4="I")*AND($B$6="B"),TRUE)</formula>
    </cfRule>
    <cfRule type="expression" dxfId="5780" priority="79" stopIfTrue="1">
      <formula>IF($AL$13="c",TRUE)</formula>
    </cfRule>
  </conditionalFormatting>
  <conditionalFormatting sqref="K7">
    <cfRule type="expression" dxfId="5779" priority="142" stopIfTrue="1">
      <formula>IF(($K$4="I")*AND($B$7="C"),TRUE)</formula>
    </cfRule>
    <cfRule type="expression" dxfId="5778" priority="141" stopIfTrue="1">
      <formula>IF($AM$13="c",TRUE)</formula>
    </cfRule>
  </conditionalFormatting>
  <conditionalFormatting sqref="K8">
    <cfRule type="expression" dxfId="5777" priority="203" stopIfTrue="1">
      <formula>IF($AN$13="c",TRUE)</formula>
    </cfRule>
    <cfRule type="expression" dxfId="5776" priority="204" stopIfTrue="1">
      <formula>IF(($K$4="I")*AND($B$8="D"),TRUE)</formula>
    </cfRule>
  </conditionalFormatting>
  <conditionalFormatting sqref="K9">
    <cfRule type="expression" dxfId="5775" priority="266" stopIfTrue="1">
      <formula>IF(($K$4="I")*AND($B$9="E"),TRUE)</formula>
    </cfRule>
    <cfRule type="expression" dxfId="5774" priority="265" stopIfTrue="1">
      <formula>IF($AO$13="c",TRUE)</formula>
    </cfRule>
  </conditionalFormatting>
  <conditionalFormatting sqref="K10">
    <cfRule type="expression" dxfId="5773" priority="327" stopIfTrue="1">
      <formula>IF($AP$13="c",TRUE)</formula>
    </cfRule>
    <cfRule type="expression" dxfId="5772" priority="328" stopIfTrue="1">
      <formula>IF(($K$4="I")*AND($B$10="F"),TRUE)</formula>
    </cfRule>
  </conditionalFormatting>
  <conditionalFormatting sqref="K11">
    <cfRule type="expression" dxfId="5771" priority="389" stopIfTrue="1">
      <formula>IF($AQ$13="c",TRUE)</formula>
    </cfRule>
    <cfRule type="expression" dxfId="5770" priority="390" stopIfTrue="1">
      <formula>IF(($K$4="I")*AND($B$11="G"),TRUE)</formula>
    </cfRule>
  </conditionalFormatting>
  <conditionalFormatting sqref="K12">
    <cfRule type="expression" dxfId="5769" priority="451" stopIfTrue="1">
      <formula>IF($AR$13="c",TRUE)</formula>
    </cfRule>
    <cfRule type="expression" dxfId="5768" priority="452" stopIfTrue="1">
      <formula>IF(($K$4="I")*AND($B$12="H"),TRUE)</formula>
    </cfRule>
  </conditionalFormatting>
  <conditionalFormatting sqref="K14">
    <cfRule type="expression" dxfId="5767" priority="578" stopIfTrue="1">
      <formula>IF(($K$4="I")*AND($B$14="J"),TRUE)</formula>
    </cfRule>
    <cfRule type="expression" dxfId="5766" priority="577" stopIfTrue="1">
      <formula>IF($AT$13="c",TRUE)</formula>
    </cfRule>
  </conditionalFormatting>
  <conditionalFormatting sqref="K15">
    <cfRule type="expression" dxfId="5765" priority="639" stopIfTrue="1">
      <formula>IF($AU$13="c",TRUE)</formula>
    </cfRule>
    <cfRule type="expression" dxfId="5764" priority="640" stopIfTrue="1">
      <formula>IF(($K$4="I")*AND($B$15="K"),TRUE)</formula>
    </cfRule>
  </conditionalFormatting>
  <conditionalFormatting sqref="K16">
    <cfRule type="expression" dxfId="5763" priority="702" stopIfTrue="1">
      <formula>IF(($K$4="I")*AND($B$16="L"),TRUE)</formula>
    </cfRule>
    <cfRule type="expression" dxfId="5762" priority="701" stopIfTrue="1">
      <formula>IF($AV$13="c",TRUE)</formula>
    </cfRule>
  </conditionalFormatting>
  <conditionalFormatting sqref="K17">
    <cfRule type="expression" dxfId="5761" priority="764" stopIfTrue="1">
      <formula>IF(($K$4="I")*AND($B$17="M"),TRUE)</formula>
    </cfRule>
    <cfRule type="expression" dxfId="5760" priority="763" stopIfTrue="1">
      <formula>IF($AW$13="c",TRUE)</formula>
    </cfRule>
  </conditionalFormatting>
  <conditionalFormatting sqref="K18">
    <cfRule type="expression" dxfId="5759" priority="826" stopIfTrue="1">
      <formula>IF(($K$4="I")*AND($B$18="N"),TRUE)</formula>
    </cfRule>
    <cfRule type="expression" dxfId="5758" priority="825" stopIfTrue="1">
      <formula>IF($AX$13="c",TRUE)</formula>
    </cfRule>
  </conditionalFormatting>
  <conditionalFormatting sqref="K19">
    <cfRule type="expression" dxfId="5757" priority="887" stopIfTrue="1">
      <formula>IF($AY$13="c",TRUE)</formula>
    </cfRule>
    <cfRule type="expression" dxfId="5756" priority="888" stopIfTrue="1">
      <formula>IF(($K$4="I")*AND($B$19="O"),TRUE)</formula>
    </cfRule>
  </conditionalFormatting>
  <conditionalFormatting sqref="K20">
    <cfRule type="expression" dxfId="5755" priority="950" stopIfTrue="1">
      <formula>IF(($K$4="I")*AND($B$20="P"),TRUE)</formula>
    </cfRule>
    <cfRule type="expression" dxfId="5754" priority="949" stopIfTrue="1">
      <formula>IF($AZ$13="c",TRUE)</formula>
    </cfRule>
  </conditionalFormatting>
  <conditionalFormatting sqref="K21">
    <cfRule type="expression" dxfId="5753" priority="1011" stopIfTrue="1">
      <formula>IF($BA$13="c",TRUE)</formula>
    </cfRule>
    <cfRule type="expression" dxfId="5752" priority="1012" stopIfTrue="1">
      <formula>IF(($K$4="I")*AND($B$21="Q"),TRUE)</formula>
    </cfRule>
  </conditionalFormatting>
  <conditionalFormatting sqref="K22">
    <cfRule type="expression" dxfId="5751" priority="1073" stopIfTrue="1">
      <formula>IF($BB$13="c",TRUE)</formula>
    </cfRule>
    <cfRule type="expression" dxfId="5750" priority="1074" stopIfTrue="1">
      <formula>IF(($K$4="I")*AND($B$22="R"),TRUE)</formula>
    </cfRule>
  </conditionalFormatting>
  <conditionalFormatting sqref="K23">
    <cfRule type="expression" dxfId="5749" priority="1136" stopIfTrue="1">
      <formula>IF(($K$4="I")*AND($B$23="S"),TRUE)</formula>
    </cfRule>
    <cfRule type="expression" dxfId="5748" priority="1135" stopIfTrue="1">
      <formula>IF($BC$13="c",TRUE)</formula>
    </cfRule>
  </conditionalFormatting>
  <conditionalFormatting sqref="K24">
    <cfRule type="expression" dxfId="5747" priority="1197" stopIfTrue="1">
      <formula>IF($BD$13="c",TRUE)</formula>
    </cfRule>
    <cfRule type="expression" dxfId="5746" priority="1198" stopIfTrue="1">
      <formula>IF(($K$4="I")*AND($B$24="T"),TRUE)</formula>
    </cfRule>
  </conditionalFormatting>
  <conditionalFormatting sqref="K25">
    <cfRule type="expression" dxfId="5745" priority="1260" stopIfTrue="1">
      <formula>IF(($K$4="I")*AND($B$25="U"),TRUE)</formula>
    </cfRule>
    <cfRule type="expression" dxfId="5744" priority="1259" stopIfTrue="1">
      <formula>IF($BE$13="c",TRUE)</formula>
    </cfRule>
  </conditionalFormatting>
  <conditionalFormatting sqref="K26">
    <cfRule type="expression" dxfId="5743" priority="1322" stopIfTrue="1">
      <formula>IF(($K$4="I")*AND($B$26="V"),TRUE)</formula>
    </cfRule>
    <cfRule type="expression" dxfId="5742" priority="1321" stopIfTrue="1">
      <formula>IF($BF$13="c",TRUE)</formula>
    </cfRule>
  </conditionalFormatting>
  <conditionalFormatting sqref="K27">
    <cfRule type="expression" dxfId="5741" priority="1384" stopIfTrue="1">
      <formula>IF(($K$4="I")*AND($B$27="W"),TRUE)</formula>
    </cfRule>
    <cfRule type="expression" dxfId="5740" priority="1383" stopIfTrue="1">
      <formula>IF($BG$13="c",TRUE)</formula>
    </cfRule>
  </conditionalFormatting>
  <conditionalFormatting sqref="K28">
    <cfRule type="expression" dxfId="5739" priority="1445" stopIfTrue="1">
      <formula>IF($BH$13="c",TRUE)</formula>
    </cfRule>
    <cfRule type="expression" dxfId="5738" priority="1446" stopIfTrue="1">
      <formula>IF(($K$4="I")*AND($B$28="X"),TRUE)</formula>
    </cfRule>
  </conditionalFormatting>
  <conditionalFormatting sqref="K29">
    <cfRule type="expression" dxfId="5737" priority="1507" stopIfTrue="1">
      <formula>IF($BI$13="c",TRUE)</formula>
    </cfRule>
    <cfRule type="expression" dxfId="5736" priority="1508" stopIfTrue="1">
      <formula>IF(($K$4="I")*AND($B$29="Y"),TRUE)</formula>
    </cfRule>
  </conditionalFormatting>
  <conditionalFormatting sqref="K30">
    <cfRule type="expression" dxfId="5735" priority="1569" stopIfTrue="1">
      <formula>IF($BJ$13="c",TRUE)</formula>
    </cfRule>
    <cfRule type="expression" dxfId="5734" priority="1570" stopIfTrue="1">
      <formula>IF(($K$4="I")*AND($B$30="Z"),TRUE)</formula>
    </cfRule>
  </conditionalFormatting>
  <conditionalFormatting sqref="K31">
    <cfRule type="expression" dxfId="5733" priority="1631" stopIfTrue="1">
      <formula>IF($BK$13="c",TRUE)</formula>
    </cfRule>
    <cfRule type="expression" dxfId="5732" priority="1632" stopIfTrue="1">
      <formula>IF(($K$4="I")*AND($B$31="AA"),TRUE)</formula>
    </cfRule>
  </conditionalFormatting>
  <conditionalFormatting sqref="K32">
    <cfRule type="expression" dxfId="5731" priority="1694" stopIfTrue="1">
      <formula>IF(($K$4="I")*AND($B$32="AB"),TRUE)</formula>
    </cfRule>
    <cfRule type="expression" dxfId="5730" priority="1693" stopIfTrue="1">
      <formula>IF($BL$13="c",TRUE)</formula>
    </cfRule>
  </conditionalFormatting>
  <conditionalFormatting sqref="K33">
    <cfRule type="expression" dxfId="5729" priority="1755" stopIfTrue="1">
      <formula>IF($BM$13="c",TRUE)</formula>
    </cfRule>
    <cfRule type="expression" dxfId="5728" priority="1756" stopIfTrue="1">
      <formula>IF(($K$4="I")*AND($B$33="AC"),TRUE)</formula>
    </cfRule>
  </conditionalFormatting>
  <conditionalFormatting sqref="K34">
    <cfRule type="expression" dxfId="5727" priority="1818" stopIfTrue="1">
      <formula>IF(($K$4="I")*AND($B$34="AD"),TRUE)</formula>
    </cfRule>
    <cfRule type="expression" dxfId="5726" priority="1817" stopIfTrue="1">
      <formula>IF($BN$13="c",TRUE)</formula>
    </cfRule>
  </conditionalFormatting>
  <conditionalFormatting sqref="K35">
    <cfRule type="expression" dxfId="5725" priority="1879" stopIfTrue="1">
      <formula>IF($BO$13="c",TRUE)</formula>
    </cfRule>
    <cfRule type="expression" dxfId="5724" priority="1880" stopIfTrue="1">
      <formula>IF(($K$4="I")*AND($B$35="AE"),TRUE)</formula>
    </cfRule>
  </conditionalFormatting>
  <conditionalFormatting sqref="K36">
    <cfRule type="expression" dxfId="5723" priority="1942" stopIfTrue="1">
      <formula>IF(($K$4="I")*AND($B$36="AF"),TRUE)</formula>
    </cfRule>
    <cfRule type="expression" dxfId="5722" priority="1941" stopIfTrue="1">
      <formula>IF($BP$13="c",TRUE)</formula>
    </cfRule>
  </conditionalFormatting>
  <conditionalFormatting sqref="L5">
    <cfRule type="expression" dxfId="5721" priority="20" stopIfTrue="1">
      <formula>IF(($L$4="J")*AND($B$5="A"),TRUE)</formula>
    </cfRule>
    <cfRule type="expression" dxfId="5720" priority="19" stopIfTrue="1">
      <formula>IF($AK$14="c",TRUE)</formula>
    </cfRule>
  </conditionalFormatting>
  <conditionalFormatting sqref="L6">
    <cfRule type="expression" dxfId="5719" priority="81" stopIfTrue="1">
      <formula>IF($AL$14="c",TRUE)</formula>
    </cfRule>
    <cfRule type="expression" dxfId="5718" priority="82" stopIfTrue="1">
      <formula>IF(($L$4="J")*AND($B$6="B"),TRUE)</formula>
    </cfRule>
  </conditionalFormatting>
  <conditionalFormatting sqref="L7">
    <cfRule type="expression" dxfId="5717" priority="143" stopIfTrue="1">
      <formula>IF($AM$14="c",TRUE)</formula>
    </cfRule>
    <cfRule type="expression" dxfId="5716" priority="144" stopIfTrue="1">
      <formula>IF(($L$4="J")*AND($B$7="C"),TRUE)</formula>
    </cfRule>
  </conditionalFormatting>
  <conditionalFormatting sqref="L8">
    <cfRule type="expression" dxfId="5715" priority="205" stopIfTrue="1">
      <formula>IF($AN$14="c",TRUE)</formula>
    </cfRule>
    <cfRule type="expression" dxfId="5714" priority="206" stopIfTrue="1">
      <formula>IF(($L$4="J")*AND($B$8="D"),TRUE)</formula>
    </cfRule>
  </conditionalFormatting>
  <conditionalFormatting sqref="L9">
    <cfRule type="expression" dxfId="5713" priority="268" stopIfTrue="1">
      <formula>IF(($L$4="J")*AND($B$9="E"),TRUE)</formula>
    </cfRule>
    <cfRule type="expression" dxfId="5712" priority="267" stopIfTrue="1">
      <formula>IF($AO$14="c",TRUE)</formula>
    </cfRule>
  </conditionalFormatting>
  <conditionalFormatting sqref="L10">
    <cfRule type="expression" dxfId="5711" priority="330" stopIfTrue="1">
      <formula>IF(($L$4="J")*AND($B$10="F"),TRUE)</formula>
    </cfRule>
    <cfRule type="expression" dxfId="5710" priority="329" stopIfTrue="1">
      <formula>IF($AP$14="c",TRUE)</formula>
    </cfRule>
  </conditionalFormatting>
  <conditionalFormatting sqref="L11">
    <cfRule type="expression" dxfId="5709" priority="391" stopIfTrue="1">
      <formula>IF($AQ$14="c",TRUE)</formula>
    </cfRule>
    <cfRule type="expression" dxfId="5708" priority="392" stopIfTrue="1">
      <formula>IF(($L$4="J")*AND($B$11="G"),TRUE)</formula>
    </cfRule>
  </conditionalFormatting>
  <conditionalFormatting sqref="L12">
    <cfRule type="expression" dxfId="5707" priority="453" stopIfTrue="1">
      <formula>IF($AR$14="c",TRUE)</formula>
    </cfRule>
    <cfRule type="expression" dxfId="5706" priority="454" stopIfTrue="1">
      <formula>IF(($L$4="J")*AND($B$12="H"),TRUE)</formula>
    </cfRule>
  </conditionalFormatting>
  <conditionalFormatting sqref="L13">
    <cfRule type="expression" dxfId="5705" priority="516" stopIfTrue="1">
      <formula>IF(($L$4="J")*AND($B$13="I"),TRUE)</formula>
    </cfRule>
    <cfRule type="expression" dxfId="5704" priority="515" stopIfTrue="1">
      <formula>IF($AS$14="c",TRUE)</formula>
    </cfRule>
  </conditionalFormatting>
  <conditionalFormatting sqref="L15">
    <cfRule type="expression" dxfId="5703" priority="642" stopIfTrue="1">
      <formula>IF(($L$4="J")*AND($B$15="K"),TRUE)</formula>
    </cfRule>
    <cfRule type="expression" dxfId="5702" priority="641" stopIfTrue="1">
      <formula>IF($AU$14="c",TRUE)</formula>
    </cfRule>
  </conditionalFormatting>
  <conditionalFormatting sqref="L16">
    <cfRule type="expression" dxfId="5701" priority="704" stopIfTrue="1">
      <formula>IF(($L$4="J")*AND($B$16="L"),TRUE)</formula>
    </cfRule>
    <cfRule type="expression" dxfId="5700" priority="703" stopIfTrue="1">
      <formula>IF($AV$14="c",TRUE)</formula>
    </cfRule>
  </conditionalFormatting>
  <conditionalFormatting sqref="L17">
    <cfRule type="expression" dxfId="5699" priority="765" stopIfTrue="1">
      <formula>IF($AW$14="c",TRUE)</formula>
    </cfRule>
    <cfRule type="expression" dxfId="5698" priority="766" stopIfTrue="1">
      <formula>IF(($L$4="J")*AND($B$17="M"),TRUE)</formula>
    </cfRule>
  </conditionalFormatting>
  <conditionalFormatting sqref="L18">
    <cfRule type="expression" dxfId="5697" priority="828" stopIfTrue="1">
      <formula>IF(($L$4="J")*AND($B$18="N"),TRUE)</formula>
    </cfRule>
    <cfRule type="expression" dxfId="5696" priority="827" stopIfTrue="1">
      <formula>IF($AX$14="c",TRUE)</formula>
    </cfRule>
  </conditionalFormatting>
  <conditionalFormatting sqref="L19">
    <cfRule type="expression" dxfId="5695" priority="889" stopIfTrue="1">
      <formula>IF($AY$14="c",TRUE)</formula>
    </cfRule>
    <cfRule type="expression" dxfId="5694" priority="890" stopIfTrue="1">
      <formula>IF(($L$4="J")*AND($B$19="O"),TRUE)</formula>
    </cfRule>
  </conditionalFormatting>
  <conditionalFormatting sqref="L20">
    <cfRule type="expression" dxfId="5693" priority="952" stopIfTrue="1">
      <formula>IF(($L$4="J")*AND($B$20="P"),TRUE)</formula>
    </cfRule>
    <cfRule type="expression" dxfId="5692" priority="951" stopIfTrue="1">
      <formula>IF($AZ$14="c",TRUE)</formula>
    </cfRule>
  </conditionalFormatting>
  <conditionalFormatting sqref="L21">
    <cfRule type="expression" dxfId="5691" priority="1014" stopIfTrue="1">
      <formula>IF(($L$4="J")*AND($B$21="Q"),TRUE)</formula>
    </cfRule>
    <cfRule type="expression" dxfId="5690" priority="1013" stopIfTrue="1">
      <formula>IF($BA$14="c",TRUE)</formula>
    </cfRule>
  </conditionalFormatting>
  <conditionalFormatting sqref="L22">
    <cfRule type="expression" dxfId="5689" priority="1075" stopIfTrue="1">
      <formula>IF($BB$14="c",TRUE)</formula>
    </cfRule>
    <cfRule type="expression" dxfId="5688" priority="1076" stopIfTrue="1">
      <formula>IF(($L$4="J")*AND($B$22="R"),TRUE)</formula>
    </cfRule>
  </conditionalFormatting>
  <conditionalFormatting sqref="L23">
    <cfRule type="expression" dxfId="5687" priority="1138" stopIfTrue="1">
      <formula>IF(($L$4="J")*AND($B$23="S"),TRUE)</formula>
    </cfRule>
    <cfRule type="expression" dxfId="5686" priority="1137" stopIfTrue="1">
      <formula>IF($BC$14="c",TRUE)</formula>
    </cfRule>
  </conditionalFormatting>
  <conditionalFormatting sqref="L24">
    <cfRule type="expression" dxfId="5685" priority="1200" stopIfTrue="1">
      <formula>IF(($L$4="J")*AND($B$24="T"),TRUE)</formula>
    </cfRule>
    <cfRule type="expression" dxfId="5684" priority="1199" stopIfTrue="1">
      <formula>IF($BD$14="c",TRUE)</formula>
    </cfRule>
  </conditionalFormatting>
  <conditionalFormatting sqref="L25">
    <cfRule type="expression" dxfId="5683" priority="1261" stopIfTrue="1">
      <formula>IF($BE$14="c",TRUE)</formula>
    </cfRule>
    <cfRule type="expression" dxfId="5682" priority="1262" stopIfTrue="1">
      <formula>IF(($L$4="J")*AND($B$25="U"),TRUE)</formula>
    </cfRule>
  </conditionalFormatting>
  <conditionalFormatting sqref="L26">
    <cfRule type="expression" dxfId="5681" priority="1324" stopIfTrue="1">
      <formula>IF(($L$4="J")*AND($B$26="V"),TRUE)</formula>
    </cfRule>
    <cfRule type="expression" dxfId="5680" priority="1323" stopIfTrue="1">
      <formula>IF($BF$14="c",TRUE)</formula>
    </cfRule>
  </conditionalFormatting>
  <conditionalFormatting sqref="L27">
    <cfRule type="expression" dxfId="5679" priority="1386" stopIfTrue="1">
      <formula>IF(($L$4="J")*AND($B$27="W"),TRUE)</formula>
    </cfRule>
    <cfRule type="expression" dxfId="5678" priority="1385" stopIfTrue="1">
      <formula>IF($BG$14="c",TRUE)</formula>
    </cfRule>
  </conditionalFormatting>
  <conditionalFormatting sqref="L28">
    <cfRule type="expression" dxfId="5677" priority="1447" stopIfTrue="1">
      <formula>IF($BH$14="c",TRUE)</formula>
    </cfRule>
    <cfRule type="expression" dxfId="5676" priority="1448" stopIfTrue="1">
      <formula>IF(($L$4="J")*AND($B$28="X"),TRUE)</formula>
    </cfRule>
  </conditionalFormatting>
  <conditionalFormatting sqref="L29">
    <cfRule type="expression" dxfId="5675" priority="1509" stopIfTrue="1">
      <formula>IF($BI$14="c",TRUE)</formula>
    </cfRule>
    <cfRule type="expression" dxfId="5674" priority="1510" stopIfTrue="1">
      <formula>IF(($L$4="J")*AND($B$29="Y"),TRUE)</formula>
    </cfRule>
  </conditionalFormatting>
  <conditionalFormatting sqref="L30">
    <cfRule type="expression" dxfId="5673" priority="1571" stopIfTrue="1">
      <formula>IF($BJ$14="c",TRUE)</formula>
    </cfRule>
    <cfRule type="expression" dxfId="5672" priority="1572" stopIfTrue="1">
      <formula>IF(($L$4="J")*AND($B$30="Z"),TRUE)</formula>
    </cfRule>
  </conditionalFormatting>
  <conditionalFormatting sqref="L31">
    <cfRule type="expression" dxfId="5671" priority="1634" stopIfTrue="1">
      <formula>IF(($L$4="J")*AND($B$31="AA"),TRUE)</formula>
    </cfRule>
    <cfRule type="expression" dxfId="5670" priority="1633" stopIfTrue="1">
      <formula>IF($BK$14="c",TRUE)</formula>
    </cfRule>
  </conditionalFormatting>
  <conditionalFormatting sqref="L32">
    <cfRule type="expression" dxfId="5669" priority="1696" stopIfTrue="1">
      <formula>IF(($L$4="J")*AND($B$32="AB"),TRUE)</formula>
    </cfRule>
    <cfRule type="expression" dxfId="5668" priority="1695" stopIfTrue="1">
      <formula>IF($BL$14="c",TRUE)</formula>
    </cfRule>
  </conditionalFormatting>
  <conditionalFormatting sqref="L33">
    <cfRule type="expression" dxfId="5667" priority="1757" stopIfTrue="1">
      <formula>IF($BM$14="c",TRUE)</formula>
    </cfRule>
    <cfRule type="expression" dxfId="5666" priority="1758" stopIfTrue="1">
      <formula>IF(($L$4="J")*AND($B$33="AC"),TRUE)</formula>
    </cfRule>
  </conditionalFormatting>
  <conditionalFormatting sqref="L34">
    <cfRule type="expression" dxfId="5665" priority="1820" stopIfTrue="1">
      <formula>IF(($L$4="J")*AND($B$34="AD"),TRUE)</formula>
    </cfRule>
    <cfRule type="expression" dxfId="5664" priority="1819" stopIfTrue="1">
      <formula>IF($BN$14="c",TRUE)</formula>
    </cfRule>
  </conditionalFormatting>
  <conditionalFormatting sqref="L35">
    <cfRule type="expression" dxfId="5663" priority="1882" stopIfTrue="1">
      <formula>IF(($L$4="J")*AND($B$35="AE"),TRUE)</formula>
    </cfRule>
    <cfRule type="expression" dxfId="5662" priority="1881" stopIfTrue="1">
      <formula>IF($BO$14="c",TRUE)</formula>
    </cfRule>
  </conditionalFormatting>
  <conditionalFormatting sqref="L36">
    <cfRule type="expression" dxfId="5661" priority="1943" stopIfTrue="1">
      <formula>IF($BP$14="c",TRUE)</formula>
    </cfRule>
    <cfRule type="expression" dxfId="5660" priority="1944" stopIfTrue="1">
      <formula>IF(($L$4="J")*AND($B$36="AF"),TRUE)</formula>
    </cfRule>
  </conditionalFormatting>
  <conditionalFormatting sqref="M5">
    <cfRule type="expression" dxfId="5659" priority="22" stopIfTrue="1">
      <formula>IF(($M$4="K")*AND($B$5="A"),TRUE)</formula>
    </cfRule>
    <cfRule type="expression" dxfId="5658" priority="21" stopIfTrue="1">
      <formula>IF($AK$15="c",TRUE)</formula>
    </cfRule>
  </conditionalFormatting>
  <conditionalFormatting sqref="M6">
    <cfRule type="expression" dxfId="5657" priority="83" stopIfTrue="1">
      <formula>IF($AL$15="c",TRUE)</formula>
    </cfRule>
    <cfRule type="expression" dxfId="5656" priority="84" stopIfTrue="1">
      <formula>IF(($M$4="K")*AND($B$6="B"),TRUE)</formula>
    </cfRule>
  </conditionalFormatting>
  <conditionalFormatting sqref="M7">
    <cfRule type="expression" dxfId="5655" priority="146" stopIfTrue="1">
      <formula>IF(($M$4="K")*AND($B$7="C"),TRUE)</formula>
    </cfRule>
    <cfRule type="expression" dxfId="5654" priority="145" stopIfTrue="1">
      <formula>IF($AM$15="c",TRUE)</formula>
    </cfRule>
  </conditionalFormatting>
  <conditionalFormatting sqref="M8">
    <cfRule type="expression" dxfId="5653" priority="208" stopIfTrue="1">
      <formula>IF(($M$4="K")*AND($B$8="D"),TRUE)</formula>
    </cfRule>
    <cfRule type="expression" dxfId="5652" priority="207" stopIfTrue="1">
      <formula>IF($AN$15="c",TRUE)</formula>
    </cfRule>
  </conditionalFormatting>
  <conditionalFormatting sqref="M9">
    <cfRule type="expression" dxfId="5651" priority="269" stopIfTrue="1">
      <formula>IF($AO$15="c",TRUE)</formula>
    </cfRule>
    <cfRule type="expression" dxfId="5650" priority="270" stopIfTrue="1">
      <formula>IF(($M$4="K")*AND($B$9="E"),TRUE)</formula>
    </cfRule>
  </conditionalFormatting>
  <conditionalFormatting sqref="M10">
    <cfRule type="expression" dxfId="5649" priority="332" stopIfTrue="1">
      <formula>IF(($M$4="K")*AND($B$10="F"),TRUE)</formula>
    </cfRule>
    <cfRule type="expression" dxfId="5648" priority="331" stopIfTrue="1">
      <formula>IF($AP$15="c",TRUE)</formula>
    </cfRule>
  </conditionalFormatting>
  <conditionalFormatting sqref="M11">
    <cfRule type="expression" dxfId="5647" priority="394" stopIfTrue="1">
      <formula>IF(($M$4="K")*AND($B$11="G"),TRUE)</formula>
    </cfRule>
    <cfRule type="expression" dxfId="5646" priority="393" stopIfTrue="1">
      <formula>IF($AQ$15="c",TRUE)</formula>
    </cfRule>
  </conditionalFormatting>
  <conditionalFormatting sqref="M12">
    <cfRule type="expression" dxfId="5645" priority="456" stopIfTrue="1">
      <formula>IF(($M$4="K")*AND($B$12="H"),TRUE)</formula>
    </cfRule>
    <cfRule type="expression" dxfId="5644" priority="455" stopIfTrue="1">
      <formula>IF($AR$15="c",TRUE)</formula>
    </cfRule>
  </conditionalFormatting>
  <conditionalFormatting sqref="M13">
    <cfRule type="expression" dxfId="5643" priority="517" stopIfTrue="1">
      <formula>IF($AS$15="c",TRUE)</formula>
    </cfRule>
    <cfRule type="expression" dxfId="5642" priority="518" stopIfTrue="1">
      <formula>IF(($M$4="K")*AND($B$13="I"),TRUE)</formula>
    </cfRule>
  </conditionalFormatting>
  <conditionalFormatting sqref="M14">
    <cfRule type="expression" dxfId="5641" priority="580" stopIfTrue="1">
      <formula>IF(($M$4="K")*AND($B$14="J"),TRUE)</formula>
    </cfRule>
    <cfRule type="expression" dxfId="5640" priority="579" stopIfTrue="1">
      <formula>IF($AT$15="c",TRUE)</formula>
    </cfRule>
  </conditionalFormatting>
  <conditionalFormatting sqref="M16">
    <cfRule type="expression" dxfId="5639" priority="706" stopIfTrue="1">
      <formula>IF(($M$4="K")*AND($B$16="L"),TRUE)</formula>
    </cfRule>
    <cfRule type="expression" dxfId="5638" priority="705" stopIfTrue="1">
      <formula>IF($AV$15="c",TRUE)</formula>
    </cfRule>
  </conditionalFormatting>
  <conditionalFormatting sqref="M17">
    <cfRule type="expression" dxfId="5637" priority="767" stopIfTrue="1">
      <formula>IF($AW$15="c",TRUE)</formula>
    </cfRule>
    <cfRule type="expression" dxfId="5636" priority="768" stopIfTrue="1">
      <formula>IF(($M$4="K")*AND($B$17="M"),TRUE)</formula>
    </cfRule>
  </conditionalFormatting>
  <conditionalFormatting sqref="M18">
    <cfRule type="expression" dxfId="5635" priority="830" stopIfTrue="1">
      <formula>IF(($M$4="K")*AND($B$18="N"),TRUE)</formula>
    </cfRule>
    <cfRule type="expression" dxfId="5634" priority="829" stopIfTrue="1">
      <formula>IF($AX$15="c",TRUE)</formula>
    </cfRule>
  </conditionalFormatting>
  <conditionalFormatting sqref="M19">
    <cfRule type="expression" dxfId="5633" priority="892" stopIfTrue="1">
      <formula>IF(($M$4="K")*AND($B$19="O"),TRUE)</formula>
    </cfRule>
    <cfRule type="expression" dxfId="5632" priority="891" stopIfTrue="1">
      <formula>IF($AY$15="c",TRUE)</formula>
    </cfRule>
  </conditionalFormatting>
  <conditionalFormatting sqref="M20">
    <cfRule type="expression" dxfId="5631" priority="953" stopIfTrue="1">
      <formula>IF($AZ$15="c",TRUE)</formula>
    </cfRule>
    <cfRule type="expression" dxfId="5630" priority="954" stopIfTrue="1">
      <formula>IF(($M$4="K")*AND($B$20="P"),TRUE)</formula>
    </cfRule>
  </conditionalFormatting>
  <conditionalFormatting sqref="M21">
    <cfRule type="expression" dxfId="5629" priority="1015" stopIfTrue="1">
      <formula>IF($BA$15="c",TRUE)</formula>
    </cfRule>
    <cfRule type="expression" dxfId="5628" priority="1016" stopIfTrue="1">
      <formula>IF(($M$4="K")*AND($B$21="Q"),TRUE)</formula>
    </cfRule>
  </conditionalFormatting>
  <conditionalFormatting sqref="M22">
    <cfRule type="expression" dxfId="5627" priority="1077" stopIfTrue="1">
      <formula>IF($BB$15="c",TRUE)</formula>
    </cfRule>
    <cfRule type="expression" dxfId="5626" priority="1078" stopIfTrue="1">
      <formula>IF(($M$4="K")*AND($B$22="R"),TRUE)</formula>
    </cfRule>
  </conditionalFormatting>
  <conditionalFormatting sqref="M23">
    <cfRule type="expression" dxfId="5625" priority="1140" stopIfTrue="1">
      <formula>IF(($M$4="K")*AND($B$23="S"),TRUE)</formula>
    </cfRule>
    <cfRule type="expression" dxfId="5624" priority="1139" stopIfTrue="1">
      <formula>IF($BC$15="c",TRUE)</formula>
    </cfRule>
  </conditionalFormatting>
  <conditionalFormatting sqref="M24">
    <cfRule type="expression" dxfId="5623" priority="1201" stopIfTrue="1">
      <formula>IF($BD$15="c",TRUE)</formula>
    </cfRule>
    <cfRule type="expression" dxfId="5622" priority="1202" stopIfTrue="1">
      <formula>IF(($M$4="K")*AND($B$24="T"),TRUE)</formula>
    </cfRule>
  </conditionalFormatting>
  <conditionalFormatting sqref="M25">
    <cfRule type="expression" dxfId="5621" priority="1263" stopIfTrue="1">
      <formula>IF($BE$15="c",TRUE)</formula>
    </cfRule>
    <cfRule type="expression" dxfId="5620" priority="1264" stopIfTrue="1">
      <formula>IF(($M$4="K")*AND($B$25="U"),TRUE)</formula>
    </cfRule>
  </conditionalFormatting>
  <conditionalFormatting sqref="M26">
    <cfRule type="expression" dxfId="5619" priority="1325" stopIfTrue="1">
      <formula>IF($BF$15="c",TRUE)</formula>
    </cfRule>
    <cfRule type="expression" dxfId="5618" priority="1326" stopIfTrue="1">
      <formula>IF(($M$4="K")*AND($B$26="V"),TRUE)</formula>
    </cfRule>
  </conditionalFormatting>
  <conditionalFormatting sqref="M27">
    <cfRule type="expression" dxfId="5617" priority="1388" stopIfTrue="1">
      <formula>IF(($M$4="K")*AND($B$27="W"),TRUE)</formula>
    </cfRule>
    <cfRule type="expression" dxfId="5616" priority="1387" stopIfTrue="1">
      <formula>IF($BG$15="c",TRUE)</formula>
    </cfRule>
  </conditionalFormatting>
  <conditionalFormatting sqref="M28">
    <cfRule type="expression" dxfId="5615" priority="1449" stopIfTrue="1">
      <formula>IF($BH$15="c",TRUE)</formula>
    </cfRule>
    <cfRule type="expression" dxfId="5614" priority="1450" stopIfTrue="1">
      <formula>IF(($M$4="K")*AND($B$28="X"),TRUE)</formula>
    </cfRule>
  </conditionalFormatting>
  <conditionalFormatting sqref="M29">
    <cfRule type="expression" dxfId="5613" priority="1511" stopIfTrue="1">
      <formula>IF($BI$15="c",TRUE)</formula>
    </cfRule>
    <cfRule type="expression" dxfId="5612" priority="1512" stopIfTrue="1">
      <formula>IF(($M$4="K")*AND($B$29="Y"),TRUE)</formula>
    </cfRule>
  </conditionalFormatting>
  <conditionalFormatting sqref="M30">
    <cfRule type="expression" dxfId="5611" priority="1574" stopIfTrue="1">
      <formula>IF(($M$4="K")*AND($B$30="Z"),TRUE)</formula>
    </cfRule>
    <cfRule type="expression" dxfId="5610" priority="1573" stopIfTrue="1">
      <formula>IF($BJ$15="c",TRUE)</formula>
    </cfRule>
  </conditionalFormatting>
  <conditionalFormatting sqref="M31">
    <cfRule type="expression" dxfId="5609" priority="1635" stopIfTrue="1">
      <formula>IF($BK$15="c",TRUE)</formula>
    </cfRule>
    <cfRule type="expression" dxfId="5608" priority="1636" stopIfTrue="1">
      <formula>IF(($M$4="K")*AND($B$31="AA"),TRUE)</formula>
    </cfRule>
  </conditionalFormatting>
  <conditionalFormatting sqref="M32">
    <cfRule type="expression" dxfId="5607" priority="1697" stopIfTrue="1">
      <formula>IF($BL$15="c",TRUE)</formula>
    </cfRule>
    <cfRule type="expression" dxfId="5606" priority="1698" stopIfTrue="1">
      <formula>IF(($M$4="K")*AND($B$32="AB"),TRUE)</formula>
    </cfRule>
  </conditionalFormatting>
  <conditionalFormatting sqref="M33">
    <cfRule type="expression" dxfId="5605" priority="1760" stopIfTrue="1">
      <formula>IF(($M$4="K")*AND($B$33="AC"),TRUE)</formula>
    </cfRule>
    <cfRule type="expression" dxfId="5604" priority="1759" stopIfTrue="1">
      <formula>IF($BM$15="c",TRUE)</formula>
    </cfRule>
  </conditionalFormatting>
  <conditionalFormatting sqref="M34">
    <cfRule type="expression" dxfId="5603" priority="1821" stopIfTrue="1">
      <formula>IF($BN$15="c",TRUE)</formula>
    </cfRule>
    <cfRule type="expression" dxfId="5602" priority="1822" stopIfTrue="1">
      <formula>IF(($M$4="K")*AND($B$34="AD"),TRUE)</formula>
    </cfRule>
  </conditionalFormatting>
  <conditionalFormatting sqref="M35">
    <cfRule type="expression" dxfId="5601" priority="1884" stopIfTrue="1">
      <formula>IF(($M$4="K")*AND($B$35="AE"),TRUE)</formula>
    </cfRule>
    <cfRule type="expression" dxfId="5600" priority="1883" stopIfTrue="1">
      <formula>IF($BO$15="c",TRUE)</formula>
    </cfRule>
  </conditionalFormatting>
  <conditionalFormatting sqref="M36">
    <cfRule type="expression" dxfId="5599" priority="1945" stopIfTrue="1">
      <formula>IF($BP$15="c",TRUE)</formula>
    </cfRule>
    <cfRule type="expression" dxfId="5598" priority="1946" stopIfTrue="1">
      <formula>IF(($M$4="K")*AND($B$36="AF"),TRUE)</formula>
    </cfRule>
  </conditionalFormatting>
  <conditionalFormatting sqref="N5">
    <cfRule type="expression" dxfId="5597" priority="24" stopIfTrue="1">
      <formula>IF(($N$4="L")*AND($B$5="A"),TRUE)</formula>
    </cfRule>
    <cfRule type="expression" dxfId="5596" priority="23" stopIfTrue="1">
      <formula>IF($AK$16="c",TRUE)</formula>
    </cfRule>
  </conditionalFormatting>
  <conditionalFormatting sqref="N6">
    <cfRule type="expression" dxfId="5595" priority="86" stopIfTrue="1">
      <formula>IF(($N$4="L")*AND($B$6="B"),TRUE)</formula>
    </cfRule>
    <cfRule type="expression" dxfId="5594" priority="85" stopIfTrue="1">
      <formula>IF($AL$16="c",TRUE)</formula>
    </cfRule>
  </conditionalFormatting>
  <conditionalFormatting sqref="N7">
    <cfRule type="expression" dxfId="5593" priority="148" stopIfTrue="1">
      <formula>IF(($N$4="L")*AND($B$7="C"),TRUE)</formula>
    </cfRule>
    <cfRule type="expression" dxfId="5592" priority="147" stopIfTrue="1">
      <formula>IF($AM$16="c",TRUE)</formula>
    </cfRule>
  </conditionalFormatting>
  <conditionalFormatting sqref="N8">
    <cfRule type="expression" dxfId="5591" priority="209" stopIfTrue="1">
      <formula>IF($AN$16="c",TRUE)</formula>
    </cfRule>
    <cfRule type="expression" dxfId="5590" priority="210" stopIfTrue="1">
      <formula>IF(($N$4="L")*AND($B$8="D"),TRUE)</formula>
    </cfRule>
  </conditionalFormatting>
  <conditionalFormatting sqref="N9">
    <cfRule type="expression" dxfId="5589" priority="272" stopIfTrue="1">
      <formula>IF(($N$4="L")*AND($B$9="E"),TRUE)</formula>
    </cfRule>
    <cfRule type="expression" dxfId="5588" priority="271" stopIfTrue="1">
      <formula>IF($AO$16="c",TRUE)</formula>
    </cfRule>
  </conditionalFormatting>
  <conditionalFormatting sqref="N10">
    <cfRule type="expression" dxfId="5587" priority="333" stopIfTrue="1">
      <formula>IF($AP$16="c",TRUE)</formula>
    </cfRule>
    <cfRule type="expression" dxfId="5586" priority="334" stopIfTrue="1">
      <formula>IF(($N$4="L")*AND($B$10="F"),TRUE)</formula>
    </cfRule>
  </conditionalFormatting>
  <conditionalFormatting sqref="N11">
    <cfRule type="expression" dxfId="5585" priority="395" stopIfTrue="1">
      <formula>IF($AQ$16="c",TRUE)</formula>
    </cfRule>
    <cfRule type="expression" dxfId="5584" priority="396" stopIfTrue="1">
      <formula>IF(($N$4="L")*AND($B$11="G"),TRUE)</formula>
    </cfRule>
  </conditionalFormatting>
  <conditionalFormatting sqref="N12">
    <cfRule type="expression" dxfId="5583" priority="457" stopIfTrue="1">
      <formula>IF($AR$16="c",TRUE)</formula>
    </cfRule>
    <cfRule type="expression" dxfId="5582" priority="458" stopIfTrue="1">
      <formula>IF(($N$4="L")*AND($B$12="H"),TRUE)</formula>
    </cfRule>
  </conditionalFormatting>
  <conditionalFormatting sqref="N13">
    <cfRule type="expression" dxfId="5581" priority="520" stopIfTrue="1">
      <formula>IF(($N$4="L")*AND($B$13="I"),TRUE)</formula>
    </cfRule>
    <cfRule type="expression" dxfId="5580" priority="519" stopIfTrue="1">
      <formula>IF($AS$16="c",TRUE)</formula>
    </cfRule>
  </conditionalFormatting>
  <conditionalFormatting sqref="N14">
    <cfRule type="expression" dxfId="5579" priority="582" stopIfTrue="1">
      <formula>IF(($N$4="L")*AND($B$14="J"),TRUE)</formula>
    </cfRule>
    <cfRule type="expression" dxfId="5578" priority="581" stopIfTrue="1">
      <formula>IF($AT$16="c",TRUE)</formula>
    </cfRule>
  </conditionalFormatting>
  <conditionalFormatting sqref="N15">
    <cfRule type="expression" dxfId="5577" priority="644" stopIfTrue="1">
      <formula>IF(($N$4="L")*AND($B$15="K"),TRUE)</formula>
    </cfRule>
    <cfRule type="expression" dxfId="5576" priority="643" stopIfTrue="1">
      <formula>IF($AU$16="c",TRUE)</formula>
    </cfRule>
  </conditionalFormatting>
  <conditionalFormatting sqref="N17">
    <cfRule type="expression" dxfId="5575" priority="770" stopIfTrue="1">
      <formula>IF(($N$4="L")*AND($B$17="M"),TRUE)</formula>
    </cfRule>
    <cfRule type="expression" dxfId="5574" priority="769" stopIfTrue="1">
      <formula>IF($AW$16="c",TRUE)</formula>
    </cfRule>
  </conditionalFormatting>
  <conditionalFormatting sqref="N18">
    <cfRule type="expression" dxfId="5573" priority="831" stopIfTrue="1">
      <formula>IF($AX$16="c",TRUE)</formula>
    </cfRule>
    <cfRule type="expression" dxfId="5572" priority="832" stopIfTrue="1">
      <formula>IF(($N$4="L")*AND($B$18="N"),TRUE)</formula>
    </cfRule>
  </conditionalFormatting>
  <conditionalFormatting sqref="N19">
    <cfRule type="expression" dxfId="5571" priority="893" stopIfTrue="1">
      <formula>IF($AY$16="c",TRUE)</formula>
    </cfRule>
    <cfRule type="expression" dxfId="5570" priority="894" stopIfTrue="1">
      <formula>IF(($N$4="L")*AND($B$19="O"),TRUE)</formula>
    </cfRule>
  </conditionalFormatting>
  <conditionalFormatting sqref="N20">
    <cfRule type="expression" dxfId="5569" priority="956" stopIfTrue="1">
      <formula>IF(($N$4="L")*AND($B$20="P"),TRUE)</formula>
    </cfRule>
    <cfRule type="expression" dxfId="5568" priority="955" stopIfTrue="1">
      <formula>IF($AZ$16="c",TRUE)</formula>
    </cfRule>
  </conditionalFormatting>
  <conditionalFormatting sqref="N21">
    <cfRule type="expression" dxfId="5567" priority="1017" stopIfTrue="1">
      <formula>IF($BA$16="c",TRUE)</formula>
    </cfRule>
    <cfRule type="expression" dxfId="5566" priority="1018" stopIfTrue="1">
      <formula>IF(($N$4="L")*AND($B$21="Q"),TRUE)</formula>
    </cfRule>
  </conditionalFormatting>
  <conditionalFormatting sqref="N22">
    <cfRule type="expression" dxfId="5565" priority="1080" stopIfTrue="1">
      <formula>IF(($N$4="L")*AND($B$22="R"),TRUE)</formula>
    </cfRule>
    <cfRule type="expression" dxfId="5564" priority="1079" stopIfTrue="1">
      <formula>IF($BB$16="c",TRUE)</formula>
    </cfRule>
  </conditionalFormatting>
  <conditionalFormatting sqref="N23">
    <cfRule type="expression" dxfId="5563" priority="1142" stopIfTrue="1">
      <formula>IF(($N$4="L")*AND($B$23="S"),TRUE)</formula>
    </cfRule>
    <cfRule type="expression" dxfId="5562" priority="1141" stopIfTrue="1">
      <formula>IF($BC$16="c",TRUE)</formula>
    </cfRule>
  </conditionalFormatting>
  <conditionalFormatting sqref="N24">
    <cfRule type="expression" dxfId="5561" priority="1203" stopIfTrue="1">
      <formula>IF($BD$16="c",TRUE)</formula>
    </cfRule>
    <cfRule type="expression" dxfId="5560" priority="1204" stopIfTrue="1">
      <formula>IF(($N$4="L")*AND($B$24="T"),TRUE)</formula>
    </cfRule>
  </conditionalFormatting>
  <conditionalFormatting sqref="N25">
    <cfRule type="expression" dxfId="5559" priority="1266" stopIfTrue="1">
      <formula>IF(($N$4="L")*AND($B$25="U"),TRUE)</formula>
    </cfRule>
    <cfRule type="expression" dxfId="5558" priority="1265" stopIfTrue="1">
      <formula>IF($BE$16="c",TRUE)</formula>
    </cfRule>
  </conditionalFormatting>
  <conditionalFormatting sqref="N26">
    <cfRule type="expression" dxfId="5557" priority="1328" stopIfTrue="1">
      <formula>IF(($N$4="L")*AND($B$26="V"),TRUE)</formula>
    </cfRule>
    <cfRule type="expression" dxfId="5556" priority="1327" stopIfTrue="1">
      <formula>IF($BF$16="c",TRUE)</formula>
    </cfRule>
  </conditionalFormatting>
  <conditionalFormatting sqref="N27">
    <cfRule type="expression" dxfId="5555" priority="1389" stopIfTrue="1">
      <formula>IF($BG$16="c",TRUE)</formula>
    </cfRule>
    <cfRule type="expression" dxfId="5554" priority="1390" stopIfTrue="1">
      <formula>IF(($N$4="L")*AND($B$27="W"),TRUE)</formula>
    </cfRule>
  </conditionalFormatting>
  <conditionalFormatting sqref="N28">
    <cfRule type="expression" dxfId="5553" priority="1452" stopIfTrue="1">
      <formula>IF(($N$4="L")*AND($B$28="X"),TRUE)</formula>
    </cfRule>
    <cfRule type="expression" dxfId="5552" priority="1451" stopIfTrue="1">
      <formula>IF($BH$16="c",TRUE)</formula>
    </cfRule>
  </conditionalFormatting>
  <conditionalFormatting sqref="N29">
    <cfRule type="expression" dxfId="5551" priority="1514" stopIfTrue="1">
      <formula>IF(($N$4="L")*AND($B$29="Y"),TRUE)</formula>
    </cfRule>
    <cfRule type="expression" dxfId="5550" priority="1513" stopIfTrue="1">
      <formula>IF($BI$16="c",TRUE)</formula>
    </cfRule>
  </conditionalFormatting>
  <conditionalFormatting sqref="N30">
    <cfRule type="expression" dxfId="5549" priority="1575" stopIfTrue="1">
      <formula>IF($BJ$16="c",TRUE)</formula>
    </cfRule>
    <cfRule type="expression" dxfId="5548" priority="1576" stopIfTrue="1">
      <formula>IF(($N$4="L")*AND($B$30="Z"),TRUE)</formula>
    </cfRule>
  </conditionalFormatting>
  <conditionalFormatting sqref="N31">
    <cfRule type="expression" dxfId="5547" priority="1637" stopIfTrue="1">
      <formula>IF($BK$16="c",TRUE)</formula>
    </cfRule>
    <cfRule type="expression" dxfId="5546" priority="1638" stopIfTrue="1">
      <formula>IF(($N$4="L")*AND($B$31="AA"),TRUE)</formula>
    </cfRule>
  </conditionalFormatting>
  <conditionalFormatting sqref="N32">
    <cfRule type="expression" dxfId="5545" priority="1699" stopIfTrue="1">
      <formula>IF($BL$16="c",TRUE)</formula>
    </cfRule>
    <cfRule type="expression" dxfId="5544" priority="1700" stopIfTrue="1">
      <formula>IF(($N$4="L")*AND($B$32="AB"),TRUE)</formula>
    </cfRule>
  </conditionalFormatting>
  <conditionalFormatting sqref="N33">
    <cfRule type="expression" dxfId="5543" priority="1762" stopIfTrue="1">
      <formula>IF(($N$4="L")*AND($B$33="AC"),TRUE)</formula>
    </cfRule>
    <cfRule type="expression" dxfId="5542" priority="1761" stopIfTrue="1">
      <formula>IF($BM$16="c",TRUE)</formula>
    </cfRule>
  </conditionalFormatting>
  <conditionalFormatting sqref="N34">
    <cfRule type="expression" dxfId="5541" priority="1824" stopIfTrue="1">
      <formula>IF(($N$4="L")*AND($B$34="AD"),TRUE)</formula>
    </cfRule>
    <cfRule type="expression" dxfId="5540" priority="1823" stopIfTrue="1">
      <formula>IF($BN$16="c",TRUE)</formula>
    </cfRule>
  </conditionalFormatting>
  <conditionalFormatting sqref="N35">
    <cfRule type="expression" dxfId="5539" priority="1886" stopIfTrue="1">
      <formula>IF(($N$4="L")*AND($B$35="AE"),TRUE)</formula>
    </cfRule>
    <cfRule type="expression" dxfId="5538" priority="1885" stopIfTrue="1">
      <formula>IF($BO$16="c",TRUE)</formula>
    </cfRule>
  </conditionalFormatting>
  <conditionalFormatting sqref="N36">
    <cfRule type="expression" dxfId="5537" priority="1947" stopIfTrue="1">
      <formula>IF($BP$16="c",TRUE)</formula>
    </cfRule>
    <cfRule type="expression" dxfId="5536" priority="1948" stopIfTrue="1">
      <formula>IF(($N$4="L")*AND($B$36="AF"),TRUE)</formula>
    </cfRule>
  </conditionalFormatting>
  <conditionalFormatting sqref="O5">
    <cfRule type="expression" dxfId="5535" priority="26" stopIfTrue="1">
      <formula>IF(($O$4="M")*AND($B$5="A"),TRUE)</formula>
    </cfRule>
    <cfRule type="expression" dxfId="5534" priority="25" stopIfTrue="1">
      <formula>IF($AK$17="c",TRUE)</formula>
    </cfRule>
  </conditionalFormatting>
  <conditionalFormatting sqref="O6">
    <cfRule type="expression" dxfId="5533" priority="87" stopIfTrue="1">
      <formula>IF($AL$17="c",TRUE)</formula>
    </cfRule>
    <cfRule type="expression" dxfId="5532" priority="88" stopIfTrue="1">
      <formula>IF(($O$4="M")*AND($B$6="B"),TRUE)</formula>
    </cfRule>
  </conditionalFormatting>
  <conditionalFormatting sqref="O7">
    <cfRule type="expression" dxfId="5531" priority="150" stopIfTrue="1">
      <formula>IF(($O$4="M")*AND($B$7="C"),TRUE)</formula>
    </cfRule>
    <cfRule type="expression" dxfId="5530" priority="149" stopIfTrue="1">
      <formula>IF($AM$17="c",TRUE)</formula>
    </cfRule>
  </conditionalFormatting>
  <conditionalFormatting sqref="O8">
    <cfRule type="expression" dxfId="5529" priority="212" stopIfTrue="1">
      <formula>IF(($O$4="M")*AND($B$8="D"),TRUE)</formula>
    </cfRule>
    <cfRule type="expression" dxfId="5528" priority="211" stopIfTrue="1">
      <formula>IF($AN$17="c",TRUE)</formula>
    </cfRule>
  </conditionalFormatting>
  <conditionalFormatting sqref="O9">
    <cfRule type="expression" dxfId="5527" priority="274" stopIfTrue="1">
      <formula>IF(($O$4="M")*AND($B$9="E"),TRUE)</formula>
    </cfRule>
    <cfRule type="expression" dxfId="5526" priority="273" stopIfTrue="1">
      <formula>IF($AO$17="c",TRUE)</formula>
    </cfRule>
  </conditionalFormatting>
  <conditionalFormatting sqref="O10">
    <cfRule type="expression" dxfId="5525" priority="335" stopIfTrue="1">
      <formula>IF($AP$17="c",TRUE)</formula>
    </cfRule>
    <cfRule type="expression" dxfId="5524" priority="336" stopIfTrue="1">
      <formula>IF(($O$4="M")*AND($B$10="F"),TRUE)</formula>
    </cfRule>
  </conditionalFormatting>
  <conditionalFormatting sqref="O11">
    <cfRule type="expression" dxfId="5523" priority="397" stopIfTrue="1">
      <formula>IF($AQ$17="c",TRUE)</formula>
    </cfRule>
    <cfRule type="expression" dxfId="5522" priority="398" stopIfTrue="1">
      <formula>IF(($O$4="M")*AND($B$11="G"),TRUE)</formula>
    </cfRule>
  </conditionalFormatting>
  <conditionalFormatting sqref="O12">
    <cfRule type="expression" dxfId="5521" priority="459" stopIfTrue="1">
      <formula>IF($AR$17="c",TRUE)</formula>
    </cfRule>
    <cfRule type="expression" dxfId="5520" priority="460" stopIfTrue="1">
      <formula>IF(($O$4="M")*AND($B$12="H"),TRUE)</formula>
    </cfRule>
  </conditionalFormatting>
  <conditionalFormatting sqref="O13">
    <cfRule type="expression" dxfId="5519" priority="522" stopIfTrue="1">
      <formula>IF(($O$4="M")*AND($B$13="I"),TRUE)</formula>
    </cfRule>
    <cfRule type="expression" dxfId="5518" priority="521" stopIfTrue="1">
      <formula>IF($AS$17="c",TRUE)</formula>
    </cfRule>
  </conditionalFormatting>
  <conditionalFormatting sqref="O14">
    <cfRule type="expression" dxfId="5517" priority="583" stopIfTrue="1">
      <formula>IF($AT$17="c",TRUE)</formula>
    </cfRule>
    <cfRule type="expression" dxfId="5516" priority="584" stopIfTrue="1">
      <formula>IF(($O$4="M")*AND($B$14="J"),TRUE)</formula>
    </cfRule>
  </conditionalFormatting>
  <conditionalFormatting sqref="O15">
    <cfRule type="expression" dxfId="5515" priority="645" stopIfTrue="1">
      <formula>IF($AU$17="c",TRUE)</formula>
    </cfRule>
    <cfRule type="expression" dxfId="5514" priority="646" stopIfTrue="1">
      <formula>IF(($O$4="M")*AND($B$15="K"),TRUE)</formula>
    </cfRule>
  </conditionalFormatting>
  <conditionalFormatting sqref="O16">
    <cfRule type="expression" dxfId="5513" priority="708" stopIfTrue="1">
      <formula>IF(($O$4="M")*AND($B$16="L"),TRUE)</formula>
    </cfRule>
    <cfRule type="expression" dxfId="5512" priority="707" stopIfTrue="1">
      <formula>IF($AV$17="c",TRUE)</formula>
    </cfRule>
  </conditionalFormatting>
  <conditionalFormatting sqref="O18">
    <cfRule type="expression" dxfId="5511" priority="834" stopIfTrue="1">
      <formula>IF(($O$4="M")*AND($B$18="N"),TRUE)</formula>
    </cfRule>
    <cfRule type="expression" dxfId="5510" priority="833" stopIfTrue="1">
      <formula>IF($AX$17="c",TRUE)</formula>
    </cfRule>
  </conditionalFormatting>
  <conditionalFormatting sqref="O19">
    <cfRule type="expression" dxfId="5509" priority="896" stopIfTrue="1">
      <formula>IF(($O$4="M")*AND($B$19="O"),TRUE)</formula>
    </cfRule>
    <cfRule type="expression" dxfId="5508" priority="895" stopIfTrue="1">
      <formula>IF($AY$17="c",TRUE)</formula>
    </cfRule>
  </conditionalFormatting>
  <conditionalFormatting sqref="O20">
    <cfRule type="expression" dxfId="5507" priority="957" stopIfTrue="1">
      <formula>IF($AZ$17="c",TRUE)</formula>
    </cfRule>
    <cfRule type="expression" dxfId="5506" priority="958" stopIfTrue="1">
      <formula>IF(($O$4="M")*AND($B$20="P"),TRUE)</formula>
    </cfRule>
  </conditionalFormatting>
  <conditionalFormatting sqref="O21">
    <cfRule type="expression" dxfId="5505" priority="1019" stopIfTrue="1">
      <formula>IF($BA$17="c",TRUE)</formula>
    </cfRule>
    <cfRule type="expression" dxfId="5504" priority="1020" stopIfTrue="1">
      <formula>IF(($O$4="M")*AND($B$21="Q"),TRUE)</formula>
    </cfRule>
  </conditionalFormatting>
  <conditionalFormatting sqref="O22">
    <cfRule type="expression" dxfId="5503" priority="1082" stopIfTrue="1">
      <formula>IF(($O$4="M")*AND($B$22="R"),TRUE)</formula>
    </cfRule>
    <cfRule type="expression" dxfId="5502" priority="1081" stopIfTrue="1">
      <formula>IF($BB$17="c",TRUE)</formula>
    </cfRule>
  </conditionalFormatting>
  <conditionalFormatting sqref="O23">
    <cfRule type="expression" dxfId="5501" priority="1143" stopIfTrue="1">
      <formula>IF($BC$17="c",TRUE)</formula>
    </cfRule>
    <cfRule type="expression" dxfId="5500" priority="1144" stopIfTrue="1">
      <formula>IF(($O$4="M")*AND($B$23="S"),TRUE)</formula>
    </cfRule>
  </conditionalFormatting>
  <conditionalFormatting sqref="O24">
    <cfRule type="expression" dxfId="5499" priority="1205" stopIfTrue="1">
      <formula>IF($BD$17="c",TRUE)</formula>
    </cfRule>
    <cfRule type="expression" dxfId="5498" priority="1206" stopIfTrue="1">
      <formula>IF(($O$4="M")*AND($B$24="T"),TRUE)</formula>
    </cfRule>
  </conditionalFormatting>
  <conditionalFormatting sqref="O25">
    <cfRule type="expression" dxfId="5497" priority="1268" stopIfTrue="1">
      <formula>IF(($O$4="M")*AND($B$25="U"),TRUE)</formula>
    </cfRule>
    <cfRule type="expression" dxfId="5496" priority="1267" stopIfTrue="1">
      <formula>IF($BE$17="c",TRUE)</formula>
    </cfRule>
  </conditionalFormatting>
  <conditionalFormatting sqref="O26">
    <cfRule type="expression" dxfId="5495" priority="1329" stopIfTrue="1">
      <formula>IF($BF$17="c",TRUE)</formula>
    </cfRule>
    <cfRule type="expression" dxfId="5494" priority="1330" stopIfTrue="1">
      <formula>IF(($O$4="M")*AND($B$26="V"),TRUE)</formula>
    </cfRule>
  </conditionalFormatting>
  <conditionalFormatting sqref="O27">
    <cfRule type="expression" dxfId="5493" priority="1391" stopIfTrue="1">
      <formula>IF($BG$17="c",TRUE)</formula>
    </cfRule>
    <cfRule type="expression" dxfId="5492" priority="1392" stopIfTrue="1">
      <formula>IF(($O$4="M")*AND($B$27="W"),TRUE)</formula>
    </cfRule>
  </conditionalFormatting>
  <conditionalFormatting sqref="O28">
    <cfRule type="expression" dxfId="5491" priority="1454" stopIfTrue="1">
      <formula>IF(($O$4="M")*AND($B$28="X"),TRUE)</formula>
    </cfRule>
    <cfRule type="expression" dxfId="5490" priority="1453" stopIfTrue="1">
      <formula>IF($BH$17="c",TRUE)</formula>
    </cfRule>
  </conditionalFormatting>
  <conditionalFormatting sqref="O29">
    <cfRule type="expression" dxfId="5489" priority="1515" stopIfTrue="1">
      <formula>IF($BI$17="c",TRUE)</formula>
    </cfRule>
    <cfRule type="expression" dxfId="5488" priority="1516" stopIfTrue="1">
      <formula>IF(($O$4="M")*AND($B$29="Y"),TRUE)</formula>
    </cfRule>
  </conditionalFormatting>
  <conditionalFormatting sqref="O30">
    <cfRule type="expression" dxfId="5487" priority="1578" stopIfTrue="1">
      <formula>IF(($O$4="M")*AND($B$30="Z"),TRUE)</formula>
    </cfRule>
    <cfRule type="expression" dxfId="5486" priority="1577" stopIfTrue="1">
      <formula>IF($BJ$17="c",TRUE)</formula>
    </cfRule>
  </conditionalFormatting>
  <conditionalFormatting sqref="O31">
    <cfRule type="expression" dxfId="5485" priority="1640" stopIfTrue="1">
      <formula>IF(($O$4="M")*AND($B$31="AA"),TRUE)</formula>
    </cfRule>
    <cfRule type="expression" dxfId="5484" priority="1639" stopIfTrue="1">
      <formula>IF($BK$17="c",TRUE)</formula>
    </cfRule>
  </conditionalFormatting>
  <conditionalFormatting sqref="O32">
    <cfRule type="expression" dxfId="5483" priority="1702" stopIfTrue="1">
      <formula>IF(($O$4="M")*AND($B$32="AB"),TRUE)</formula>
    </cfRule>
    <cfRule type="expression" dxfId="5482" priority="1701" stopIfTrue="1">
      <formula>IF($BL$17="c",TRUE)</formula>
    </cfRule>
  </conditionalFormatting>
  <conditionalFormatting sqref="O33">
    <cfRule type="expression" dxfId="5481" priority="1763" stopIfTrue="1">
      <formula>IF($BM$17="c",TRUE)</formula>
    </cfRule>
    <cfRule type="expression" dxfId="5480" priority="1764" stopIfTrue="1">
      <formula>IF(($O$4="M")*AND($B$33="AC"),TRUE)</formula>
    </cfRule>
  </conditionalFormatting>
  <conditionalFormatting sqref="O34">
    <cfRule type="expression" dxfId="5479" priority="1825" stopIfTrue="1">
      <formula>IF($BN$17="c",TRUE)</formula>
    </cfRule>
    <cfRule type="expression" dxfId="5478" priority="1826" stopIfTrue="1">
      <formula>IF(($O$4="M")*AND($B$34="AD"),TRUE)</formula>
    </cfRule>
  </conditionalFormatting>
  <conditionalFormatting sqref="O35">
    <cfRule type="expression" dxfId="5477" priority="1887" stopIfTrue="1">
      <formula>IF($BO$17="c",TRUE)</formula>
    </cfRule>
    <cfRule type="expression" dxfId="5476" priority="1888" stopIfTrue="1">
      <formula>IF(($O$4="M")*AND($B$35="AE"),TRUE)</formula>
    </cfRule>
  </conditionalFormatting>
  <conditionalFormatting sqref="O36">
    <cfRule type="expression" dxfId="5475" priority="1949" stopIfTrue="1">
      <formula>IF($BP$17="c",TRUE)</formula>
    </cfRule>
    <cfRule type="expression" dxfId="5474" priority="1950" stopIfTrue="1">
      <formula>IF(($O$4="M")*AND($B$36="AF"),TRUE)</formula>
    </cfRule>
  </conditionalFormatting>
  <conditionalFormatting sqref="P5">
    <cfRule type="expression" dxfId="5473" priority="27" stopIfTrue="1">
      <formula>IF($AK$18="c",TRUE)</formula>
    </cfRule>
    <cfRule type="expression" dxfId="5472" priority="28" stopIfTrue="1">
      <formula>IF(($P$4="N")*AND($B$5="A"),TRUE)</formula>
    </cfRule>
  </conditionalFormatting>
  <conditionalFormatting sqref="P6">
    <cfRule type="expression" dxfId="5471" priority="90" stopIfTrue="1">
      <formula>IF(($P$4="N")*AND($B$6="B"),TRUE)</formula>
    </cfRule>
    <cfRule type="expression" dxfId="5470" priority="89" stopIfTrue="1">
      <formula>IF($AL$18="c",TRUE)</formula>
    </cfRule>
  </conditionalFormatting>
  <conditionalFormatting sqref="P7">
    <cfRule type="expression" dxfId="5469" priority="151" stopIfTrue="1">
      <formula>IF($AM$18="c",TRUE)</formula>
    </cfRule>
    <cfRule type="expression" dxfId="5468" priority="152" stopIfTrue="1">
      <formula>IF(($P$4="N")*AND($B$7="C"),TRUE)</formula>
    </cfRule>
  </conditionalFormatting>
  <conditionalFormatting sqref="P8">
    <cfRule type="expression" dxfId="5467" priority="214" stopIfTrue="1">
      <formula>IF(($P$4="N")*AND($B$8="D"),TRUE)</formula>
    </cfRule>
    <cfRule type="expression" dxfId="5466" priority="213" stopIfTrue="1">
      <formula>IF($AN$18="c",TRUE)</formula>
    </cfRule>
  </conditionalFormatting>
  <conditionalFormatting sqref="P9">
    <cfRule type="expression" dxfId="5465" priority="276" stopIfTrue="1">
      <formula>IF(($P$4="N")*AND($B$9="E"),TRUE)</formula>
    </cfRule>
    <cfRule type="expression" dxfId="5464" priority="275" stopIfTrue="1">
      <formula>IF($AO$18="c",TRUE)</formula>
    </cfRule>
  </conditionalFormatting>
  <conditionalFormatting sqref="P10">
    <cfRule type="expression" dxfId="5463" priority="337" stopIfTrue="1">
      <formula>IF($AP$18="c",TRUE)</formula>
    </cfRule>
    <cfRule type="expression" dxfId="5462" priority="338" stopIfTrue="1">
      <formula>IF(($P$4="N")*AND($B$10="F"),TRUE)</formula>
    </cfRule>
  </conditionalFormatting>
  <conditionalFormatting sqref="P11">
    <cfRule type="expression" dxfId="5461" priority="400" stopIfTrue="1">
      <formula>IF(($P$4="N")*AND($B$11="G"),TRUE)</formula>
    </cfRule>
    <cfRule type="expression" dxfId="5460" priority="399" stopIfTrue="1">
      <formula>IF($AQ$18="c",TRUE)</formula>
    </cfRule>
  </conditionalFormatting>
  <conditionalFormatting sqref="P12">
    <cfRule type="expression" dxfId="5459" priority="461" stopIfTrue="1">
      <formula>IF($AR$18="c",TRUE)</formula>
    </cfRule>
    <cfRule type="expression" dxfId="5458" priority="462" stopIfTrue="1">
      <formula>IF(($P$4="N")*AND($B$12="H"),TRUE)</formula>
    </cfRule>
  </conditionalFormatting>
  <conditionalFormatting sqref="P13">
    <cfRule type="expression" dxfId="5457" priority="524" stopIfTrue="1">
      <formula>IF(($P$4="N")*AND($B$13="I"),TRUE)</formula>
    </cfRule>
    <cfRule type="expression" dxfId="5456" priority="523" stopIfTrue="1">
      <formula>IF($AS$18="c",TRUE)</formula>
    </cfRule>
  </conditionalFormatting>
  <conditionalFormatting sqref="P14">
    <cfRule type="expression" dxfId="5455" priority="585" stopIfTrue="1">
      <formula>IF($AT$18="c",TRUE)</formula>
    </cfRule>
    <cfRule type="expression" dxfId="5454" priority="586" stopIfTrue="1">
      <formula>IF(($P$4="N")*AND($B$14="J"),TRUE)</formula>
    </cfRule>
  </conditionalFormatting>
  <conditionalFormatting sqref="P15">
    <cfRule type="expression" dxfId="5453" priority="648" stopIfTrue="1">
      <formula>IF(($P$4="N")*AND($B$15="K"),TRUE)</formula>
    </cfRule>
    <cfRule type="expression" dxfId="5452" priority="647" stopIfTrue="1">
      <formula>IF($AU$18="c",TRUE)</formula>
    </cfRule>
  </conditionalFormatting>
  <conditionalFormatting sqref="P16">
    <cfRule type="expression" dxfId="5451" priority="709" stopIfTrue="1">
      <formula>IF($AV$18="c",TRUE)</formula>
    </cfRule>
    <cfRule type="expression" dxfId="5450" priority="710" stopIfTrue="1">
      <formula>IF(($P$4="N")*AND($B$16="L"),TRUE)</formula>
    </cfRule>
  </conditionalFormatting>
  <conditionalFormatting sqref="P17">
    <cfRule type="expression" dxfId="5449" priority="772" stopIfTrue="1">
      <formula>IF(($P$4="N")*AND($B$17="M"),TRUE)</formula>
    </cfRule>
    <cfRule type="expression" dxfId="5448" priority="771" stopIfTrue="1">
      <formula>IF($AW$18="c",TRUE)</formula>
    </cfRule>
  </conditionalFormatting>
  <conditionalFormatting sqref="P19">
    <cfRule type="expression" dxfId="5447" priority="898" stopIfTrue="1">
      <formula>IF(($P$4="N")*AND($B$19="O"),TRUE)</formula>
    </cfRule>
    <cfRule type="expression" dxfId="5446" priority="897" stopIfTrue="1">
      <formula>IF($AY$18="c",TRUE)</formula>
    </cfRule>
  </conditionalFormatting>
  <conditionalFormatting sqref="P20">
    <cfRule type="expression" dxfId="5445" priority="959" stopIfTrue="1">
      <formula>IF($AZ$18="c",TRUE)</formula>
    </cfRule>
    <cfRule type="expression" dxfId="5444" priority="960" stopIfTrue="1">
      <formula>IF(($P$4="N")*AND($B$20="P"),TRUE)</formula>
    </cfRule>
  </conditionalFormatting>
  <conditionalFormatting sqref="P21">
    <cfRule type="expression" dxfId="5443" priority="1022" stopIfTrue="1">
      <formula>IF(($P$4="N")*AND($B$21="Q"),TRUE)</formula>
    </cfRule>
    <cfRule type="expression" dxfId="5442" priority="1021" stopIfTrue="1">
      <formula>IF($BA$18="c",TRUE)</formula>
    </cfRule>
  </conditionalFormatting>
  <conditionalFormatting sqref="P22">
    <cfRule type="expression" dxfId="5441" priority="1084" stopIfTrue="1">
      <formula>IF(($P$4="N")*AND($B$22="R"),TRUE)</formula>
    </cfRule>
    <cfRule type="expression" dxfId="5440" priority="1083" stopIfTrue="1">
      <formula>IF($BB$18="c",TRUE)</formula>
    </cfRule>
  </conditionalFormatting>
  <conditionalFormatting sqref="P23">
    <cfRule type="expression" dxfId="5439" priority="1145" stopIfTrue="1">
      <formula>IF($BC$18="c",TRUE)</formula>
    </cfRule>
    <cfRule type="expression" dxfId="5438" priority="1146" stopIfTrue="1">
      <formula>IF(($P$4="N")*AND($B$23="S"),TRUE)</formula>
    </cfRule>
  </conditionalFormatting>
  <conditionalFormatting sqref="P24">
    <cfRule type="expression" dxfId="5437" priority="1208" stopIfTrue="1">
      <formula>IF(($P$4="N")*AND($B$24="T"),TRUE)</formula>
    </cfRule>
    <cfRule type="expression" dxfId="5436" priority="1207" stopIfTrue="1">
      <formula>IF($BD$18="c",TRUE)</formula>
    </cfRule>
  </conditionalFormatting>
  <conditionalFormatting sqref="P25">
    <cfRule type="expression" dxfId="5435" priority="1269" stopIfTrue="1">
      <formula>IF($BE$18="c",TRUE)</formula>
    </cfRule>
    <cfRule type="expression" dxfId="5434" priority="1270" stopIfTrue="1">
      <formula>IF(($P$4="N")*AND($B$25="U"),TRUE)</formula>
    </cfRule>
  </conditionalFormatting>
  <conditionalFormatting sqref="P26">
    <cfRule type="expression" dxfId="5433" priority="1331" stopIfTrue="1">
      <formula>IF($BF$18="c",TRUE)</formula>
    </cfRule>
    <cfRule type="expression" dxfId="5432" priority="1332" stopIfTrue="1">
      <formula>IF(($P$4="N")*AND($B$26="V"),TRUE)</formula>
    </cfRule>
  </conditionalFormatting>
  <conditionalFormatting sqref="P27">
    <cfRule type="expression" dxfId="5431" priority="1394" stopIfTrue="1">
      <formula>IF(($P$4="N")*AND($B$27="W"),TRUE)</formula>
    </cfRule>
    <cfRule type="expression" dxfId="5430" priority="1393" stopIfTrue="1">
      <formula>IF($BG$18="c",TRUE)</formula>
    </cfRule>
  </conditionalFormatting>
  <conditionalFormatting sqref="P28">
    <cfRule type="expression" dxfId="5429" priority="1456" stopIfTrue="1">
      <formula>IF(($P$4="N")*AND($B$28="X"),TRUE)</formula>
    </cfRule>
    <cfRule type="expression" dxfId="5428" priority="1455" stopIfTrue="1">
      <formula>IF($BH$18="c",TRUE)</formula>
    </cfRule>
  </conditionalFormatting>
  <conditionalFormatting sqref="P29">
    <cfRule type="expression" dxfId="5427" priority="1517" stopIfTrue="1">
      <formula>IF($BI$18="c",TRUE)</formula>
    </cfRule>
    <cfRule type="expression" dxfId="5426" priority="1518" stopIfTrue="1">
      <formula>IF(($P$4="N")*AND($B$29="Y"),TRUE)</formula>
    </cfRule>
  </conditionalFormatting>
  <conditionalFormatting sqref="P30">
    <cfRule type="expression" dxfId="5425" priority="1579" stopIfTrue="1">
      <formula>IF($BJ$18="c",TRUE)</formula>
    </cfRule>
    <cfRule type="expression" dxfId="5424" priority="1580" stopIfTrue="1">
      <formula>IF(($P$4="N")*AND($B$30="Z"),TRUE)</formula>
    </cfRule>
  </conditionalFormatting>
  <conditionalFormatting sqref="P31">
    <cfRule type="expression" dxfId="5423" priority="1641" stopIfTrue="1">
      <formula>IF($BK$18="c",TRUE)</formula>
    </cfRule>
    <cfRule type="expression" dxfId="5422" priority="1642" stopIfTrue="1">
      <formula>IF(($P$4="N")*AND($B$31="AA"),TRUE)</formula>
    </cfRule>
  </conditionalFormatting>
  <conditionalFormatting sqref="P32">
    <cfRule type="expression" dxfId="5421" priority="1703" stopIfTrue="1">
      <formula>IF($BL$18="c",TRUE)</formula>
    </cfRule>
    <cfRule type="expression" dxfId="5420" priority="1704" stopIfTrue="1">
      <formula>IF(($P$4="N")*AND($B$32="AB"),TRUE)</formula>
    </cfRule>
  </conditionalFormatting>
  <conditionalFormatting sqref="P33">
    <cfRule type="expression" dxfId="5419" priority="1766" stopIfTrue="1">
      <formula>IF(($P$4="N")*AND($B$33="AC"),TRUE)</formula>
    </cfRule>
    <cfRule type="expression" dxfId="5418" priority="1765" stopIfTrue="1">
      <formula>IF($BM$18="c",TRUE)</formula>
    </cfRule>
  </conditionalFormatting>
  <conditionalFormatting sqref="P34">
    <cfRule type="expression" dxfId="5417" priority="1828" stopIfTrue="1">
      <formula>IF(($P$4="N")*AND($B$34="AD"),TRUE)</formula>
    </cfRule>
    <cfRule type="expression" dxfId="5416" priority="1827" stopIfTrue="1">
      <formula>IF($BN$18="c",TRUE)</formula>
    </cfRule>
  </conditionalFormatting>
  <conditionalFormatting sqref="P35">
    <cfRule type="expression" dxfId="5415" priority="1889" stopIfTrue="1">
      <formula>IF($BO$18="c",TRUE)</formula>
    </cfRule>
    <cfRule type="expression" dxfId="5414" priority="1890" stopIfTrue="1">
      <formula>IF(($P$4="N")*AND($B$35="AE"),TRUE)</formula>
    </cfRule>
  </conditionalFormatting>
  <conditionalFormatting sqref="P36">
    <cfRule type="expression" dxfId="5413" priority="1951" stopIfTrue="1">
      <formula>IF($BP$18="c",TRUE)</formula>
    </cfRule>
    <cfRule type="expression" dxfId="5412" priority="1952" stopIfTrue="1">
      <formula>IF(($P$4="N")*AND($B$36="AF"),TRUE)</formula>
    </cfRule>
  </conditionalFormatting>
  <conditionalFormatting sqref="Q5">
    <cfRule type="expression" dxfId="5411" priority="30" stopIfTrue="1">
      <formula>IF(($Q$4="O")*AND($B$5="A"),TRUE)</formula>
    </cfRule>
    <cfRule type="expression" dxfId="5410" priority="29" stopIfTrue="1">
      <formula>IF($AK$19="c",TRUE)</formula>
    </cfRule>
  </conditionalFormatting>
  <conditionalFormatting sqref="Q6">
    <cfRule type="expression" dxfId="5409" priority="91" stopIfTrue="1">
      <formula>IF($AL$19="c",TRUE)</formula>
    </cfRule>
    <cfRule type="expression" dxfId="5408" priority="92" stopIfTrue="1">
      <formula>IF(($Q$4="O")*AND($B$6="B"),TRUE)</formula>
    </cfRule>
  </conditionalFormatting>
  <conditionalFormatting sqref="Q7">
    <cfRule type="expression" dxfId="5407" priority="153" stopIfTrue="1">
      <formula>IF($AM$19="c",TRUE)</formula>
    </cfRule>
    <cfRule type="expression" dxfId="5406" priority="154" stopIfTrue="1">
      <formula>IF(($Q$4="O")*AND($B$7="C"),TRUE)</formula>
    </cfRule>
  </conditionalFormatting>
  <conditionalFormatting sqref="Q8">
    <cfRule type="expression" dxfId="5405" priority="216" stopIfTrue="1">
      <formula>IF(($Q$4="O")*AND($B$8="D"),TRUE)</formula>
    </cfRule>
    <cfRule type="expression" dxfId="5404" priority="215" stopIfTrue="1">
      <formula>IF($AN$19="c",TRUE)</formula>
    </cfRule>
  </conditionalFormatting>
  <conditionalFormatting sqref="Q9">
    <cfRule type="expression" dxfId="5403" priority="277" stopIfTrue="1">
      <formula>IF($AO$19="c",TRUE)</formula>
    </cfRule>
    <cfRule type="expression" dxfId="5402" priority="278" stopIfTrue="1">
      <formula>IF(($Q$4="O")*AND($B$9="E"),TRUE)</formula>
    </cfRule>
  </conditionalFormatting>
  <conditionalFormatting sqref="Q10">
    <cfRule type="expression" dxfId="5401" priority="339" stopIfTrue="1">
      <formula>IF($AP$19="c",TRUE)</formula>
    </cfRule>
    <cfRule type="expression" dxfId="5400" priority="340" stopIfTrue="1">
      <formula>IF(($Q$4="O")*AND($B$10="F"),TRUE)</formula>
    </cfRule>
  </conditionalFormatting>
  <conditionalFormatting sqref="Q11">
    <cfRule type="expression" dxfId="5399" priority="402" stopIfTrue="1">
      <formula>IF(($Q$4="O")*AND($B$11="G"),TRUE)</formula>
    </cfRule>
    <cfRule type="expression" dxfId="5398" priority="401" stopIfTrue="1">
      <formula>IF($AQ$19="c",TRUE)</formula>
    </cfRule>
  </conditionalFormatting>
  <conditionalFormatting sqref="Q12">
    <cfRule type="expression" dxfId="5397" priority="463" stopIfTrue="1">
      <formula>IF($AR$19="c",TRUE)</formula>
    </cfRule>
    <cfRule type="expression" dxfId="5396" priority="464" stopIfTrue="1">
      <formula>IF(($Q$4="O")*AND($B$12="H"),TRUE)</formula>
    </cfRule>
  </conditionalFormatting>
  <conditionalFormatting sqref="Q13">
    <cfRule type="expression" dxfId="5395" priority="526" stopIfTrue="1">
      <formula>IF(($Q$4="O")*AND($B$13="I"),TRUE)</formula>
    </cfRule>
    <cfRule type="expression" dxfId="5394" priority="525" stopIfTrue="1">
      <formula>IF($AS$19="c",TRUE)</formula>
    </cfRule>
  </conditionalFormatting>
  <conditionalFormatting sqref="Q14">
    <cfRule type="expression" dxfId="5393" priority="587" stopIfTrue="1">
      <formula>IF($AT$19="c",TRUE)</formula>
    </cfRule>
    <cfRule type="expression" dxfId="5392" priority="588" stopIfTrue="1">
      <formula>IF(($Q$4="O")*AND($B$14="J"),TRUE)</formula>
    </cfRule>
  </conditionalFormatting>
  <conditionalFormatting sqref="Q15">
    <cfRule type="expression" dxfId="5391" priority="650" stopIfTrue="1">
      <formula>IF(($Q$4="O")*AND($B$15="K"),TRUE)</formula>
    </cfRule>
    <cfRule type="expression" dxfId="5390" priority="649" stopIfTrue="1">
      <formula>IF($AU$19="c",TRUE)</formula>
    </cfRule>
  </conditionalFormatting>
  <conditionalFormatting sqref="Q16">
    <cfRule type="expression" dxfId="5389" priority="711" stopIfTrue="1">
      <formula>IF($AV$19="c",TRUE)</formula>
    </cfRule>
    <cfRule type="expression" dxfId="5388" priority="712" stopIfTrue="1">
      <formula>IF(($Q$4="O")*AND($B$16="L"),TRUE)</formula>
    </cfRule>
  </conditionalFormatting>
  <conditionalFormatting sqref="Q17">
    <cfRule type="expression" dxfId="5387" priority="773" stopIfTrue="1">
      <formula>IF($AW$19="c",TRUE)</formula>
    </cfRule>
    <cfRule type="expression" dxfId="5386" priority="774" stopIfTrue="1">
      <formula>IF(($Q$4="O")*AND($B$17="M"),TRUE)</formula>
    </cfRule>
  </conditionalFormatting>
  <conditionalFormatting sqref="Q18">
    <cfRule type="expression" dxfId="5385" priority="835" stopIfTrue="1">
      <formula>IF($AX$19="c",TRUE)</formula>
    </cfRule>
    <cfRule type="expression" dxfId="5384" priority="836" stopIfTrue="1">
      <formula>IF(($Q$4="O")*AND($B$18="N"),TRUE)</formula>
    </cfRule>
  </conditionalFormatting>
  <conditionalFormatting sqref="Q20">
    <cfRule type="expression" dxfId="5383" priority="961" stopIfTrue="1">
      <formula>IF($AZ$19="c",TRUE)</formula>
    </cfRule>
    <cfRule type="expression" dxfId="5382" priority="962" stopIfTrue="1">
      <formula>IF(($Q$4="O")*AND($B$20="P"),TRUE)</formula>
    </cfRule>
  </conditionalFormatting>
  <conditionalFormatting sqref="Q21">
    <cfRule type="expression" dxfId="5381" priority="1024" stopIfTrue="1">
      <formula>IF(($Q$4="O")*AND($B$21="Q"),TRUE)</formula>
    </cfRule>
    <cfRule type="expression" dxfId="5380" priority="1023" stopIfTrue="1">
      <formula>IF($BA$19="c",TRUE)</formula>
    </cfRule>
  </conditionalFormatting>
  <conditionalFormatting sqref="Q22">
    <cfRule type="expression" dxfId="5379" priority="1085" stopIfTrue="1">
      <formula>IF($BB$19="c",TRUE)</formula>
    </cfRule>
    <cfRule type="expression" dxfId="5378" priority="1086" stopIfTrue="1">
      <formula>IF(($Q$4="O")*AND($B$22="R"),TRUE)</formula>
    </cfRule>
  </conditionalFormatting>
  <conditionalFormatting sqref="Q23">
    <cfRule type="expression" dxfId="5377" priority="1148" stopIfTrue="1">
      <formula>IF(($Q$4="O")*AND($B$23="S"),TRUE)</formula>
    </cfRule>
    <cfRule type="expression" dxfId="5376" priority="1147" stopIfTrue="1">
      <formula>IF($BC$19="c",TRUE)</formula>
    </cfRule>
  </conditionalFormatting>
  <conditionalFormatting sqref="Q24">
    <cfRule type="expression" dxfId="5375" priority="1210" stopIfTrue="1">
      <formula>IF(($Q$4="O")*AND($B$24="T"),TRUE)</formula>
    </cfRule>
    <cfRule type="expression" dxfId="5374" priority="1209" stopIfTrue="1">
      <formula>IF($BD$19="c",TRUE)</formula>
    </cfRule>
  </conditionalFormatting>
  <conditionalFormatting sqref="Q25">
    <cfRule type="expression" dxfId="5373" priority="1272" stopIfTrue="1">
      <formula>IF(($Q$4="O")*AND($B$25="U"),TRUE)</formula>
    </cfRule>
    <cfRule type="expression" dxfId="5372" priority="1271" stopIfTrue="1">
      <formula>IF($BE$19="c",TRUE)</formula>
    </cfRule>
  </conditionalFormatting>
  <conditionalFormatting sqref="Q26">
    <cfRule type="expression" dxfId="5371" priority="1333" stopIfTrue="1">
      <formula>IF($BF$19="c",TRUE)</formula>
    </cfRule>
    <cfRule type="expression" dxfId="5370" priority="1334" stopIfTrue="1">
      <formula>IF(($Q$4="O")*AND($B$26="V"),TRUE)</formula>
    </cfRule>
  </conditionalFormatting>
  <conditionalFormatting sqref="Q27">
    <cfRule type="expression" dxfId="5369" priority="1396" stopIfTrue="1">
      <formula>IF(($Q$4="O")*AND($B$27="W"),TRUE)</formula>
    </cfRule>
    <cfRule type="expression" dxfId="5368" priority="1395" stopIfTrue="1">
      <formula>IF($BG$19="c",TRUE)</formula>
    </cfRule>
  </conditionalFormatting>
  <conditionalFormatting sqref="Q28">
    <cfRule type="expression" dxfId="5367" priority="1458" stopIfTrue="1">
      <formula>IF(($Q$4="O")*AND($B$28="X"),TRUE)</formula>
    </cfRule>
    <cfRule type="expression" dxfId="5366" priority="1457" stopIfTrue="1">
      <formula>IF($BH$19="c",TRUE)</formula>
    </cfRule>
  </conditionalFormatting>
  <conditionalFormatting sqref="Q29">
    <cfRule type="expression" dxfId="5365" priority="1519" stopIfTrue="1">
      <formula>IF($BI$19="c",TRUE)</formula>
    </cfRule>
    <cfRule type="expression" dxfId="5364" priority="1520" stopIfTrue="1">
      <formula>IF(($Q$4="O")*AND($B$29="Y"),TRUE)</formula>
    </cfRule>
  </conditionalFormatting>
  <conditionalFormatting sqref="Q30">
    <cfRule type="expression" dxfId="5363" priority="1582" stopIfTrue="1">
      <formula>IF(($Q$4="O")*AND($B$30="Z"),TRUE)</formula>
    </cfRule>
    <cfRule type="expression" dxfId="5362" priority="1581" stopIfTrue="1">
      <formula>IF($BJ$19="c",TRUE)</formula>
    </cfRule>
  </conditionalFormatting>
  <conditionalFormatting sqref="Q31">
    <cfRule type="expression" dxfId="5361" priority="1644" stopIfTrue="1">
      <formula>IF(($Q$4="O")*AND($B$31="AA"),TRUE)</formula>
    </cfRule>
    <cfRule type="expression" dxfId="5360" priority="1643" stopIfTrue="1">
      <formula>IF($BK$19="c",TRUE)</formula>
    </cfRule>
  </conditionalFormatting>
  <conditionalFormatting sqref="Q32">
    <cfRule type="expression" dxfId="5359" priority="1706" stopIfTrue="1">
      <formula>IF(($Q$4="O")*AND($B$32="AB"),TRUE)</formula>
    </cfRule>
    <cfRule type="expression" dxfId="5358" priority="1705" stopIfTrue="1">
      <formula>IF($BL$19="c",TRUE)</formula>
    </cfRule>
  </conditionalFormatting>
  <conditionalFormatting sqref="Q33">
    <cfRule type="expression" dxfId="5357" priority="1768" stopIfTrue="1">
      <formula>IF(($Q$4="O")*AND($B$33="AC"),TRUE)</formula>
    </cfRule>
    <cfRule type="expression" dxfId="5356" priority="1767" stopIfTrue="1">
      <formula>IF($BM$19="c",TRUE)</formula>
    </cfRule>
  </conditionalFormatting>
  <conditionalFormatting sqref="Q34">
    <cfRule type="expression" dxfId="5355" priority="1830" stopIfTrue="1">
      <formula>IF(($Q$4="O")*AND($B$34="AD"),TRUE)</formula>
    </cfRule>
    <cfRule type="expression" dxfId="5354" priority="1829" stopIfTrue="1">
      <formula>IF($BN$19="c",TRUE)</formula>
    </cfRule>
  </conditionalFormatting>
  <conditionalFormatting sqref="Q35">
    <cfRule type="expression" dxfId="5353" priority="1891" stopIfTrue="1">
      <formula>IF($BO$19="c",TRUE)</formula>
    </cfRule>
    <cfRule type="expression" dxfId="5352" priority="1892" stopIfTrue="1">
      <formula>IF(($Q$4="O")*AND($B$35="AE"),TRUE)</formula>
    </cfRule>
  </conditionalFormatting>
  <conditionalFormatting sqref="Q36">
    <cfRule type="expression" dxfId="5351" priority="1954" stopIfTrue="1">
      <formula>IF(($Q$4="O")*AND($B$36="AF"),TRUE)</formula>
    </cfRule>
    <cfRule type="expression" dxfId="5350" priority="1953" stopIfTrue="1">
      <formula>IF($BP$19="c",TRUE)</formula>
    </cfRule>
  </conditionalFormatting>
  <conditionalFormatting sqref="R5">
    <cfRule type="expression" dxfId="5349" priority="31" stopIfTrue="1">
      <formula>IF($AK$20="c",TRUE)</formula>
    </cfRule>
    <cfRule type="expression" dxfId="5348" priority="32" stopIfTrue="1">
      <formula>IF(($R$4="P")*AND($B$5="A"),TRUE)</formula>
    </cfRule>
  </conditionalFormatting>
  <conditionalFormatting sqref="R6">
    <cfRule type="expression" dxfId="5347" priority="93" stopIfTrue="1">
      <formula>IF($AL$20="c",TRUE)</formula>
    </cfRule>
    <cfRule type="expression" dxfId="5346" priority="94" stopIfTrue="1">
      <formula>IF(($R$4="P")*AND($B$6="B"),TRUE)</formula>
    </cfRule>
  </conditionalFormatting>
  <conditionalFormatting sqref="R7">
    <cfRule type="expression" dxfId="5345" priority="156" stopIfTrue="1">
      <formula>IF(($R$4="P")*AND($B$7="C"),TRUE)</formula>
    </cfRule>
    <cfRule type="expression" dxfId="5344" priority="155" stopIfTrue="1">
      <formula>IF($AM$20="c",TRUE)</formula>
    </cfRule>
  </conditionalFormatting>
  <conditionalFormatting sqref="R8">
    <cfRule type="expression" dxfId="5343" priority="217" stopIfTrue="1">
      <formula>IF($AN$20="c",TRUE)</formula>
    </cfRule>
    <cfRule type="expression" dxfId="5342" priority="218" stopIfTrue="1">
      <formula>IF(($R$4="P")*AND($B$8="D"),TRUE)</formula>
    </cfRule>
  </conditionalFormatting>
  <conditionalFormatting sqref="R9">
    <cfRule type="expression" dxfId="5341" priority="280" stopIfTrue="1">
      <formula>IF(($R$4="P")*AND($B$9="E"),TRUE)</formula>
    </cfRule>
    <cfRule type="expression" dxfId="5340" priority="279" stopIfTrue="1">
      <formula>IF($AO$20="c",TRUE)</formula>
    </cfRule>
  </conditionalFormatting>
  <conditionalFormatting sqref="R10">
    <cfRule type="expression" dxfId="5339" priority="342" stopIfTrue="1">
      <formula>IF(($R$4="P")*AND($B$10="F"),TRUE)</formula>
    </cfRule>
    <cfRule type="expression" dxfId="5338" priority="341" stopIfTrue="1">
      <formula>IF($AP$20="c",TRUE)</formula>
    </cfRule>
  </conditionalFormatting>
  <conditionalFormatting sqref="R11">
    <cfRule type="expression" dxfId="5337" priority="403" stopIfTrue="1">
      <formula>IF($AQ$20="c",TRUE)</formula>
    </cfRule>
    <cfRule type="expression" dxfId="5336" priority="404" stopIfTrue="1">
      <formula>IF(($R$4="P")*AND($B$11="G"),TRUE)</formula>
    </cfRule>
  </conditionalFormatting>
  <conditionalFormatting sqref="R12">
    <cfRule type="expression" dxfId="5335" priority="465" stopIfTrue="1">
      <formula>IF($AR$20="c",TRUE)</formula>
    </cfRule>
    <cfRule type="expression" dxfId="5334" priority="466" stopIfTrue="1">
      <formula>IF(($R$4="P")*AND($B$12="H"),TRUE)</formula>
    </cfRule>
  </conditionalFormatting>
  <conditionalFormatting sqref="R13">
    <cfRule type="expression" dxfId="5333" priority="528" stopIfTrue="1">
      <formula>IF(($R$4="P")*AND($B$13="I"),TRUE)</formula>
    </cfRule>
    <cfRule type="expression" dxfId="5332" priority="527" stopIfTrue="1">
      <formula>IF($AS$20="c",TRUE)</formula>
    </cfRule>
  </conditionalFormatting>
  <conditionalFormatting sqref="R14">
    <cfRule type="expression" dxfId="5331" priority="590" stopIfTrue="1">
      <formula>IF(($R$4="P")*AND($B$14="J"),TRUE)</formula>
    </cfRule>
    <cfRule type="expression" dxfId="5330" priority="589" stopIfTrue="1">
      <formula>IF($AT$20="c",TRUE)</formula>
    </cfRule>
  </conditionalFormatting>
  <conditionalFormatting sqref="R15">
    <cfRule type="expression" dxfId="5329" priority="652" stopIfTrue="1">
      <formula>IF(($R$4="P")*AND($B$15="K"),TRUE)</formula>
    </cfRule>
    <cfRule type="expression" dxfId="5328" priority="651" stopIfTrue="1">
      <formula>IF($AU$20="c",TRUE)</formula>
    </cfRule>
  </conditionalFormatting>
  <conditionalFormatting sqref="R16">
    <cfRule type="expression" dxfId="5327" priority="713" stopIfTrue="1">
      <formula>IF($AV$20="c",TRUE)</formula>
    </cfRule>
    <cfRule type="expression" dxfId="5326" priority="714" stopIfTrue="1">
      <formula>IF(($R$4="P")*AND($B$16="L"),TRUE)</formula>
    </cfRule>
  </conditionalFormatting>
  <conditionalFormatting sqref="R17">
    <cfRule type="expression" dxfId="5325" priority="776" stopIfTrue="1">
      <formula>IF(($R$4="P")*AND($B$17="M"),TRUE)</formula>
    </cfRule>
    <cfRule type="expression" dxfId="5324" priority="775" stopIfTrue="1">
      <formula>IF($AW$20="c",TRUE)</formula>
    </cfRule>
  </conditionalFormatting>
  <conditionalFormatting sqref="R18">
    <cfRule type="expression" dxfId="5323" priority="838" stopIfTrue="1">
      <formula>IF(($R$4="P")*AND($B$18="N"),TRUE)</formula>
    </cfRule>
    <cfRule type="expression" dxfId="5322" priority="837" stopIfTrue="1">
      <formula>IF($AX$20="c",TRUE)</formula>
    </cfRule>
  </conditionalFormatting>
  <conditionalFormatting sqref="R19">
    <cfRule type="expression" dxfId="5321" priority="900" stopIfTrue="1">
      <formula>IF(($R$4="P")*AND($B$19="O"),TRUE)</formula>
    </cfRule>
    <cfRule type="expression" dxfId="5320" priority="899" stopIfTrue="1">
      <formula>IF($AY$20="c",TRUE)</formula>
    </cfRule>
  </conditionalFormatting>
  <conditionalFormatting sqref="R21">
    <cfRule type="expression" dxfId="5319" priority="1025" stopIfTrue="1">
      <formula>IF($BA$20="c",TRUE)</formula>
    </cfRule>
    <cfRule type="expression" dxfId="5318" priority="1026" stopIfTrue="1">
      <formula>IF(($R$4="P")*AND($B$21="Q"),TRUE)</formula>
    </cfRule>
  </conditionalFormatting>
  <conditionalFormatting sqref="R22">
    <cfRule type="expression" dxfId="5317" priority="1088" stopIfTrue="1">
      <formula>IF(($R$4="P")*AND($B$22="R"),TRUE)</formula>
    </cfRule>
    <cfRule type="expression" dxfId="5316" priority="1087" stopIfTrue="1">
      <formula>IF($BB$20="c",TRUE)</formula>
    </cfRule>
  </conditionalFormatting>
  <conditionalFormatting sqref="R23">
    <cfRule type="expression" dxfId="5315" priority="1150" stopIfTrue="1">
      <formula>IF(($R$4="P")*AND($B$23="S"),TRUE)</formula>
    </cfRule>
    <cfRule type="expression" dxfId="5314" priority="1149" stopIfTrue="1">
      <formula>IF($BC$20="c",TRUE)</formula>
    </cfRule>
  </conditionalFormatting>
  <conditionalFormatting sqref="R24">
    <cfRule type="expression" dxfId="5313" priority="1212" stopIfTrue="1">
      <formula>IF(($R$4="P")*AND($B$24="T"),TRUE)</formula>
    </cfRule>
    <cfRule type="expression" dxfId="5312" priority="1211" stopIfTrue="1">
      <formula>IF($BD$20="c",TRUE)</formula>
    </cfRule>
  </conditionalFormatting>
  <conditionalFormatting sqref="R25">
    <cfRule type="expression" dxfId="5311" priority="1274" stopIfTrue="1">
      <formula>IF(($R$4="P")*AND($B$25="U"),TRUE)</formula>
    </cfRule>
    <cfRule type="expression" dxfId="5310" priority="1273" stopIfTrue="1">
      <formula>IF($BE$20="c",TRUE)</formula>
    </cfRule>
  </conditionalFormatting>
  <conditionalFormatting sqref="R26">
    <cfRule type="expression" dxfId="5309" priority="1335" stopIfTrue="1">
      <formula>IF($BF$20="c",TRUE)</formula>
    </cfRule>
    <cfRule type="expression" dxfId="5308" priority="1336" stopIfTrue="1">
      <formula>IF(($R$4="P")*AND($B$26="V"),TRUE)</formula>
    </cfRule>
  </conditionalFormatting>
  <conditionalFormatting sqref="R27">
    <cfRule type="expression" dxfId="5307" priority="1397" stopIfTrue="1">
      <formula>IF($BG$20="c",TRUE)</formula>
    </cfRule>
    <cfRule type="expression" dxfId="5306" priority="1398" stopIfTrue="1">
      <formula>IF(($R$4="P")*AND($B$27="W"),TRUE)</formula>
    </cfRule>
  </conditionalFormatting>
  <conditionalFormatting sqref="R28">
    <cfRule type="expression" dxfId="5305" priority="1460" stopIfTrue="1">
      <formula>IF(($R$4="P")*AND($B$28="X"),TRUE)</formula>
    </cfRule>
    <cfRule type="expression" dxfId="5304" priority="1459" stopIfTrue="1">
      <formula>IF($BH$20="c",TRUE)</formula>
    </cfRule>
  </conditionalFormatting>
  <conditionalFormatting sqref="R29">
    <cfRule type="expression" dxfId="5303" priority="1522" stopIfTrue="1">
      <formula>IF(($R$4="P")*AND($B$29="Y"),TRUE)</formula>
    </cfRule>
    <cfRule type="expression" dxfId="5302" priority="1521" stopIfTrue="1">
      <formula>IF($BI$20="c",TRUE)</formula>
    </cfRule>
  </conditionalFormatting>
  <conditionalFormatting sqref="R30">
    <cfRule type="expression" dxfId="5301" priority="1584" stopIfTrue="1">
      <formula>IF(($R$4="P")*AND($B$30="Z"),TRUE)</formula>
    </cfRule>
    <cfRule type="expression" dxfId="5300" priority="1583" stopIfTrue="1">
      <formula>IF($BJ$20="c",TRUE)</formula>
    </cfRule>
  </conditionalFormatting>
  <conditionalFormatting sqref="R31">
    <cfRule type="expression" dxfId="5299" priority="1646" stopIfTrue="1">
      <formula>IF(($R$4="P")*AND($B$31="AA"),TRUE)</formula>
    </cfRule>
    <cfRule type="expression" dxfId="5298" priority="1645" stopIfTrue="1">
      <formula>IF($BK$20="c",TRUE)</formula>
    </cfRule>
  </conditionalFormatting>
  <conditionalFormatting sqref="R32">
    <cfRule type="expression" dxfId="5297" priority="1707" stopIfTrue="1">
      <formula>IF($BL$20="c",TRUE)</formula>
    </cfRule>
    <cfRule type="expression" dxfId="5296" priority="1708" stopIfTrue="1">
      <formula>IF(($R$4="P")*AND($B$32="AB"),TRUE)</formula>
    </cfRule>
  </conditionalFormatting>
  <conditionalFormatting sqref="R33">
    <cfRule type="expression" dxfId="5295" priority="1770" stopIfTrue="1">
      <formula>IF(($R$4="P")*AND($B$33="AC"),TRUE)</formula>
    </cfRule>
    <cfRule type="expression" dxfId="5294" priority="1769" stopIfTrue="1">
      <formula>IF($BM$20="c",TRUE)</formula>
    </cfRule>
  </conditionalFormatting>
  <conditionalFormatting sqref="R34">
    <cfRule type="expression" dxfId="5293" priority="1831" stopIfTrue="1">
      <formula>IF($BN$20="c",TRUE)</formula>
    </cfRule>
    <cfRule type="expression" dxfId="5292" priority="1832" stopIfTrue="1">
      <formula>IF(($R$4="P")*AND($B$34="AD"),TRUE)</formula>
    </cfRule>
  </conditionalFormatting>
  <conditionalFormatting sqref="R35">
    <cfRule type="expression" dxfId="5291" priority="1893" stopIfTrue="1">
      <formula>IF($BO$20="c",TRUE)</formula>
    </cfRule>
    <cfRule type="expression" dxfId="5290" priority="1894" stopIfTrue="1">
      <formula>IF(($R$4="P")*AND($B$35="AE"),TRUE)</formula>
    </cfRule>
  </conditionalFormatting>
  <conditionalFormatting sqref="R36">
    <cfRule type="expression" dxfId="5289" priority="1956" stopIfTrue="1">
      <formula>IF(($R$4="P")*AND($B$36="AF"),TRUE)</formula>
    </cfRule>
    <cfRule type="expression" dxfId="5288" priority="1955" stopIfTrue="1">
      <formula>IF($BP$20="c",TRUE)</formula>
    </cfRule>
  </conditionalFormatting>
  <conditionalFormatting sqref="S5">
    <cfRule type="expression" dxfId="5287" priority="33" stopIfTrue="1">
      <formula>IF($AK$21="c",TRUE)</formula>
    </cfRule>
    <cfRule type="expression" dxfId="5286" priority="34" stopIfTrue="1">
      <formula>IF(($S$4="Q")*AND($B$5="A"),TRUE)</formula>
    </cfRule>
  </conditionalFormatting>
  <conditionalFormatting sqref="S6">
    <cfRule type="expression" dxfId="5285" priority="96" stopIfTrue="1">
      <formula>IF(($S$4="Q")*AND($B$6="B"),TRUE)</formula>
    </cfRule>
    <cfRule type="expression" dxfId="5284" priority="95" stopIfTrue="1">
      <formula>IF($AL$21="c",TRUE)</formula>
    </cfRule>
  </conditionalFormatting>
  <conditionalFormatting sqref="S7">
    <cfRule type="expression" dxfId="5283" priority="158" stopIfTrue="1">
      <formula>IF(($S$4="Q")*AND($B$7="C"),TRUE)</formula>
    </cfRule>
    <cfRule type="expression" dxfId="5282" priority="157" stopIfTrue="1">
      <formula>IF($AM$21="c",TRUE)</formula>
    </cfRule>
  </conditionalFormatting>
  <conditionalFormatting sqref="S8">
    <cfRule type="expression" dxfId="5281" priority="219" stopIfTrue="1">
      <formula>IF($AN$21="c",TRUE)</formula>
    </cfRule>
    <cfRule type="expression" dxfId="5280" priority="220" stopIfTrue="1">
      <formula>IF(($S$4="Q")*AND($B$8="D"),TRUE)</formula>
    </cfRule>
  </conditionalFormatting>
  <conditionalFormatting sqref="S9">
    <cfRule type="expression" dxfId="5279" priority="281" stopIfTrue="1">
      <formula>IF($AO$21="c",TRUE)</formula>
    </cfRule>
    <cfRule type="expression" dxfId="5278" priority="282" stopIfTrue="1">
      <formula>IF(($S$4="Q")*AND($B$9="E"),TRUE)</formula>
    </cfRule>
  </conditionalFormatting>
  <conditionalFormatting sqref="S10">
    <cfRule type="expression" dxfId="5277" priority="343" stopIfTrue="1">
      <formula>IF($AP$21="c",TRUE)</formula>
    </cfRule>
    <cfRule type="expression" dxfId="5276" priority="344" stopIfTrue="1">
      <formula>IF(($S$4="Q")*AND($B$10="F"),TRUE)</formula>
    </cfRule>
  </conditionalFormatting>
  <conditionalFormatting sqref="S11">
    <cfRule type="expression" dxfId="5275" priority="405" stopIfTrue="1">
      <formula>IF($AQ$21="c",TRUE)</formula>
    </cfRule>
    <cfRule type="expression" dxfId="5274" priority="406" stopIfTrue="1">
      <formula>IF(($S$4="Q")*AND($B$11="G"),TRUE)</formula>
    </cfRule>
  </conditionalFormatting>
  <conditionalFormatting sqref="S12">
    <cfRule type="expression" dxfId="5273" priority="467" stopIfTrue="1">
      <formula>IF($AR$21="c",TRUE)</formula>
    </cfRule>
    <cfRule type="expression" dxfId="5272" priority="468" stopIfTrue="1">
      <formula>IF(($S$4="Q")*AND($B$12="H"),TRUE)</formula>
    </cfRule>
  </conditionalFormatting>
  <conditionalFormatting sqref="S13">
    <cfRule type="expression" dxfId="5271" priority="529" stopIfTrue="1">
      <formula>IF($AS$21="c",TRUE)</formula>
    </cfRule>
    <cfRule type="expression" dxfId="5270" priority="530" stopIfTrue="1">
      <formula>IF(($S$4="Q")*AND($B$13="I"),TRUE)</formula>
    </cfRule>
  </conditionalFormatting>
  <conditionalFormatting sqref="S14">
    <cfRule type="expression" dxfId="5269" priority="592" stopIfTrue="1">
      <formula>IF(($S$4="Q")*AND($B$14="J"),TRUE)</formula>
    </cfRule>
    <cfRule type="expression" dxfId="5268" priority="591" stopIfTrue="1">
      <formula>IF($AT$21="c",TRUE)</formula>
    </cfRule>
  </conditionalFormatting>
  <conditionalFormatting sqref="S15">
    <cfRule type="expression" dxfId="5267" priority="653" stopIfTrue="1">
      <formula>IF($AU$21="c",TRUE)</formula>
    </cfRule>
    <cfRule type="expression" dxfId="5266" priority="654" stopIfTrue="1">
      <formula>IF(($S$4="Q")*AND($B$15="K"),TRUE)</formula>
    </cfRule>
  </conditionalFormatting>
  <conditionalFormatting sqref="S16">
    <cfRule type="expression" dxfId="5265" priority="716" stopIfTrue="1">
      <formula>IF(($S$4="Q")*AND($B$16="L"),TRUE)</formula>
    </cfRule>
    <cfRule type="expression" dxfId="5264" priority="715" stopIfTrue="1">
      <formula>IF($AV$21="c",TRUE)</formula>
    </cfRule>
  </conditionalFormatting>
  <conditionalFormatting sqref="S17">
    <cfRule type="expression" dxfId="5263" priority="777" stopIfTrue="1">
      <formula>IF($AW$21="c",TRUE)</formula>
    </cfRule>
    <cfRule type="expression" dxfId="5262" priority="778" stopIfTrue="1">
      <formula>IF(($S$4="Q")*AND($B$17="M"),TRUE)</formula>
    </cfRule>
  </conditionalFormatting>
  <conditionalFormatting sqref="S18">
    <cfRule type="expression" dxfId="5261" priority="840" stopIfTrue="1">
      <formula>IF(($S$4="Q")*AND($B$18="N"),TRUE)</formula>
    </cfRule>
    <cfRule type="expression" dxfId="5260" priority="839" stopIfTrue="1">
      <formula>IF($AX$21="c",TRUE)</formula>
    </cfRule>
  </conditionalFormatting>
  <conditionalFormatting sqref="S19">
    <cfRule type="expression" dxfId="5259" priority="902" stopIfTrue="1">
      <formula>IF(($S$4="Q")*AND($B$19="O"),TRUE)</formula>
    </cfRule>
    <cfRule type="expression" dxfId="5258" priority="901" stopIfTrue="1">
      <formula>IF($AY$21="c",TRUE)</formula>
    </cfRule>
  </conditionalFormatting>
  <conditionalFormatting sqref="S20">
    <cfRule type="expression" dxfId="5257" priority="963" stopIfTrue="1">
      <formula>IF($AZ$21="c",TRUE)</formula>
    </cfRule>
    <cfRule type="expression" dxfId="5256" priority="964" stopIfTrue="1">
      <formula>IF(($S$4="Q")*AND($B$20="P"),TRUE)</formula>
    </cfRule>
  </conditionalFormatting>
  <conditionalFormatting sqref="S22">
    <cfRule type="expression" dxfId="5255" priority="1090" stopIfTrue="1">
      <formula>IF(($S$4="Q")*AND($B$22="R"),TRUE)</formula>
    </cfRule>
    <cfRule type="expression" dxfId="5254" priority="1089" stopIfTrue="1">
      <formula>IF($BB$21="c",TRUE)</formula>
    </cfRule>
  </conditionalFormatting>
  <conditionalFormatting sqref="S23">
    <cfRule type="expression" dxfId="5253" priority="1152" stopIfTrue="1">
      <formula>IF(($S$4="Q")*AND($B$23="S"),TRUE)</formula>
    </cfRule>
    <cfRule type="expression" dxfId="5252" priority="1151" stopIfTrue="1">
      <formula>IF($BC$21="c",TRUE)</formula>
    </cfRule>
  </conditionalFormatting>
  <conditionalFormatting sqref="S24">
    <cfRule type="expression" dxfId="5251" priority="1213" stopIfTrue="1">
      <formula>IF($BD$21="c",TRUE)</formula>
    </cfRule>
    <cfRule type="expression" dxfId="5250" priority="1214" stopIfTrue="1">
      <formula>IF(($S$4="Q")*AND($B$24="T"),TRUE)</formula>
    </cfRule>
  </conditionalFormatting>
  <conditionalFormatting sqref="S25">
    <cfRule type="expression" dxfId="5249" priority="1276" stopIfTrue="1">
      <formula>IF(($S$4="Q")*AND($B$25="U"),TRUE)</formula>
    </cfRule>
    <cfRule type="expression" dxfId="5248" priority="1275" stopIfTrue="1">
      <formula>IF($BE$21="c",TRUE)</formula>
    </cfRule>
  </conditionalFormatting>
  <conditionalFormatting sqref="S26">
    <cfRule type="expression" dxfId="5247" priority="1337" stopIfTrue="1">
      <formula>IF($BF$21="c",TRUE)</formula>
    </cfRule>
    <cfRule type="expression" dxfId="5246" priority="1338" stopIfTrue="1">
      <formula>IF(($S$4="Q")*AND($B$26="V"),TRUE)</formula>
    </cfRule>
  </conditionalFormatting>
  <conditionalFormatting sqref="S27">
    <cfRule type="expression" dxfId="5245" priority="1400" stopIfTrue="1">
      <formula>IF(($S$4="Q")*AND($B$27="W"),TRUE)</formula>
    </cfRule>
    <cfRule type="expression" dxfId="5244" priority="1399" stopIfTrue="1">
      <formula>IF($BG$21="c",TRUE)</formula>
    </cfRule>
  </conditionalFormatting>
  <conditionalFormatting sqref="S28">
    <cfRule type="expression" dxfId="5243" priority="1461" stopIfTrue="1">
      <formula>IF($BH$21="c",TRUE)</formula>
    </cfRule>
    <cfRule type="expression" dxfId="5242" priority="1462" stopIfTrue="1">
      <formula>IF(($S$4="Q")*AND($B$28="X"),TRUE)</formula>
    </cfRule>
  </conditionalFormatting>
  <conditionalFormatting sqref="S29">
    <cfRule type="expression" dxfId="5241" priority="1524" stopIfTrue="1">
      <formula>IF(($S$4="Q")*AND($B$29="Y"),TRUE)</formula>
    </cfRule>
    <cfRule type="expression" dxfId="5240" priority="1523" stopIfTrue="1">
      <formula>IF($BI$21="c",TRUE)</formula>
    </cfRule>
  </conditionalFormatting>
  <conditionalFormatting sqref="S30">
    <cfRule type="expression" dxfId="5239" priority="1586" stopIfTrue="1">
      <formula>IF(($S$4="Q")*AND($B$30="Z"),TRUE)</formula>
    </cfRule>
    <cfRule type="expression" dxfId="5238" priority="1585" stopIfTrue="1">
      <formula>IF($BJ$21="c",TRUE)</formula>
    </cfRule>
  </conditionalFormatting>
  <conditionalFormatting sqref="S31">
    <cfRule type="expression" dxfId="5237" priority="1648" stopIfTrue="1">
      <formula>IF(($S$4="Q")*AND($B$31="AA"),TRUE)</formula>
    </cfRule>
    <cfRule type="expression" dxfId="5236" priority="1647" stopIfTrue="1">
      <formula>IF($BK$21="c",TRUE)</formula>
    </cfRule>
  </conditionalFormatting>
  <conditionalFormatting sqref="S32">
    <cfRule type="expression" dxfId="5235" priority="1709" stopIfTrue="1">
      <formula>IF($BL$21="c",TRUE)</formula>
    </cfRule>
    <cfRule type="expression" dxfId="5234" priority="1710" stopIfTrue="1">
      <formula>IF(($S$4="Q")*AND($B$32="AB"),TRUE)</formula>
    </cfRule>
  </conditionalFormatting>
  <conditionalFormatting sqref="S33">
    <cfRule type="expression" dxfId="5233" priority="1771" stopIfTrue="1">
      <formula>IF($BM$21="c",TRUE)</formula>
    </cfRule>
    <cfRule type="expression" dxfId="5232" priority="1772" stopIfTrue="1">
      <formula>IF(($S$4="Q")*AND($B$33="AC"),TRUE)</formula>
    </cfRule>
  </conditionalFormatting>
  <conditionalFormatting sqref="S34">
    <cfRule type="expression" dxfId="5231" priority="1833" stopIfTrue="1">
      <formula>IF($BN$21="c",TRUE)</formula>
    </cfRule>
    <cfRule type="expression" dxfId="5230" priority="1834" stopIfTrue="1">
      <formula>IF(($S$4="Q")*AND($B$34="AD"),TRUE)</formula>
    </cfRule>
  </conditionalFormatting>
  <conditionalFormatting sqref="S35">
    <cfRule type="expression" dxfId="5229" priority="1896" stopIfTrue="1">
      <formula>IF(($S$4="Q")*AND($B$35="AE"),TRUE)</formula>
    </cfRule>
    <cfRule type="expression" dxfId="5228" priority="1895" stopIfTrue="1">
      <formula>IF($BO$21="c",TRUE)</formula>
    </cfRule>
  </conditionalFormatting>
  <conditionalFormatting sqref="S36">
    <cfRule type="expression" dxfId="5227" priority="1958" stopIfTrue="1">
      <formula>IF(($S$4="Q")*AND($B$36="AF"),TRUE)</formula>
    </cfRule>
    <cfRule type="expression" dxfId="5226" priority="1957" stopIfTrue="1">
      <formula>IF($BP$21="c",TRUE)</formula>
    </cfRule>
  </conditionalFormatting>
  <conditionalFormatting sqref="T5">
    <cfRule type="expression" dxfId="5225" priority="36" stopIfTrue="1">
      <formula>IF(($T$4="R")*AND($B$5="A"),TRUE)</formula>
    </cfRule>
    <cfRule type="expression" dxfId="5224" priority="35" stopIfTrue="1">
      <formula>IF($AK$22="c",TRUE)</formula>
    </cfRule>
  </conditionalFormatting>
  <conditionalFormatting sqref="T6">
    <cfRule type="expression" dxfId="5223" priority="97" stopIfTrue="1">
      <formula>IF($AL$22="c",TRUE)</formula>
    </cfRule>
    <cfRule type="expression" dxfId="5222" priority="98" stopIfTrue="1">
      <formula>IF(($T$4="R")*AND($B$6="B"),TRUE)</formula>
    </cfRule>
  </conditionalFormatting>
  <conditionalFormatting sqref="T7">
    <cfRule type="expression" dxfId="5221" priority="160" stopIfTrue="1">
      <formula>IF(($T$4="R")*AND($B$7="C"),TRUE)</formula>
    </cfRule>
    <cfRule type="expression" dxfId="5220" priority="159" stopIfTrue="1">
      <formula>IF($AM$22="c",TRUE)</formula>
    </cfRule>
  </conditionalFormatting>
  <conditionalFormatting sqref="T8">
    <cfRule type="expression" dxfId="5219" priority="221" stopIfTrue="1">
      <formula>IF($AN$22="c",TRUE)</formula>
    </cfRule>
    <cfRule type="expression" dxfId="5218" priority="222" stopIfTrue="1">
      <formula>IF(($T$4="R")*AND($B$8="D"),TRUE)</formula>
    </cfRule>
  </conditionalFormatting>
  <conditionalFormatting sqref="T9">
    <cfRule type="expression" dxfId="5217" priority="284" stopIfTrue="1">
      <formula>IF(($T$4="R")*AND($B$9="E"),TRUE)</formula>
    </cfRule>
    <cfRule type="expression" dxfId="5216" priority="283" stopIfTrue="1">
      <formula>IF($AO$22="c",TRUE)</formula>
    </cfRule>
  </conditionalFormatting>
  <conditionalFormatting sqref="T10">
    <cfRule type="expression" dxfId="5215" priority="346" stopIfTrue="1">
      <formula>IF(($T$4="R")*AND($B$10="F"),TRUE)</formula>
    </cfRule>
    <cfRule type="expression" dxfId="5214" priority="345" stopIfTrue="1">
      <formula>IF($AP$22="c",TRUE)</formula>
    </cfRule>
  </conditionalFormatting>
  <conditionalFormatting sqref="T11">
    <cfRule type="expression" dxfId="5213" priority="408" stopIfTrue="1">
      <formula>IF(($T$4="R")*AND($B$11="G"),TRUE)</formula>
    </cfRule>
    <cfRule type="expression" dxfId="5212" priority="407" stopIfTrue="1">
      <formula>IF($AQ$22="c",TRUE)</formula>
    </cfRule>
  </conditionalFormatting>
  <conditionalFormatting sqref="T12">
    <cfRule type="expression" dxfId="5211" priority="469" stopIfTrue="1">
      <formula>IF($AR$22="c",TRUE)</formula>
    </cfRule>
    <cfRule type="expression" dxfId="5210" priority="470" stopIfTrue="1">
      <formula>IF(($T$4="R")*AND($B$12="H"),TRUE)</formula>
    </cfRule>
  </conditionalFormatting>
  <conditionalFormatting sqref="T13">
    <cfRule type="expression" dxfId="5209" priority="532" stopIfTrue="1">
      <formula>IF(($T$4="R")*AND($B$13="I"),TRUE)</formula>
    </cfRule>
    <cfRule type="expression" dxfId="5208" priority="531" stopIfTrue="1">
      <formula>IF($AS$22="c",TRUE)</formula>
    </cfRule>
  </conditionalFormatting>
  <conditionalFormatting sqref="T14">
    <cfRule type="expression" dxfId="5207" priority="594" stopIfTrue="1">
      <formula>IF(($T$4="R")*AND($B$14="J"),TRUE)</formula>
    </cfRule>
    <cfRule type="expression" dxfId="5206" priority="593" stopIfTrue="1">
      <formula>IF($AT$22="c",TRUE)</formula>
    </cfRule>
  </conditionalFormatting>
  <conditionalFormatting sqref="T15">
    <cfRule type="expression" dxfId="5205" priority="656" stopIfTrue="1">
      <formula>IF(($T$4="R")*AND($B$15="K"),TRUE)</formula>
    </cfRule>
    <cfRule type="expression" dxfId="5204" priority="655" stopIfTrue="1">
      <formula>IF($AU$22="c",TRUE)</formula>
    </cfRule>
  </conditionalFormatting>
  <conditionalFormatting sqref="T16">
    <cfRule type="expression" dxfId="5203" priority="717" stopIfTrue="1">
      <formula>IF($AV$22="c",TRUE)</formula>
    </cfRule>
    <cfRule type="expression" dxfId="5202" priority="718" stopIfTrue="1">
      <formula>IF(($T$4="R")*AND($B$16="L"),TRUE)</formula>
    </cfRule>
  </conditionalFormatting>
  <conditionalFormatting sqref="T17">
    <cfRule type="expression" dxfId="5201" priority="779" stopIfTrue="1">
      <formula>IF($AW$22="c",TRUE)</formula>
    </cfRule>
    <cfRule type="expression" dxfId="5200" priority="780" stopIfTrue="1">
      <formula>IF(($T$4="R")*AND($B$17="M"),TRUE)</formula>
    </cfRule>
  </conditionalFormatting>
  <conditionalFormatting sqref="T18">
    <cfRule type="expression" dxfId="5199" priority="841" stopIfTrue="1">
      <formula>IF($AX$22="c",TRUE)</formula>
    </cfRule>
    <cfRule type="expression" dxfId="5198" priority="842" stopIfTrue="1">
      <formula>IF(($T$4="R")*AND($B$18="N"),TRUE)</formula>
    </cfRule>
  </conditionalFormatting>
  <conditionalFormatting sqref="T19">
    <cfRule type="expression" dxfId="5197" priority="904" stopIfTrue="1">
      <formula>IF(($T$4="R")*AND($B$19="O"),TRUE)</formula>
    </cfRule>
    <cfRule type="expression" dxfId="5196" priority="903" stopIfTrue="1">
      <formula>IF($AY$22="c",TRUE)</formula>
    </cfRule>
  </conditionalFormatting>
  <conditionalFormatting sqref="T20">
    <cfRule type="expression" dxfId="5195" priority="966" stopIfTrue="1">
      <formula>IF(($T$4="R")*AND($B$20="P"),TRUE)</formula>
    </cfRule>
    <cfRule type="expression" dxfId="5194" priority="965" stopIfTrue="1">
      <formula>IF($AZ$22="c",TRUE)</formula>
    </cfRule>
  </conditionalFormatting>
  <conditionalFormatting sqref="T21">
    <cfRule type="expression" dxfId="5193" priority="1027" stopIfTrue="1">
      <formula>IF($BA$22="c",TRUE)</formula>
    </cfRule>
    <cfRule type="expression" dxfId="5192" priority="1028" stopIfTrue="1">
      <formula>IF(($T$4="R")*AND($B$21="Q"),TRUE)</formula>
    </cfRule>
  </conditionalFormatting>
  <conditionalFormatting sqref="T23">
    <cfRule type="expression" dxfId="5191" priority="1153" stopIfTrue="1">
      <formula>IF($BC$22="c",TRUE)</formula>
    </cfRule>
    <cfRule type="expression" dxfId="5190" priority="1154" stopIfTrue="1">
      <formula>IF(($T$4="R")*AND($B$23="S"),TRUE)</formula>
    </cfRule>
  </conditionalFormatting>
  <conditionalFormatting sqref="T24">
    <cfRule type="expression" dxfId="5189" priority="1216" stopIfTrue="1">
      <formula>IF(($T$4="R")*AND($B$24="T"),TRUE)</formula>
    </cfRule>
    <cfRule type="expression" dxfId="5188" priority="1215" stopIfTrue="1">
      <formula>IF($BD$22="c",TRUE)</formula>
    </cfRule>
  </conditionalFormatting>
  <conditionalFormatting sqref="T25">
    <cfRule type="expression" dxfId="5187" priority="1278" stopIfTrue="1">
      <formula>IF(($T$4="R")*AND($B$25="U"),TRUE)</formula>
    </cfRule>
    <cfRule type="expression" dxfId="5186" priority="1277" stopIfTrue="1">
      <formula>IF($BE$22="c",TRUE)</formula>
    </cfRule>
  </conditionalFormatting>
  <conditionalFormatting sqref="T26">
    <cfRule type="expression" dxfId="5185" priority="1340" stopIfTrue="1">
      <formula>IF(($T$4="R")*AND($B$26="V"),TRUE)</formula>
    </cfRule>
    <cfRule type="expression" dxfId="5184" priority="1339" stopIfTrue="1">
      <formula>IF($BF$22="c",TRUE)</formula>
    </cfRule>
  </conditionalFormatting>
  <conditionalFormatting sqref="T27">
    <cfRule type="expression" dxfId="5183" priority="1402" stopIfTrue="1">
      <formula>IF(($T$4="R")*AND($B$27="W"),TRUE)</formula>
    </cfRule>
    <cfRule type="expression" dxfId="5182" priority="1401" stopIfTrue="1">
      <formula>IF($BG$22="c",TRUE)</formula>
    </cfRule>
  </conditionalFormatting>
  <conditionalFormatting sqref="T28">
    <cfRule type="expression" dxfId="5181" priority="1463" stopIfTrue="1">
      <formula>IF($BH$22="c",TRUE)</formula>
    </cfRule>
    <cfRule type="expression" dxfId="5180" priority="1464" stopIfTrue="1">
      <formula>IF(($T$4="R")*AND($B$28="X"),TRUE)</formula>
    </cfRule>
  </conditionalFormatting>
  <conditionalFormatting sqref="T29">
    <cfRule type="expression" dxfId="5179" priority="1525" stopIfTrue="1">
      <formula>IF($BI$22="c",TRUE)</formula>
    </cfRule>
    <cfRule type="expression" dxfId="5178" priority="1526" stopIfTrue="1">
      <formula>IF(($T$4="R")*AND($B$29="Y"),TRUE)</formula>
    </cfRule>
  </conditionalFormatting>
  <conditionalFormatting sqref="T30">
    <cfRule type="expression" dxfId="5177" priority="1588" stopIfTrue="1">
      <formula>IF(($T$4="R")*AND($B$30="Z"),TRUE)</formula>
    </cfRule>
    <cfRule type="expression" dxfId="5176" priority="1587" stopIfTrue="1">
      <formula>IF($BJ$22="c",TRUE)</formula>
    </cfRule>
  </conditionalFormatting>
  <conditionalFormatting sqref="T31">
    <cfRule type="expression" dxfId="5175" priority="1650" stopIfTrue="1">
      <formula>IF(($T$4="R")*AND($B$31="AA"),TRUE)</formula>
    </cfRule>
    <cfRule type="expression" dxfId="5174" priority="1649" stopIfTrue="1">
      <formula>IF($BK$22="c",TRUE)</formula>
    </cfRule>
  </conditionalFormatting>
  <conditionalFormatting sqref="T32">
    <cfRule type="expression" dxfId="5173" priority="1712" stopIfTrue="1">
      <formula>IF(($T$4="R")*AND($B$32="AB"),TRUE)</formula>
    </cfRule>
    <cfRule type="expression" dxfId="5172" priority="1711" stopIfTrue="1">
      <formula>IF($BL$22="c",TRUE)</formula>
    </cfRule>
  </conditionalFormatting>
  <conditionalFormatting sqref="T33">
    <cfRule type="expression" dxfId="5171" priority="1774" stopIfTrue="1">
      <formula>IF(($T$4="R")*AND($B$33="AC"),TRUE)</formula>
    </cfRule>
    <cfRule type="expression" dxfId="5170" priority="1773" stopIfTrue="1">
      <formula>IF($BM$22="c",TRUE)</formula>
    </cfRule>
  </conditionalFormatting>
  <conditionalFormatting sqref="T34">
    <cfRule type="expression" dxfId="5169" priority="1835" stopIfTrue="1">
      <formula>IF($BN$22="c",TRUE)</formula>
    </cfRule>
    <cfRule type="expression" dxfId="5168" priority="1836" stopIfTrue="1">
      <formula>IF(($T$4="R")*AND($B$34="AD"),TRUE)</formula>
    </cfRule>
  </conditionalFormatting>
  <conditionalFormatting sqref="T35">
    <cfRule type="expression" dxfId="5167" priority="1898" stopIfTrue="1">
      <formula>IF(($T$4="R")*AND($B$35="AE"),TRUE)</formula>
    </cfRule>
    <cfRule type="expression" dxfId="5166" priority="1897" stopIfTrue="1">
      <formula>IF($BO$22="c",TRUE)</formula>
    </cfRule>
  </conditionalFormatting>
  <conditionalFormatting sqref="T36">
    <cfRule type="expression" dxfId="5165" priority="1959" stopIfTrue="1">
      <formula>IF($BP$22="c",TRUE)</formula>
    </cfRule>
    <cfRule type="expression" dxfId="5164" priority="1960" stopIfTrue="1">
      <formula>IF(($T$4="R")*AND($B$36="AF"),TRUE)</formula>
    </cfRule>
  </conditionalFormatting>
  <conditionalFormatting sqref="U5">
    <cfRule type="expression" dxfId="5163" priority="38" stopIfTrue="1">
      <formula>IF(($U$4="S")*AND($B$5="A"),TRUE)</formula>
    </cfRule>
    <cfRule type="expression" dxfId="5162" priority="37" stopIfTrue="1">
      <formula>IF($AK$23="c",TRUE)</formula>
    </cfRule>
  </conditionalFormatting>
  <conditionalFormatting sqref="U6">
    <cfRule type="expression" dxfId="5161" priority="100" stopIfTrue="1">
      <formula>IF(($U$4="S")*AND($B$6="B"),TRUE)</formula>
    </cfRule>
    <cfRule type="expression" dxfId="5160" priority="99" stopIfTrue="1">
      <formula>IF($AL$23="c",TRUE)</formula>
    </cfRule>
  </conditionalFormatting>
  <conditionalFormatting sqref="U7">
    <cfRule type="expression" dxfId="5159" priority="162" stopIfTrue="1">
      <formula>IF(($U$4="S")*AND($B$7="C"),TRUE)</formula>
    </cfRule>
    <cfRule type="expression" dxfId="5158" priority="161" stopIfTrue="1">
      <formula>IF($AM$23="c",TRUE)</formula>
    </cfRule>
  </conditionalFormatting>
  <conditionalFormatting sqref="U8">
    <cfRule type="expression" dxfId="5157" priority="224" stopIfTrue="1">
      <formula>IF(($U$4="S")*AND($B$8="D"),TRUE)</formula>
    </cfRule>
    <cfRule type="expression" dxfId="5156" priority="223" stopIfTrue="1">
      <formula>IF($AN$23="c",TRUE)</formula>
    </cfRule>
  </conditionalFormatting>
  <conditionalFormatting sqref="U9">
    <cfRule type="expression" dxfId="5155" priority="286" stopIfTrue="1">
      <formula>IF(($U$4="S")*AND($B$9="E"),TRUE)</formula>
    </cfRule>
    <cfRule type="expression" dxfId="5154" priority="285" stopIfTrue="1">
      <formula>IF($AO$23="c",TRUE)</formula>
    </cfRule>
  </conditionalFormatting>
  <conditionalFormatting sqref="U10">
    <cfRule type="expression" dxfId="5153" priority="348" stopIfTrue="1">
      <formula>IF(($U$4="S")*AND($B$10="F"),TRUE)</formula>
    </cfRule>
    <cfRule type="expression" dxfId="5152" priority="347" stopIfTrue="1">
      <formula>IF($AP$23="c",TRUE)</formula>
    </cfRule>
  </conditionalFormatting>
  <conditionalFormatting sqref="U11">
    <cfRule type="expression" dxfId="5151" priority="410" stopIfTrue="1">
      <formula>IF(($U$4="S")*AND($B$11="G"),TRUE)</formula>
    </cfRule>
    <cfRule type="expression" dxfId="5150" priority="409" stopIfTrue="1">
      <formula>IF($AQ$23="c",TRUE)</formula>
    </cfRule>
  </conditionalFormatting>
  <conditionalFormatting sqref="U12">
    <cfRule type="expression" dxfId="5149" priority="472" stopIfTrue="1">
      <formula>IF(($U$4="S")*AND($B$12="H"),TRUE)</formula>
    </cfRule>
    <cfRule type="expression" dxfId="5148" priority="471" stopIfTrue="1">
      <formula>IF($AR$23="c",TRUE)</formula>
    </cfRule>
  </conditionalFormatting>
  <conditionalFormatting sqref="U13">
    <cfRule type="expression" dxfId="5147" priority="533" stopIfTrue="1">
      <formula>IF($AS$23="c",TRUE)</formula>
    </cfRule>
    <cfRule type="expression" dxfId="5146" priority="534" stopIfTrue="1">
      <formula>IF(($U$4="S")*AND($B$13="I"),TRUE)</formula>
    </cfRule>
  </conditionalFormatting>
  <conditionalFormatting sqref="U14">
    <cfRule type="expression" dxfId="5145" priority="596" stopIfTrue="1">
      <formula>IF(($U$4="S")*AND($B$14="J"),TRUE)</formula>
    </cfRule>
    <cfRule type="expression" dxfId="5144" priority="595" stopIfTrue="1">
      <formula>IF($AT$23="c",TRUE)</formula>
    </cfRule>
  </conditionalFormatting>
  <conditionalFormatting sqref="U15">
    <cfRule type="expression" dxfId="5143" priority="657" stopIfTrue="1">
      <formula>IF($AU$23="c",TRUE)</formula>
    </cfRule>
    <cfRule type="expression" dxfId="5142" priority="658" stopIfTrue="1">
      <formula>IF(($U$4="S")*AND($B$15="K"),TRUE)</formula>
    </cfRule>
  </conditionalFormatting>
  <conditionalFormatting sqref="U16">
    <cfRule type="expression" dxfId="5141" priority="720" stopIfTrue="1">
      <formula>IF(($U$4="S")*AND($B$16="L"),TRUE)</formula>
    </cfRule>
    <cfRule type="expression" dxfId="5140" priority="719" stopIfTrue="1">
      <formula>IF($AV$23="c",TRUE)</formula>
    </cfRule>
  </conditionalFormatting>
  <conditionalFormatting sqref="U17">
    <cfRule type="expression" dxfId="5139" priority="781" stopIfTrue="1">
      <formula>IF($AW$23="c",TRUE)</formula>
    </cfRule>
    <cfRule type="expression" dxfId="5138" priority="782" stopIfTrue="1">
      <formula>IF(($U$4="S")*AND($B$17="M"),TRUE)</formula>
    </cfRule>
  </conditionalFormatting>
  <conditionalFormatting sqref="U18">
    <cfRule type="expression" dxfId="5137" priority="844" stopIfTrue="1">
      <formula>IF(($U$4="S")*AND($B$18="N"),TRUE)</formula>
    </cfRule>
    <cfRule type="expression" dxfId="5136" priority="843" stopIfTrue="1">
      <formula>IF($AX$23="c",TRUE)</formula>
    </cfRule>
  </conditionalFormatting>
  <conditionalFormatting sqref="U19">
    <cfRule type="expression" dxfId="5135" priority="905" stopIfTrue="1">
      <formula>IF($AY$23="c",TRUE)</formula>
    </cfRule>
    <cfRule type="expression" dxfId="5134" priority="906" stopIfTrue="1">
      <formula>IF(($U$4="S")*AND($B$19="O"),TRUE)</formula>
    </cfRule>
  </conditionalFormatting>
  <conditionalFormatting sqref="U20">
    <cfRule type="expression" dxfId="5133" priority="967" stopIfTrue="1">
      <formula>IF($AZ$23="c",TRUE)</formula>
    </cfRule>
    <cfRule type="expression" dxfId="5132" priority="968" stopIfTrue="1">
      <formula>IF(($U$4="S")*AND($B$20="P"),TRUE)</formula>
    </cfRule>
  </conditionalFormatting>
  <conditionalFormatting sqref="U21">
    <cfRule type="expression" dxfId="5131" priority="1029" stopIfTrue="1">
      <formula>IF($BA$23="c",TRUE)</formula>
    </cfRule>
    <cfRule type="expression" dxfId="5130" priority="1030" stopIfTrue="1">
      <formula>IF(($U$4="S")*AND($B$21="Q"),TRUE)</formula>
    </cfRule>
  </conditionalFormatting>
  <conditionalFormatting sqref="U22">
    <cfRule type="expression" dxfId="5129" priority="1091" stopIfTrue="1">
      <formula>IF($BB$23="c",TRUE)</formula>
    </cfRule>
    <cfRule type="expression" dxfId="5128" priority="1092" stopIfTrue="1">
      <formula>IF(($U$4="S")*AND($B$22="R"),TRUE)</formula>
    </cfRule>
  </conditionalFormatting>
  <conditionalFormatting sqref="U24">
    <cfRule type="expression" dxfId="5127" priority="1218" stopIfTrue="1">
      <formula>IF(($U$4="S")*AND($B$24="T"),TRUE)</formula>
    </cfRule>
    <cfRule type="expression" dxfId="5126" priority="1217" stopIfTrue="1">
      <formula>IF($BD$23="c",TRUE)</formula>
    </cfRule>
  </conditionalFormatting>
  <conditionalFormatting sqref="U25">
    <cfRule type="expression" dxfId="5125" priority="1279" stopIfTrue="1">
      <formula>IF($BE$23="c",TRUE)</formula>
    </cfRule>
    <cfRule type="expression" dxfId="5124" priority="1280" stopIfTrue="1">
      <formula>IF(($U$4="S")*AND($B$25="U"),TRUE)</formula>
    </cfRule>
  </conditionalFormatting>
  <conditionalFormatting sqref="U26">
    <cfRule type="expression" dxfId="5123" priority="1341" stopIfTrue="1">
      <formula>IF($BF$23="c",TRUE)</formula>
    </cfRule>
    <cfRule type="expression" dxfId="5122" priority="1342" stopIfTrue="1">
      <formula>IF(($U$4="S")*AND($B$26="V"),TRUE)</formula>
    </cfRule>
  </conditionalFormatting>
  <conditionalFormatting sqref="U27">
    <cfRule type="expression" dxfId="5121" priority="1404" stopIfTrue="1">
      <formula>IF(($U$4="S")*AND($B$27="W"),TRUE)</formula>
    </cfRule>
    <cfRule type="expression" dxfId="5120" priority="1403" stopIfTrue="1">
      <formula>IF($BG$23="c",TRUE)</formula>
    </cfRule>
  </conditionalFormatting>
  <conditionalFormatting sqref="U28">
    <cfRule type="expression" dxfId="5119" priority="1465" stopIfTrue="1">
      <formula>IF($BH$23="c",TRUE)</formula>
    </cfRule>
    <cfRule type="expression" dxfId="5118" priority="1466" stopIfTrue="1">
      <formula>IF(($U$4="S")*AND($B$28="X"),TRUE)</formula>
    </cfRule>
  </conditionalFormatting>
  <conditionalFormatting sqref="U29">
    <cfRule type="expression" dxfId="5117" priority="1528" stopIfTrue="1">
      <formula>IF(($U$4="S")*AND($B$29="Y"),TRUE)</formula>
    </cfRule>
    <cfRule type="expression" dxfId="5116" priority="1527" stopIfTrue="1">
      <formula>IF($BI$23="c",TRUE)</formula>
    </cfRule>
  </conditionalFormatting>
  <conditionalFormatting sqref="U30">
    <cfRule type="expression" dxfId="5115" priority="1590" stopIfTrue="1">
      <formula>IF(($U$4="S")*AND($B$30="Z"),TRUE)</formula>
    </cfRule>
    <cfRule type="expression" dxfId="5114" priority="1589" stopIfTrue="1">
      <formula>IF($BJ$23="c",TRUE)</formula>
    </cfRule>
  </conditionalFormatting>
  <conditionalFormatting sqref="U31">
    <cfRule type="expression" dxfId="5113" priority="1652" stopIfTrue="1">
      <formula>IF(($U$4="S")*AND($B$31="AA"),TRUE)</formula>
    </cfRule>
    <cfRule type="expression" dxfId="5112" priority="1651" stopIfTrue="1">
      <formula>IF($BK$23="c",TRUE)</formula>
    </cfRule>
  </conditionalFormatting>
  <conditionalFormatting sqref="U32">
    <cfRule type="expression" dxfId="5111" priority="1714" stopIfTrue="1">
      <formula>IF(($U$4="S")*AND($B$32="AB"),TRUE)</formula>
    </cfRule>
    <cfRule type="expression" dxfId="5110" priority="1713" stopIfTrue="1">
      <formula>IF($BL$23="c",TRUE)</formula>
    </cfRule>
  </conditionalFormatting>
  <conditionalFormatting sqref="U33">
    <cfRule type="expression" dxfId="5109" priority="1775" stopIfTrue="1">
      <formula>IF($BM$23="c",TRUE)</formula>
    </cfRule>
    <cfRule type="expression" dxfId="5108" priority="1776" stopIfTrue="1">
      <formula>IF(($U$4="S")*AND($B$33="AC"),TRUE)</formula>
    </cfRule>
  </conditionalFormatting>
  <conditionalFormatting sqref="U34">
    <cfRule type="expression" dxfId="5107" priority="1838" stopIfTrue="1">
      <formula>IF(($U$4="S")*AND($B$34="AD"),TRUE)</formula>
    </cfRule>
    <cfRule type="expression" dxfId="5106" priority="1837" stopIfTrue="1">
      <formula>IF($BN$23="c",TRUE)</formula>
    </cfRule>
  </conditionalFormatting>
  <conditionalFormatting sqref="U35">
    <cfRule type="expression" dxfId="5105" priority="1900" stopIfTrue="1">
      <formula>IF(($U$4="S")*AND($B$35="AE"),TRUE)</formula>
    </cfRule>
    <cfRule type="expression" dxfId="5104" priority="1899" stopIfTrue="1">
      <formula>IF($BO$23="c",TRUE)</formula>
    </cfRule>
  </conditionalFormatting>
  <conditionalFormatting sqref="U36">
    <cfRule type="expression" dxfId="5103" priority="1962" stopIfTrue="1">
      <formula>IF(($U$4="S")*AND($B$36="AF"),TRUE)</formula>
    </cfRule>
    <cfRule type="expression" dxfId="5102" priority="1961" stopIfTrue="1">
      <formula>IF($BP$23="c",TRUE)</formula>
    </cfRule>
  </conditionalFormatting>
  <conditionalFormatting sqref="V5">
    <cfRule type="expression" dxfId="5101" priority="39" stopIfTrue="1">
      <formula>IF($AK$24="c",TRUE)</formula>
    </cfRule>
    <cfRule type="expression" dxfId="5100" priority="40" stopIfTrue="1">
      <formula>IF(($V$4="T")*AND($B$5="A"),TRUE)</formula>
    </cfRule>
  </conditionalFormatting>
  <conditionalFormatting sqref="V6">
    <cfRule type="expression" dxfId="5099" priority="102" stopIfTrue="1">
      <formula>IF(($V$4="T")*AND($B$6="B"),TRUE)</formula>
    </cfRule>
    <cfRule type="expression" dxfId="5098" priority="101" stopIfTrue="1">
      <formula>IF($AL$24="c",TRUE)</formula>
    </cfRule>
  </conditionalFormatting>
  <conditionalFormatting sqref="V7">
    <cfRule type="expression" dxfId="5097" priority="164" stopIfTrue="1">
      <formula>IF(($V$4="T")*AND($B$7="C"),TRUE)</formula>
    </cfRule>
    <cfRule type="expression" dxfId="5096" priority="163" stopIfTrue="1">
      <formula>IF($AM$24="c",TRUE)</formula>
    </cfRule>
  </conditionalFormatting>
  <conditionalFormatting sqref="V8">
    <cfRule type="expression" dxfId="5095" priority="226" stopIfTrue="1">
      <formula>IF(($V$4="T")*AND($B$8="D"),TRUE)</formula>
    </cfRule>
    <cfRule type="expression" dxfId="5094" priority="225" stopIfTrue="1">
      <formula>IF($AN$24="c",TRUE)</formula>
    </cfRule>
  </conditionalFormatting>
  <conditionalFormatting sqref="V9">
    <cfRule type="expression" dxfId="5093" priority="288" stopIfTrue="1">
      <formula>IF(($V$4="T")*AND($B$9="E"),TRUE)</formula>
    </cfRule>
    <cfRule type="expression" dxfId="5092" priority="287" stopIfTrue="1">
      <formula>IF($AO$24="c",TRUE)</formula>
    </cfRule>
  </conditionalFormatting>
  <conditionalFormatting sqref="V10">
    <cfRule type="expression" dxfId="5091" priority="349" stopIfTrue="1">
      <formula>IF($AP$24="c",TRUE)</formula>
    </cfRule>
    <cfRule type="expression" dxfId="5090" priority="350" stopIfTrue="1">
      <formula>IF(($V$4="T")*AND($B$10="F"),TRUE)</formula>
    </cfRule>
  </conditionalFormatting>
  <conditionalFormatting sqref="V11">
    <cfRule type="expression" dxfId="5089" priority="411" stopIfTrue="1">
      <formula>IF($AQ$24="c",TRUE)</formula>
    </cfRule>
    <cfRule type="expression" dxfId="5088" priority="412" stopIfTrue="1">
      <formula>IF(($V$4="T")*AND($B$11="G"),TRUE)</formula>
    </cfRule>
  </conditionalFormatting>
  <conditionalFormatting sqref="V12">
    <cfRule type="expression" dxfId="5087" priority="473" stopIfTrue="1">
      <formula>IF($AR$24="c",TRUE)</formula>
    </cfRule>
    <cfRule type="expression" dxfId="5086" priority="474" stopIfTrue="1">
      <formula>IF(($V$4="T")*AND($B$12="H"),TRUE)</formula>
    </cfRule>
  </conditionalFormatting>
  <conditionalFormatting sqref="V13">
    <cfRule type="expression" dxfId="5085" priority="536" stopIfTrue="1">
      <formula>IF(($V$4="T")*AND($B$13="I"),TRUE)</formula>
    </cfRule>
    <cfRule type="expression" dxfId="5084" priority="535" stopIfTrue="1">
      <formula>IF($AS$24="c",TRUE)</formula>
    </cfRule>
  </conditionalFormatting>
  <conditionalFormatting sqref="V14">
    <cfRule type="expression" dxfId="5083" priority="597" stopIfTrue="1">
      <formula>IF($AT$24="c",TRUE)</formula>
    </cfRule>
    <cfRule type="expression" dxfId="5082" priority="598" stopIfTrue="1">
      <formula>IF(($V$4="T")*AND($B$14="J"),TRUE)</formula>
    </cfRule>
  </conditionalFormatting>
  <conditionalFormatting sqref="V15">
    <cfRule type="expression" dxfId="5081" priority="660" stopIfTrue="1">
      <formula>IF(($V$4="T")*AND($B$15="K"),TRUE)</formula>
    </cfRule>
    <cfRule type="expression" dxfId="5080" priority="659" stopIfTrue="1">
      <formula>IF($AU$24="c",TRUE)</formula>
    </cfRule>
  </conditionalFormatting>
  <conditionalFormatting sqref="V16">
    <cfRule type="expression" dxfId="5079" priority="721" stopIfTrue="1">
      <formula>IF($AV$24="c",TRUE)</formula>
    </cfRule>
    <cfRule type="expression" dxfId="5078" priority="722" stopIfTrue="1">
      <formula>IF(($V$4="T")*AND($B$16="L"),TRUE)</formula>
    </cfRule>
  </conditionalFormatting>
  <conditionalFormatting sqref="V17">
    <cfRule type="expression" dxfId="5077" priority="783" stopIfTrue="1">
      <formula>IF($AW$24="c",TRUE)</formula>
    </cfRule>
    <cfRule type="expression" dxfId="5076" priority="784" stopIfTrue="1">
      <formula>IF(($V$4="T")*AND($B$17="M"),TRUE)</formula>
    </cfRule>
  </conditionalFormatting>
  <conditionalFormatting sqref="V18">
    <cfRule type="expression" dxfId="5075" priority="845" stopIfTrue="1">
      <formula>IF($AX$24="c",TRUE)</formula>
    </cfRule>
    <cfRule type="expression" dxfId="5074" priority="846" stopIfTrue="1">
      <formula>IF(($V$4="T")*AND($B$18="N"),TRUE)</formula>
    </cfRule>
  </conditionalFormatting>
  <conditionalFormatting sqref="V19">
    <cfRule type="expression" dxfId="5073" priority="908" stopIfTrue="1">
      <formula>IF(($V$4="T")*AND($B$19="O"),TRUE)</formula>
    </cfRule>
    <cfRule type="expression" dxfId="5072" priority="907" stopIfTrue="1">
      <formula>IF($AY$24="c",TRUE)</formula>
    </cfRule>
  </conditionalFormatting>
  <conditionalFormatting sqref="V20">
    <cfRule type="expression" dxfId="5071" priority="969" stopIfTrue="1">
      <formula>IF($AZ$24="c",TRUE)</formula>
    </cfRule>
    <cfRule type="expression" dxfId="5070" priority="970" stopIfTrue="1">
      <formula>IF(($V$4="T")*AND($B$20="P"),TRUE)</formula>
    </cfRule>
  </conditionalFormatting>
  <conditionalFormatting sqref="V21">
    <cfRule type="expression" dxfId="5069" priority="1031" stopIfTrue="1">
      <formula>IF($BA$24="c",TRUE)</formula>
    </cfRule>
    <cfRule type="expression" dxfId="5068" priority="1032" stopIfTrue="1">
      <formula>IF(($V$4="T")*AND($B$21="Q"),TRUE)</formula>
    </cfRule>
  </conditionalFormatting>
  <conditionalFormatting sqref="V22">
    <cfRule type="expression" dxfId="5067" priority="1093" stopIfTrue="1">
      <formula>IF($BB$24="c",TRUE)</formula>
    </cfRule>
    <cfRule type="expression" dxfId="5066" priority="1094" stopIfTrue="1">
      <formula>IF(($V$4="T")*AND($B$22="R"),TRUE)</formula>
    </cfRule>
  </conditionalFormatting>
  <conditionalFormatting sqref="V23">
    <cfRule type="expression" dxfId="5065" priority="1156" stopIfTrue="1">
      <formula>IF(($V$4="T")*AND($B$23="S"),TRUE)</formula>
    </cfRule>
    <cfRule type="expression" dxfId="5064" priority="1155" stopIfTrue="1">
      <formula>IF($BC$24="c",TRUE)</formula>
    </cfRule>
  </conditionalFormatting>
  <conditionalFormatting sqref="V25">
    <cfRule type="expression" dxfId="5063" priority="1282" stopIfTrue="1">
      <formula>IF(($V$4="T")*AND($B$25="U"),TRUE)</formula>
    </cfRule>
    <cfRule type="expression" dxfId="5062" priority="1281" stopIfTrue="1">
      <formula>IF($BE$24="c",TRUE)</formula>
    </cfRule>
  </conditionalFormatting>
  <conditionalFormatting sqref="V26">
    <cfRule type="expression" dxfId="5061" priority="1344" stopIfTrue="1">
      <formula>IF(($V$4="T")*AND($B$26="V"),TRUE)</formula>
    </cfRule>
    <cfRule type="expression" dxfId="5060" priority="1343" stopIfTrue="1">
      <formula>IF($BF$24="c",TRUE)</formula>
    </cfRule>
  </conditionalFormatting>
  <conditionalFormatting sqref="V27">
    <cfRule type="expression" dxfId="5059" priority="1406" stopIfTrue="1">
      <formula>IF(($V$4="T")*AND($B$27="W"),TRUE)</formula>
    </cfRule>
    <cfRule type="expression" dxfId="5058" priority="1405" stopIfTrue="1">
      <formula>IF($BG$24="c",TRUE)</formula>
    </cfRule>
  </conditionalFormatting>
  <conditionalFormatting sqref="V28">
    <cfRule type="expression" dxfId="5057" priority="1467" stopIfTrue="1">
      <formula>IF($BH$24="c",TRUE)</formula>
    </cfRule>
    <cfRule type="expression" dxfId="5056" priority="1468" stopIfTrue="1">
      <formula>IF(($V$4="T")*AND($B$28="X"),TRUE)</formula>
    </cfRule>
  </conditionalFormatting>
  <conditionalFormatting sqref="V29">
    <cfRule type="expression" dxfId="5055" priority="1529" stopIfTrue="1">
      <formula>IF($BI$24="c",TRUE)</formula>
    </cfRule>
    <cfRule type="expression" dxfId="5054" priority="1530" stopIfTrue="1">
      <formula>IF(($V$4="T")*AND($B$29="Y"),TRUE)</formula>
    </cfRule>
  </conditionalFormatting>
  <conditionalFormatting sqref="V30">
    <cfRule type="expression" dxfId="5053" priority="1592" stopIfTrue="1">
      <formula>IF(($V$4="T")*AND($B$30="Z"),TRUE)</formula>
    </cfRule>
    <cfRule type="expression" dxfId="5052" priority="1591" stopIfTrue="1">
      <formula>IF($BJ$24="c",TRUE)</formula>
    </cfRule>
  </conditionalFormatting>
  <conditionalFormatting sqref="V31">
    <cfRule type="expression" dxfId="5051" priority="1654" stopIfTrue="1">
      <formula>IF(($V$4="T")*AND($B$31="AA"),TRUE)</formula>
    </cfRule>
    <cfRule type="expression" dxfId="5050" priority="1653" stopIfTrue="1">
      <formula>IF($BK$24="c",TRUE)</formula>
    </cfRule>
  </conditionalFormatting>
  <conditionalFormatting sqref="V32">
    <cfRule type="expression" dxfId="5049" priority="1716" stopIfTrue="1">
      <formula>IF(($V$4="T")*AND($B$32="AB"),TRUE)</formula>
    </cfRule>
    <cfRule type="expression" dxfId="5048" priority="1715" stopIfTrue="1">
      <formula>IF($BL$24="c",TRUE)</formula>
    </cfRule>
  </conditionalFormatting>
  <conditionalFormatting sqref="V33">
    <cfRule type="expression" dxfId="5047" priority="1778" stopIfTrue="1">
      <formula>IF(($V$4="T")*AND($B$33="AC"),TRUE)</formula>
    </cfRule>
    <cfRule type="expression" dxfId="5046" priority="1777" stopIfTrue="1">
      <formula>IF($BM$24="c",TRUE)</formula>
    </cfRule>
  </conditionalFormatting>
  <conditionalFormatting sqref="V34">
    <cfRule type="expression" dxfId="5045" priority="1840" stopIfTrue="1">
      <formula>IF(($V$4="T")*AND($B$34="AD"),TRUE)</formula>
    </cfRule>
    <cfRule type="expression" dxfId="5044" priority="1839" stopIfTrue="1">
      <formula>IF($BN$24="c",TRUE)</formula>
    </cfRule>
  </conditionalFormatting>
  <conditionalFormatting sqref="V35">
    <cfRule type="expression" dxfId="5043" priority="1901" stopIfTrue="1">
      <formula>IF($BO$24="c",TRUE)</formula>
    </cfRule>
    <cfRule type="expression" dxfId="5042" priority="1902" stopIfTrue="1">
      <formula>IF(($V$4="T")*AND($B$35="AE"),TRUE)</formula>
    </cfRule>
  </conditionalFormatting>
  <conditionalFormatting sqref="V36">
    <cfRule type="expression" dxfId="5041" priority="1964" stopIfTrue="1">
      <formula>IF(($V$4="T")*AND($B$36="AF"),TRUE)</formula>
    </cfRule>
    <cfRule type="expression" dxfId="5040" priority="1963" stopIfTrue="1">
      <formula>IF($BP$24="c",TRUE)</formula>
    </cfRule>
  </conditionalFormatting>
  <conditionalFormatting sqref="W5">
    <cfRule type="expression" dxfId="5039" priority="41" stopIfTrue="1">
      <formula>IF($AK$25="c",TRUE)</formula>
    </cfRule>
    <cfRule type="expression" dxfId="5038" priority="42" stopIfTrue="1">
      <formula>IF(($W$4="U")*AND($B$5="A"),TRUE)</formula>
    </cfRule>
  </conditionalFormatting>
  <conditionalFormatting sqref="W6">
    <cfRule type="expression" dxfId="5037" priority="104" stopIfTrue="1">
      <formula>IF(($W$4="U")*AND($B$6="B"),TRUE)</formula>
    </cfRule>
    <cfRule type="expression" dxfId="5036" priority="103" stopIfTrue="1">
      <formula>IF($AL$25="c",TRUE)</formula>
    </cfRule>
  </conditionalFormatting>
  <conditionalFormatting sqref="W7">
    <cfRule type="expression" dxfId="5035" priority="165" stopIfTrue="1">
      <formula>IF($AM$25="c",TRUE)</formula>
    </cfRule>
    <cfRule type="expression" dxfId="5034" priority="166" stopIfTrue="1">
      <formula>IF(($W$4="U")*AND($B$7="C"),TRUE)</formula>
    </cfRule>
  </conditionalFormatting>
  <conditionalFormatting sqref="W8">
    <cfRule type="expression" dxfId="5033" priority="228" stopIfTrue="1">
      <formula>IF(($W$4="U")*AND($B$8="D"),TRUE)</formula>
    </cfRule>
    <cfRule type="expression" dxfId="5032" priority="227" stopIfTrue="1">
      <formula>IF($AN$25="c",TRUE)</formula>
    </cfRule>
  </conditionalFormatting>
  <conditionalFormatting sqref="W9">
    <cfRule type="expression" dxfId="5031" priority="290" stopIfTrue="1">
      <formula>IF(($W$4="U")*AND($B$9="E"),TRUE)</formula>
    </cfRule>
    <cfRule type="expression" dxfId="5030" priority="289" stopIfTrue="1">
      <formula>IF($AO$25="c",TRUE)</formula>
    </cfRule>
  </conditionalFormatting>
  <conditionalFormatting sqref="W10">
    <cfRule type="expression" dxfId="5029" priority="352" stopIfTrue="1">
      <formula>IF(($W$4="U")*AND($B$10="F"),TRUE)</formula>
    </cfRule>
    <cfRule type="expression" dxfId="5028" priority="351" stopIfTrue="1">
      <formula>IF($AP$25="c",TRUE)</formula>
    </cfRule>
  </conditionalFormatting>
  <conditionalFormatting sqref="W11">
    <cfRule type="expression" dxfId="5027" priority="413" stopIfTrue="1">
      <formula>IF($AQ$25="c",TRUE)</formula>
    </cfRule>
    <cfRule type="expression" dxfId="5026" priority="414" stopIfTrue="1">
      <formula>IF(($W$4="U")*AND($B$11="G"),TRUE)</formula>
    </cfRule>
  </conditionalFormatting>
  <conditionalFormatting sqref="W12">
    <cfRule type="expression" dxfId="5025" priority="476" stopIfTrue="1">
      <formula>IF(($W$4="U")*AND($B$12="H"),TRUE)</formula>
    </cfRule>
    <cfRule type="expression" dxfId="5024" priority="475" stopIfTrue="1">
      <formula>IF($AR$25="c",TRUE)</formula>
    </cfRule>
  </conditionalFormatting>
  <conditionalFormatting sqref="W13">
    <cfRule type="expression" dxfId="5023" priority="537" stopIfTrue="1">
      <formula>IF($AS$25="c",TRUE)</formula>
    </cfRule>
    <cfRule type="expression" dxfId="5022" priority="538" stopIfTrue="1">
      <formula>IF(($W$4="U")*AND($B$13="I"),TRUE)</formula>
    </cfRule>
  </conditionalFormatting>
  <conditionalFormatting sqref="W14">
    <cfRule type="expression" dxfId="5021" priority="600" stopIfTrue="1">
      <formula>IF(($W$4="U")*AND($B$14="J"),TRUE)</formula>
    </cfRule>
    <cfRule type="expression" dxfId="5020" priority="599" stopIfTrue="1">
      <formula>IF($AT$25="c",TRUE)</formula>
    </cfRule>
  </conditionalFormatting>
  <conditionalFormatting sqref="W15">
    <cfRule type="expression" dxfId="5019" priority="662" stopIfTrue="1">
      <formula>IF(($W$4="U")*AND($B$15="K"),TRUE)</formula>
    </cfRule>
    <cfRule type="expression" dxfId="5018" priority="661" stopIfTrue="1">
      <formula>IF($AU$25="c",TRUE)</formula>
    </cfRule>
  </conditionalFormatting>
  <conditionalFormatting sqref="W16">
    <cfRule type="expression" dxfId="5017" priority="723" stopIfTrue="1">
      <formula>IF($AV$25="c",TRUE)</formula>
    </cfRule>
    <cfRule type="expression" dxfId="5016" priority="724" stopIfTrue="1">
      <formula>IF(($W$4="U")*AND($B$16="L"),TRUE)</formula>
    </cfRule>
  </conditionalFormatting>
  <conditionalFormatting sqref="W17">
    <cfRule type="expression" dxfId="5015" priority="785" stopIfTrue="1">
      <formula>IF($AW$25="c",TRUE)</formula>
    </cfRule>
    <cfRule type="expression" dxfId="5014" priority="786" stopIfTrue="1">
      <formula>IF(($W$4="U")*AND($B$17="M"),TRUE)</formula>
    </cfRule>
  </conditionalFormatting>
  <conditionalFormatting sqref="W18">
    <cfRule type="expression" dxfId="5013" priority="848" stopIfTrue="1">
      <formula>IF(($W$4="U")*AND($B$18="N"),TRUE)</formula>
    </cfRule>
    <cfRule type="expression" dxfId="5012" priority="847" stopIfTrue="1">
      <formula>IF($AX$25="c",TRUE)</formula>
    </cfRule>
  </conditionalFormatting>
  <conditionalFormatting sqref="W19">
    <cfRule type="expression" dxfId="5011" priority="910" stopIfTrue="1">
      <formula>IF(($W$4="U")*AND($B$19="O"),TRUE)</formula>
    </cfRule>
    <cfRule type="expression" dxfId="5010" priority="909" stopIfTrue="1">
      <formula>IF($AY$25="c",TRUE)</formula>
    </cfRule>
  </conditionalFormatting>
  <conditionalFormatting sqref="W20">
    <cfRule type="expression" dxfId="5009" priority="971" stopIfTrue="1">
      <formula>IF($AZ$25="c",TRUE)</formula>
    </cfRule>
    <cfRule type="expression" dxfId="5008" priority="972" stopIfTrue="1">
      <formula>IF(($W$4="U")*AND($B$20="P"),TRUE)</formula>
    </cfRule>
  </conditionalFormatting>
  <conditionalFormatting sqref="W21">
    <cfRule type="expression" dxfId="5007" priority="1034" stopIfTrue="1">
      <formula>IF(($W$4="U")*AND($B$21="Q"),TRUE)</formula>
    </cfRule>
    <cfRule type="expression" dxfId="5006" priority="1033" stopIfTrue="1">
      <formula>IF($BA$25="c",TRUE)</formula>
    </cfRule>
  </conditionalFormatting>
  <conditionalFormatting sqref="W22">
    <cfRule type="expression" dxfId="5005" priority="1095" stopIfTrue="1">
      <formula>IF($BB$25="c",TRUE)</formula>
    </cfRule>
    <cfRule type="expression" dxfId="5004" priority="1096" stopIfTrue="1">
      <formula>IF(($W$4="U")*AND($B$22="R"),TRUE)</formula>
    </cfRule>
  </conditionalFormatting>
  <conditionalFormatting sqref="W23">
    <cfRule type="expression" dxfId="5003" priority="1158" stopIfTrue="1">
      <formula>IF(($W$4="U")*AND($B$23="S"),TRUE)</formula>
    </cfRule>
    <cfRule type="expression" dxfId="5002" priority="1157" stopIfTrue="1">
      <formula>IF($BC$25="c",TRUE)</formula>
    </cfRule>
  </conditionalFormatting>
  <conditionalFormatting sqref="W24">
    <cfRule type="expression" dxfId="5001" priority="1219" stopIfTrue="1">
      <formula>IF($BD$25="c",TRUE)</formula>
    </cfRule>
    <cfRule type="expression" dxfId="5000" priority="1220" stopIfTrue="1">
      <formula>IF(($W$4="U")*AND($B$24="T"),TRUE)</formula>
    </cfRule>
  </conditionalFormatting>
  <conditionalFormatting sqref="W26">
    <cfRule type="expression" dxfId="4999" priority="1345" stopIfTrue="1">
      <formula>IF($BF$25="c",TRUE)</formula>
    </cfRule>
    <cfRule type="expression" dxfId="4998" priority="1346" stopIfTrue="1">
      <formula>IF(($W$4="U")*AND($B$26="V"),TRUE)</formula>
    </cfRule>
  </conditionalFormatting>
  <conditionalFormatting sqref="W27">
    <cfRule type="expression" dxfId="4997" priority="1408" stopIfTrue="1">
      <formula>IF(($W$4="U")*AND($B$27="W"),TRUE)</formula>
    </cfRule>
    <cfRule type="expression" dxfId="4996" priority="1407" stopIfTrue="1">
      <formula>IF($BG$25="c",TRUE)</formula>
    </cfRule>
  </conditionalFormatting>
  <conditionalFormatting sqref="W28">
    <cfRule type="expression" dxfId="4995" priority="1470" stopIfTrue="1">
      <formula>IF(($W$4="U")*AND($B$28="X"),TRUE)</formula>
    </cfRule>
    <cfRule type="expression" dxfId="4994" priority="1469" stopIfTrue="1">
      <formula>IF($BH$25="c",TRUE)</formula>
    </cfRule>
  </conditionalFormatting>
  <conditionalFormatting sqref="W29">
    <cfRule type="expression" dxfId="4993" priority="1531" stopIfTrue="1">
      <formula>IF($BI$25="c",TRUE)</formula>
    </cfRule>
    <cfRule type="expression" dxfId="4992" priority="1532" stopIfTrue="1">
      <formula>IF(($W$4="U")*AND($B$29="Y"),TRUE)</formula>
    </cfRule>
  </conditionalFormatting>
  <conditionalFormatting sqref="W30">
    <cfRule type="expression" dxfId="4991" priority="1593" stopIfTrue="1">
      <formula>IF($BJ$25="c",TRUE)</formula>
    </cfRule>
    <cfRule type="expression" dxfId="4990" priority="1594" stopIfTrue="1">
      <formula>IF(($W$4="U")*AND($B$30="Z"),TRUE)</formula>
    </cfRule>
  </conditionalFormatting>
  <conditionalFormatting sqref="W31">
    <cfRule type="expression" dxfId="4989" priority="1655" stopIfTrue="1">
      <formula>IF($BK$25="c",TRUE)</formula>
    </cfRule>
    <cfRule type="expression" dxfId="4988" priority="1656" stopIfTrue="1">
      <formula>IF(($W$4="U")*AND($B$31="AA"),TRUE)</formula>
    </cfRule>
  </conditionalFormatting>
  <conditionalFormatting sqref="W32">
    <cfRule type="expression" dxfId="4987" priority="1717" stopIfTrue="1">
      <formula>IF($BL$25="c",TRUE)</formula>
    </cfRule>
    <cfRule type="expression" dxfId="4986" priority="1718" stopIfTrue="1">
      <formula>IF(($W$4="U")*AND($B$32="AB"),TRUE)</formula>
    </cfRule>
  </conditionalFormatting>
  <conditionalFormatting sqref="W33">
    <cfRule type="expression" dxfId="4985" priority="1779" stopIfTrue="1">
      <formula>IF($BM$25="c",TRUE)</formula>
    </cfRule>
    <cfRule type="expression" dxfId="4984" priority="1780" stopIfTrue="1">
      <formula>IF(($W$4="U")*AND($B$33="AC"),TRUE)</formula>
    </cfRule>
  </conditionalFormatting>
  <conditionalFormatting sqref="W34">
    <cfRule type="expression" dxfId="4983" priority="1841" stopIfTrue="1">
      <formula>IF($BN$25="c",TRUE)</formula>
    </cfRule>
    <cfRule type="expression" dxfId="4982" priority="1842" stopIfTrue="1">
      <formula>IF(($W$4="U")*AND($B$34="AD"),TRUE)</formula>
    </cfRule>
  </conditionalFormatting>
  <conditionalFormatting sqref="W35">
    <cfRule type="expression" dxfId="4981" priority="1903" stopIfTrue="1">
      <formula>IF($BO$25="c",TRUE)</formula>
    </cfRule>
    <cfRule type="expression" dxfId="4980" priority="1904" stopIfTrue="1">
      <formula>IF(($W$4="U")*AND($B$35="AE"),TRUE)</formula>
    </cfRule>
  </conditionalFormatting>
  <conditionalFormatting sqref="W36">
    <cfRule type="expression" dxfId="4979" priority="1965" stopIfTrue="1">
      <formula>IF($BP$25="c",TRUE)</formula>
    </cfRule>
    <cfRule type="expression" dxfId="4978" priority="1966" stopIfTrue="1">
      <formula>IF(($W$4="U")*AND($B$36="AF"),TRUE)</formula>
    </cfRule>
  </conditionalFormatting>
  <conditionalFormatting sqref="X5">
    <cfRule type="expression" dxfId="4977" priority="44" stopIfTrue="1">
      <formula>IF(($X$4="V")*AND($B$5="A"),TRUE)</formula>
    </cfRule>
    <cfRule type="expression" dxfId="4976" priority="43" stopIfTrue="1">
      <formula>IF($AK$26="c",TRUE)</formula>
    </cfRule>
  </conditionalFormatting>
  <conditionalFormatting sqref="X6">
    <cfRule type="expression" dxfId="4975" priority="105" stopIfTrue="1">
      <formula>IF($AL$26="c",TRUE)</formula>
    </cfRule>
    <cfRule type="expression" dxfId="4974" priority="106" stopIfTrue="1">
      <formula>IF(($X$4="V")*AND($B$6="B"),TRUE)</formula>
    </cfRule>
  </conditionalFormatting>
  <conditionalFormatting sqref="X7">
    <cfRule type="expression" dxfId="4973" priority="167" stopIfTrue="1">
      <formula>IF($AM$26="c",TRUE)</formula>
    </cfRule>
    <cfRule type="expression" dxfId="4972" priority="168" stopIfTrue="1">
      <formula>IF(($X$4="V")*AND($B$7="C"),TRUE)</formula>
    </cfRule>
  </conditionalFormatting>
  <conditionalFormatting sqref="X8">
    <cfRule type="expression" dxfId="4971" priority="230" stopIfTrue="1">
      <formula>IF(($X$4="V")*AND($B$8="D"),TRUE)</formula>
    </cfRule>
    <cfRule type="expression" dxfId="4970" priority="229" stopIfTrue="1">
      <formula>IF($AN$26="c",TRUE)</formula>
    </cfRule>
  </conditionalFormatting>
  <conditionalFormatting sqref="X9">
    <cfRule type="expression" dxfId="4969" priority="291" stopIfTrue="1">
      <formula>IF($AO$26="c",TRUE)</formula>
    </cfRule>
    <cfRule type="expression" dxfId="4968" priority="292" stopIfTrue="1">
      <formula>IF(($X$4="V")*AND($B$9="E"),TRUE)</formula>
    </cfRule>
  </conditionalFormatting>
  <conditionalFormatting sqref="X10">
    <cfRule type="expression" dxfId="4967" priority="353" stopIfTrue="1">
      <formula>IF($AP$26="c",TRUE)</formula>
    </cfRule>
    <cfRule type="expression" dxfId="4966" priority="354" stopIfTrue="1">
      <formula>IF(($X$4="V")*AND($B$10="F"),TRUE)</formula>
    </cfRule>
  </conditionalFormatting>
  <conditionalFormatting sqref="X11">
    <cfRule type="expression" dxfId="4965" priority="415" stopIfTrue="1">
      <formula>IF($AQ$26="c",TRUE)</formula>
    </cfRule>
    <cfRule type="expression" dxfId="4964" priority="416" stopIfTrue="1">
      <formula>IF(($X$4="V")*AND($B$11="G"),TRUE)</formula>
    </cfRule>
  </conditionalFormatting>
  <conditionalFormatting sqref="X12">
    <cfRule type="expression" dxfId="4963" priority="477" stopIfTrue="1">
      <formula>IF($AR$26="c",TRUE)</formula>
    </cfRule>
    <cfRule type="expression" dxfId="4962" priority="478" stopIfTrue="1">
      <formula>IF(($X$4="V")*AND($B$12="H"),TRUE)</formula>
    </cfRule>
  </conditionalFormatting>
  <conditionalFormatting sqref="X13">
    <cfRule type="expression" dxfId="4961" priority="540" stopIfTrue="1">
      <formula>IF(($X$4="V")*AND($B$13="I"),TRUE)</formula>
    </cfRule>
    <cfRule type="expression" dxfId="4960" priority="539" stopIfTrue="1">
      <formula>IF($AS$26="c",TRUE)</formula>
    </cfRule>
  </conditionalFormatting>
  <conditionalFormatting sqref="X14">
    <cfRule type="expression" dxfId="4959" priority="602" stopIfTrue="1">
      <formula>IF(($X$4="V")*AND($B$14="J"),TRUE)</formula>
    </cfRule>
    <cfRule type="expression" dxfId="4958" priority="601" stopIfTrue="1">
      <formula>IF($AT$26="c",TRUE)</formula>
    </cfRule>
  </conditionalFormatting>
  <conditionalFormatting sqref="X15">
    <cfRule type="expression" dxfId="4957" priority="663" stopIfTrue="1">
      <formula>IF($AU$26="c",TRUE)</formula>
    </cfRule>
    <cfRule type="expression" dxfId="4956" priority="664" stopIfTrue="1">
      <formula>IF(($X$4="V")*AND($B$15="K"),TRUE)</formula>
    </cfRule>
  </conditionalFormatting>
  <conditionalFormatting sqref="X16">
    <cfRule type="expression" dxfId="4955" priority="726" stopIfTrue="1">
      <formula>IF(($X$4="V")*AND($B$16="L"),TRUE)</formula>
    </cfRule>
    <cfRule type="expression" dxfId="4954" priority="725" stopIfTrue="1">
      <formula>IF($AV$26="c",TRUE)</formula>
    </cfRule>
  </conditionalFormatting>
  <conditionalFormatting sqref="X17">
    <cfRule type="expression" dxfId="4953" priority="787" stopIfTrue="1">
      <formula>IF($AW$26="c",TRUE)</formula>
    </cfRule>
    <cfRule type="expression" dxfId="4952" priority="788" stopIfTrue="1">
      <formula>IF(($X$4="V")*AND($B$17="M"),TRUE)</formula>
    </cfRule>
  </conditionalFormatting>
  <conditionalFormatting sqref="X18">
    <cfRule type="expression" dxfId="4951" priority="850" stopIfTrue="1">
      <formula>IF(($X$4="V")*AND($B$18="N"),TRUE)</formula>
    </cfRule>
    <cfRule type="expression" dxfId="4950" priority="849" stopIfTrue="1">
      <formula>IF($AX$26="c",TRUE)</formula>
    </cfRule>
  </conditionalFormatting>
  <conditionalFormatting sqref="X19">
    <cfRule type="expression" dxfId="4949" priority="911" stopIfTrue="1">
      <formula>IF($AY$26="c",TRUE)</formula>
    </cfRule>
    <cfRule type="expression" dxfId="4948" priority="912" stopIfTrue="1">
      <formula>IF(($X$4="V")*AND($B$19="O"),TRUE)</formula>
    </cfRule>
  </conditionalFormatting>
  <conditionalFormatting sqref="X20">
    <cfRule type="expression" dxfId="4947" priority="973" stopIfTrue="1">
      <formula>IF($AZ$26="c",TRUE)</formula>
    </cfRule>
    <cfRule type="expression" dxfId="4946" priority="974" stopIfTrue="1">
      <formula>IF(($X$4="V")*AND($B$20="P"),TRUE)</formula>
    </cfRule>
  </conditionalFormatting>
  <conditionalFormatting sqref="X21">
    <cfRule type="expression" dxfId="4945" priority="1036" stopIfTrue="1">
      <formula>IF(($X$4="V")*AND($B$21="Q"),TRUE)</formula>
    </cfRule>
    <cfRule type="expression" dxfId="4944" priority="1035" stopIfTrue="1">
      <formula>IF($BA$26="c",TRUE)</formula>
    </cfRule>
  </conditionalFormatting>
  <conditionalFormatting sqref="X22">
    <cfRule type="expression" dxfId="4943" priority="1098" stopIfTrue="1">
      <formula>IF(($X$4="V")*AND($B$22="R"),TRUE)</formula>
    </cfRule>
    <cfRule type="expression" dxfId="4942" priority="1097" stopIfTrue="1">
      <formula>IF($BB$26="c",TRUE)</formula>
    </cfRule>
  </conditionalFormatting>
  <conditionalFormatting sqref="X23">
    <cfRule type="expression" dxfId="4941" priority="1159" stopIfTrue="1">
      <formula>IF($BC$26="c",TRUE)</formula>
    </cfRule>
    <cfRule type="expression" dxfId="4940" priority="1160" stopIfTrue="1">
      <formula>IF(($X$4="V")*AND($B$23="S"),TRUE)</formula>
    </cfRule>
  </conditionalFormatting>
  <conditionalFormatting sqref="X24">
    <cfRule type="expression" dxfId="4939" priority="1222" stopIfTrue="1">
      <formula>IF(($X$4="V")*AND($B$24="T"),TRUE)</formula>
    </cfRule>
    <cfRule type="expression" dxfId="4938" priority="1221" stopIfTrue="1">
      <formula>IF($BD$26="c",TRUE)</formula>
    </cfRule>
  </conditionalFormatting>
  <conditionalFormatting sqref="X25">
    <cfRule type="expression" dxfId="4937" priority="1283" stopIfTrue="1">
      <formula>IF($BE$26="c",TRUE)</formula>
    </cfRule>
    <cfRule type="expression" dxfId="4936" priority="1284" stopIfTrue="1">
      <formula>IF(($X$4="V")*AND($B$25="U"),TRUE)</formula>
    </cfRule>
  </conditionalFormatting>
  <conditionalFormatting sqref="X27">
    <cfRule type="expression" dxfId="4935" priority="1410" stopIfTrue="1">
      <formula>IF(($X$4="V")*AND($B$27="W"),TRUE)</formula>
    </cfRule>
    <cfRule type="expression" dxfId="4934" priority="1409" stopIfTrue="1">
      <formula>IF($BG$26="c",TRUE)</formula>
    </cfRule>
  </conditionalFormatting>
  <conditionalFormatting sqref="X28">
    <cfRule type="expression" dxfId="4933" priority="1472" stopIfTrue="1">
      <formula>IF(($X$4="V")*AND($B$28="X"),TRUE)</formula>
    </cfRule>
    <cfRule type="expression" dxfId="4932" priority="1471" stopIfTrue="1">
      <formula>IF($BH$26="c",TRUE)</formula>
    </cfRule>
  </conditionalFormatting>
  <conditionalFormatting sqref="X29">
    <cfRule type="expression" dxfId="4931" priority="1534" stopIfTrue="1">
      <formula>IF(($X$4="V")*AND($B$29="Y"),TRUE)</formula>
    </cfRule>
    <cfRule type="expression" dxfId="4930" priority="1533" stopIfTrue="1">
      <formula>IF($BI$26="c",TRUE)</formula>
    </cfRule>
  </conditionalFormatting>
  <conditionalFormatting sqref="X30">
    <cfRule type="expression" dxfId="4929" priority="1595" stopIfTrue="1">
      <formula>IF($BJ$26="c",TRUE)</formula>
    </cfRule>
    <cfRule type="expression" dxfId="4928" priority="1596" stopIfTrue="1">
      <formula>IF(($X$4="V")*AND($B$30="Z"),TRUE)</formula>
    </cfRule>
  </conditionalFormatting>
  <conditionalFormatting sqref="X31">
    <cfRule type="expression" dxfId="4927" priority="1657" stopIfTrue="1">
      <formula>IF($BK$26="c",TRUE)</formula>
    </cfRule>
    <cfRule type="expression" dxfId="4926" priority="1658" stopIfTrue="1">
      <formula>IF(($X$4="V")*AND($B$31="AA"),TRUE)</formula>
    </cfRule>
  </conditionalFormatting>
  <conditionalFormatting sqref="X32">
    <cfRule type="expression" dxfId="4925" priority="1720" stopIfTrue="1">
      <formula>IF(($X$4="V")*AND($B$32="AB"),TRUE)</formula>
    </cfRule>
    <cfRule type="expression" dxfId="4924" priority="1719" stopIfTrue="1">
      <formula>IF($BL$26="c",TRUE)</formula>
    </cfRule>
  </conditionalFormatting>
  <conditionalFormatting sqref="X33">
    <cfRule type="expression" dxfId="4923" priority="1782" stopIfTrue="1">
      <formula>IF(($X$4="V")*AND($B$33="AC"),TRUE)</formula>
    </cfRule>
    <cfRule type="expression" dxfId="4922" priority="1781" stopIfTrue="1">
      <formula>IF($BM$26="c",TRUE)</formula>
    </cfRule>
  </conditionalFormatting>
  <conditionalFormatting sqref="X34">
    <cfRule type="expression" dxfId="4921" priority="1843" stopIfTrue="1">
      <formula>IF($BN$26="c",TRUE)</formula>
    </cfRule>
    <cfRule type="expression" dxfId="4920" priority="1844" stopIfTrue="1">
      <formula>IF(($X$4="V")*AND($B$34="AD"),TRUE)</formula>
    </cfRule>
  </conditionalFormatting>
  <conditionalFormatting sqref="X35">
    <cfRule type="expression" dxfId="4919" priority="1905" stopIfTrue="1">
      <formula>IF($BO$26="c",TRUE)</formula>
    </cfRule>
    <cfRule type="expression" dxfId="4918" priority="1906" stopIfTrue="1">
      <formula>IF(($X$4="V")*AND($B$35="AE"),TRUE)</formula>
    </cfRule>
  </conditionalFormatting>
  <conditionalFormatting sqref="X36">
    <cfRule type="expression" dxfId="4917" priority="1968" stopIfTrue="1">
      <formula>IF(($X$4="V")*AND($B$36="AF"),TRUE)</formula>
    </cfRule>
    <cfRule type="expression" dxfId="4916" priority="1967" stopIfTrue="1">
      <formula>IF($BP$26="c",TRUE)</formula>
    </cfRule>
  </conditionalFormatting>
  <conditionalFormatting sqref="Y5">
    <cfRule type="expression" dxfId="4915" priority="45" stopIfTrue="1">
      <formula>IF($AK$27="c",TRUE)</formula>
    </cfRule>
    <cfRule type="expression" dxfId="4914" priority="46" stopIfTrue="1">
      <formula>IF(($Y$4="W")*AND($B$5="A"),TRUE)</formula>
    </cfRule>
  </conditionalFormatting>
  <conditionalFormatting sqref="Y6">
    <cfRule type="expression" dxfId="4913" priority="108" stopIfTrue="1">
      <formula>IF(($Y$4="W")*AND($B$6="B"),TRUE)</formula>
    </cfRule>
    <cfRule type="expression" dxfId="4912" priority="107" stopIfTrue="1">
      <formula>IF($AL$27="c",TRUE)</formula>
    </cfRule>
  </conditionalFormatting>
  <conditionalFormatting sqref="Y7">
    <cfRule type="expression" dxfId="4911" priority="169" stopIfTrue="1">
      <formula>IF($AM$27="c",TRUE)</formula>
    </cfRule>
    <cfRule type="expression" dxfId="4910" priority="170" stopIfTrue="1">
      <formula>IF(($Y$4="W")*AND($B$7="C"),TRUE)</formula>
    </cfRule>
  </conditionalFormatting>
  <conditionalFormatting sqref="Y8">
    <cfRule type="expression" dxfId="4909" priority="232" stopIfTrue="1">
      <formula>IF(($Y$4="W")*AND($B$8="D"),TRUE)</formula>
    </cfRule>
    <cfRule type="expression" dxfId="4908" priority="231" stopIfTrue="1">
      <formula>IF($AN$27="c",TRUE)</formula>
    </cfRule>
  </conditionalFormatting>
  <conditionalFormatting sqref="Y9">
    <cfRule type="expression" dxfId="4907" priority="293" stopIfTrue="1">
      <formula>IF($AO$27="c",TRUE)</formula>
    </cfRule>
    <cfRule type="expression" dxfId="4906" priority="294" stopIfTrue="1">
      <formula>IF(($Y$4="W")*AND($B$9="E"),TRUE)</formula>
    </cfRule>
  </conditionalFormatting>
  <conditionalFormatting sqref="Y10">
    <cfRule type="expression" dxfId="4905" priority="356" stopIfTrue="1">
      <formula>IF(($Y$4="W")*AND($B$10="F"),TRUE)</formula>
    </cfRule>
    <cfRule type="expression" dxfId="4904" priority="355" stopIfTrue="1">
      <formula>IF($AP$27="c",TRUE)</formula>
    </cfRule>
  </conditionalFormatting>
  <conditionalFormatting sqref="Y11">
    <cfRule type="expression" dxfId="4903" priority="417" stopIfTrue="1">
      <formula>IF($AQ$27="c",TRUE)</formula>
    </cfRule>
    <cfRule type="expression" dxfId="4902" priority="418" stopIfTrue="1">
      <formula>IF(($Y$4="W")*AND($B$11="G"),TRUE)</formula>
    </cfRule>
  </conditionalFormatting>
  <conditionalFormatting sqref="Y12">
    <cfRule type="expression" dxfId="4901" priority="479" stopIfTrue="1">
      <formula>IF($AR$27="c",TRUE)</formula>
    </cfRule>
    <cfRule type="expression" dxfId="4900" priority="480" stopIfTrue="1">
      <formula>IF(($Y$4="W")*AND($B$12="H"),TRUE)</formula>
    </cfRule>
  </conditionalFormatting>
  <conditionalFormatting sqref="Y13">
    <cfRule type="expression" dxfId="4899" priority="541" stopIfTrue="1">
      <formula>IF($AS$27="c",TRUE)</formula>
    </cfRule>
    <cfRule type="expression" dxfId="4898" priority="542" stopIfTrue="1">
      <formula>IF(($Y$4="W")*AND($B$13="I"),TRUE)</formula>
    </cfRule>
  </conditionalFormatting>
  <conditionalFormatting sqref="Y14">
    <cfRule type="expression" dxfId="4897" priority="604" stopIfTrue="1">
      <formula>IF(($Y$4="W")*AND($B$14="J"),TRUE)</formula>
    </cfRule>
    <cfRule type="expression" dxfId="4896" priority="603" stopIfTrue="1">
      <formula>IF($AT$27="c",TRUE)</formula>
    </cfRule>
  </conditionalFormatting>
  <conditionalFormatting sqref="Y15">
    <cfRule type="expression" dxfId="4895" priority="666" stopIfTrue="1">
      <formula>IF(($Y$4="W")*AND($B$15="K"),TRUE)</formula>
    </cfRule>
    <cfRule type="expression" dxfId="4894" priority="665" stopIfTrue="1">
      <formula>IF($AU$27="c",TRUE)</formula>
    </cfRule>
  </conditionalFormatting>
  <conditionalFormatting sqref="Y16">
    <cfRule type="expression" dxfId="4893" priority="728" stopIfTrue="1">
      <formula>IF(($Y$4="W")*AND($B$16="L"),TRUE)</formula>
    </cfRule>
    <cfRule type="expression" dxfId="4892" priority="727" stopIfTrue="1">
      <formula>IF($AV$27="c",TRUE)</formula>
    </cfRule>
  </conditionalFormatting>
  <conditionalFormatting sqref="Y17">
    <cfRule type="expression" dxfId="4891" priority="790" stopIfTrue="1">
      <formula>IF(($Y$4="W")*AND($B$17="M"),TRUE)</formula>
    </cfRule>
    <cfRule type="expression" dxfId="4890" priority="789" stopIfTrue="1">
      <formula>IF($AW$27="c",TRUE)</formula>
    </cfRule>
  </conditionalFormatting>
  <conditionalFormatting sqref="Y18">
    <cfRule type="expression" dxfId="4889" priority="852" stopIfTrue="1">
      <formula>IF(($Y$4="W")*AND($B$18="N"),TRUE)</formula>
    </cfRule>
    <cfRule type="expression" dxfId="4888" priority="851" stopIfTrue="1">
      <formula>IF($AX$27="c",TRUE)</formula>
    </cfRule>
  </conditionalFormatting>
  <conditionalFormatting sqref="Y19">
    <cfRule type="expression" dxfId="4887" priority="913" stopIfTrue="1">
      <formula>IF($AY$27="c",TRUE)</formula>
    </cfRule>
    <cfRule type="expression" dxfId="4886" priority="914" stopIfTrue="1">
      <formula>IF(($Y$4="W")*AND($B$19="O"),TRUE)</formula>
    </cfRule>
  </conditionalFormatting>
  <conditionalFormatting sqref="Y20">
    <cfRule type="expression" dxfId="4885" priority="976" stopIfTrue="1">
      <formula>IF(($Y$4="W")*AND($B$20="P"),TRUE)</formula>
    </cfRule>
    <cfRule type="expression" dxfId="4884" priority="975" stopIfTrue="1">
      <formula>IF($AZ$27="c",TRUE)</formula>
    </cfRule>
  </conditionalFormatting>
  <conditionalFormatting sqref="Y21">
    <cfRule type="expression" dxfId="4883" priority="1037" stopIfTrue="1">
      <formula>IF($BA$27="c",TRUE)</formula>
    </cfRule>
    <cfRule type="expression" dxfId="4882" priority="1038" stopIfTrue="1">
      <formula>IF(($Y$4="W")*AND($B$21="Q"),TRUE)</formula>
    </cfRule>
  </conditionalFormatting>
  <conditionalFormatting sqref="Y22">
    <cfRule type="expression" dxfId="4881" priority="1099" stopIfTrue="1">
      <formula>IF($BB$27="c",TRUE)</formula>
    </cfRule>
    <cfRule type="expression" dxfId="4880" priority="1100" stopIfTrue="1">
      <formula>IF(($Y$4="W")*AND($B$22="R"),TRUE)</formula>
    </cfRule>
  </conditionalFormatting>
  <conditionalFormatting sqref="Y23">
    <cfRule type="expression" dxfId="4879" priority="1162" stopIfTrue="1">
      <formula>IF(($Y$4="W")*AND($B$23="S"),TRUE)</formula>
    </cfRule>
    <cfRule type="expression" dxfId="4878" priority="1161" stopIfTrue="1">
      <formula>IF($BC$27="c",TRUE)</formula>
    </cfRule>
  </conditionalFormatting>
  <conditionalFormatting sqref="Y24">
    <cfRule type="expression" dxfId="4877" priority="1224" stopIfTrue="1">
      <formula>IF(($Y$4="W")*AND($B$24="T"),TRUE)</formula>
    </cfRule>
    <cfRule type="expression" dxfId="4876" priority="1223" stopIfTrue="1">
      <formula>IF($BD$27="c",TRUE)</formula>
    </cfRule>
  </conditionalFormatting>
  <conditionalFormatting sqref="Y25">
    <cfRule type="expression" dxfId="4875" priority="1286" stopIfTrue="1">
      <formula>IF(($Y$4="W")*AND($B$25="U"),TRUE)</formula>
    </cfRule>
    <cfRule type="expression" dxfId="4874" priority="1285" stopIfTrue="1">
      <formula>IF($BE$27="c",TRUE)</formula>
    </cfRule>
  </conditionalFormatting>
  <conditionalFormatting sqref="Y26">
    <cfRule type="expression" dxfId="4873" priority="1347" stopIfTrue="1">
      <formula>IF($BF$27="c",TRUE)</formula>
    </cfRule>
    <cfRule type="expression" dxfId="4872" priority="1348" stopIfTrue="1">
      <formula>IF(($Y$4="W")*AND($B$26="V"),TRUE)</formula>
    </cfRule>
  </conditionalFormatting>
  <conditionalFormatting sqref="Y28">
    <cfRule type="expression" dxfId="4871" priority="1473" stopIfTrue="1">
      <formula>IF($BH$27="c",TRUE)</formula>
    </cfRule>
    <cfRule type="expression" dxfId="4870" priority="1474" stopIfTrue="1">
      <formula>IF(($Y$4="W")*AND($B$28="X"),TRUE)</formula>
    </cfRule>
  </conditionalFormatting>
  <conditionalFormatting sqref="Y29">
    <cfRule type="expression" dxfId="4869" priority="1536" stopIfTrue="1">
      <formula>IF(($Y$4="W")*AND($B$29="Y"),TRUE)</formula>
    </cfRule>
    <cfRule type="expression" dxfId="4868" priority="1535" stopIfTrue="1">
      <formula>IF($BI$27="c",TRUE)</formula>
    </cfRule>
  </conditionalFormatting>
  <conditionalFormatting sqref="Y30">
    <cfRule type="expression" dxfId="4867" priority="1598" stopIfTrue="1">
      <formula>IF(($Y$4="W")*AND($B$30="Z"),TRUE)</formula>
    </cfRule>
    <cfRule type="expression" dxfId="4866" priority="1597" stopIfTrue="1">
      <formula>IF($BJ$27="c",TRUE)</formula>
    </cfRule>
  </conditionalFormatting>
  <conditionalFormatting sqref="Y31">
    <cfRule type="expression" dxfId="4865" priority="1659" stopIfTrue="1">
      <formula>IF($BK$27="c",TRUE)</formula>
    </cfRule>
    <cfRule type="expression" dxfId="4864" priority="1660" stopIfTrue="1">
      <formula>IF(($Y$4="W")*AND($B$31="AA"),TRUE)</formula>
    </cfRule>
  </conditionalFormatting>
  <conditionalFormatting sqref="Y32">
    <cfRule type="expression" dxfId="4863" priority="1722" stopIfTrue="1">
      <formula>IF(($Y$4="W")*AND($B$32="AB"),TRUE)</formula>
    </cfRule>
    <cfRule type="expression" dxfId="4862" priority="1721" stopIfTrue="1">
      <formula>IF($BL$27="c",TRUE)</formula>
    </cfRule>
  </conditionalFormatting>
  <conditionalFormatting sqref="Y33">
    <cfRule type="expression" dxfId="4861" priority="1783" stopIfTrue="1">
      <formula>IF($BM$27="c",TRUE)</formula>
    </cfRule>
    <cfRule type="expression" dxfId="4860" priority="1784" stopIfTrue="1">
      <formula>IF(($Y$4="W")*AND($B$33="AC"),TRUE)</formula>
    </cfRule>
  </conditionalFormatting>
  <conditionalFormatting sqref="Y34">
    <cfRule type="expression" dxfId="4859" priority="1846" stopIfTrue="1">
      <formula>IF(($Y$4="W")*AND($B$34="AD"),TRUE)</formula>
    </cfRule>
    <cfRule type="expression" dxfId="4858" priority="1845" stopIfTrue="1">
      <formula>IF($BN$27="c",TRUE)</formula>
    </cfRule>
  </conditionalFormatting>
  <conditionalFormatting sqref="Y35">
    <cfRule type="expression" dxfId="4857" priority="1907" stopIfTrue="1">
      <formula>IF($BO$27="c",TRUE)</formula>
    </cfRule>
    <cfRule type="expression" dxfId="4856" priority="1908" stopIfTrue="1">
      <formula>IF(($Y$4="W")*AND($B$35="AE"),TRUE)</formula>
    </cfRule>
  </conditionalFormatting>
  <conditionalFormatting sqref="Y36">
    <cfRule type="expression" dxfId="4855" priority="1969" stopIfTrue="1">
      <formula>IF($BP$27="c",TRUE)</formula>
    </cfRule>
    <cfRule type="expression" dxfId="4854" priority="1970" stopIfTrue="1">
      <formula>IF(($Y$4="W")*AND($B$36="AF"),TRUE)</formula>
    </cfRule>
  </conditionalFormatting>
  <conditionalFormatting sqref="Z5">
    <cfRule type="expression" dxfId="4853" priority="47" stopIfTrue="1">
      <formula>IF($AK$28="c",TRUE)</formula>
    </cfRule>
    <cfRule type="expression" dxfId="4852" priority="48" stopIfTrue="1">
      <formula>IF(($Z$4="X")*AND($B$5="A"),TRUE)</formula>
    </cfRule>
  </conditionalFormatting>
  <conditionalFormatting sqref="Z6">
    <cfRule type="expression" dxfId="4851" priority="109" stopIfTrue="1">
      <formula>IF($AL$28="c",TRUE)</formula>
    </cfRule>
    <cfRule type="expression" dxfId="4850" priority="110" stopIfTrue="1">
      <formula>IF(($Z$4="X")*AND($B$6="B"),TRUE)</formula>
    </cfRule>
  </conditionalFormatting>
  <conditionalFormatting sqref="Z7">
    <cfRule type="expression" dxfId="4849" priority="171" stopIfTrue="1">
      <formula>IF($AM$28="c",TRUE)</formula>
    </cfRule>
    <cfRule type="expression" dxfId="4848" priority="172" stopIfTrue="1">
      <formula>IF(($Z$4="X")*AND($B$7="C"),TRUE)</formula>
    </cfRule>
  </conditionalFormatting>
  <conditionalFormatting sqref="Z8">
    <cfRule type="expression" dxfId="4847" priority="234" stopIfTrue="1">
      <formula>IF(($Z$4="X")*AND($B$8="D"),TRUE)</formula>
    </cfRule>
    <cfRule type="expression" dxfId="4846" priority="233" stopIfTrue="1">
      <formula>IF($AN$28="c",TRUE)</formula>
    </cfRule>
  </conditionalFormatting>
  <conditionalFormatting sqref="Z9">
    <cfRule type="expression" dxfId="4845" priority="296" stopIfTrue="1">
      <formula>IF(($Z$4="X")*AND($B$9="E"),TRUE)</formula>
    </cfRule>
    <cfRule type="expression" dxfId="4844" priority="295" stopIfTrue="1">
      <formula>IF($AO$28="c",TRUE)</formula>
    </cfRule>
  </conditionalFormatting>
  <conditionalFormatting sqref="Z10">
    <cfRule type="expression" dxfId="4843" priority="358" stopIfTrue="1">
      <formula>IF(($Z$4="X")*AND($B$10="F"),TRUE)</formula>
    </cfRule>
    <cfRule type="expression" dxfId="4842" priority="357" stopIfTrue="1">
      <formula>IF($AP$28="c",TRUE)</formula>
    </cfRule>
  </conditionalFormatting>
  <conditionalFormatting sqref="Z11">
    <cfRule type="expression" dxfId="4841" priority="420" stopIfTrue="1">
      <formula>IF(($Z$4="X")*AND($B$11="G"),TRUE)</formula>
    </cfRule>
    <cfRule type="expression" dxfId="4840" priority="419" stopIfTrue="1">
      <formula>IF($AQ$28="c",TRUE)</formula>
    </cfRule>
  </conditionalFormatting>
  <conditionalFormatting sqref="Z12">
    <cfRule type="expression" dxfId="4839" priority="481" stopIfTrue="1">
      <formula>IF($AR$28="c",TRUE)</formula>
    </cfRule>
    <cfRule type="expression" dxfId="4838" priority="482" stopIfTrue="1">
      <formula>IF(($Z$4="X")*AND($B$12="H"),TRUE)</formula>
    </cfRule>
  </conditionalFormatting>
  <conditionalFormatting sqref="Z13">
    <cfRule type="expression" dxfId="4837" priority="544" stopIfTrue="1">
      <formula>IF(($Z$4="X")*AND($B$13="I"),TRUE)</formula>
    </cfRule>
    <cfRule type="expression" dxfId="4836" priority="543" stopIfTrue="1">
      <formula>IF($AS$28="c",TRUE)</formula>
    </cfRule>
  </conditionalFormatting>
  <conditionalFormatting sqref="Z14">
    <cfRule type="expression" dxfId="4835" priority="605" stopIfTrue="1">
      <formula>IF($AT$28="c",TRUE)</formula>
    </cfRule>
    <cfRule type="expression" dxfId="4834" priority="606" stopIfTrue="1">
      <formula>IF(($Z$4="X")*AND($B$14="J"),TRUE)</formula>
    </cfRule>
  </conditionalFormatting>
  <conditionalFormatting sqref="Z15">
    <cfRule type="expression" dxfId="4833" priority="668" stopIfTrue="1">
      <formula>IF(($Z$4="X")*AND($B$15="K"),TRUE)</formula>
    </cfRule>
    <cfRule type="expression" dxfId="4832" priority="667" stopIfTrue="1">
      <formula>IF($AU$28="c",TRUE)</formula>
    </cfRule>
  </conditionalFormatting>
  <conditionalFormatting sqref="Z16">
    <cfRule type="expression" dxfId="4831" priority="730" stopIfTrue="1">
      <formula>IF(($Z$4="X")*AND($B$16="L"),TRUE)</formula>
    </cfRule>
    <cfRule type="expression" dxfId="4830" priority="729" stopIfTrue="1">
      <formula>IF($AV$28="c",TRUE)</formula>
    </cfRule>
  </conditionalFormatting>
  <conditionalFormatting sqref="Z17">
    <cfRule type="expression" dxfId="4829" priority="792" stopIfTrue="1">
      <formula>IF(($Z$4="X")*AND($B$17="M"),TRUE)</formula>
    </cfRule>
    <cfRule type="expression" dxfId="4828" priority="791" stopIfTrue="1">
      <formula>IF($AW$28="c",TRUE)</formula>
    </cfRule>
  </conditionalFormatting>
  <conditionalFormatting sqref="Z18">
    <cfRule type="expression" dxfId="4827" priority="853" stopIfTrue="1">
      <formula>IF($AX$28="c",TRUE)</formula>
    </cfRule>
    <cfRule type="expression" dxfId="4826" priority="854" stopIfTrue="1">
      <formula>IF(($Z$4="X")*AND($B$18="N"),TRUE)</formula>
    </cfRule>
  </conditionalFormatting>
  <conditionalFormatting sqref="Z19">
    <cfRule type="expression" dxfId="4825" priority="915" stopIfTrue="1">
      <formula>IF($AY$28="c",TRUE)</formula>
    </cfRule>
    <cfRule type="expression" dxfId="4824" priority="916" stopIfTrue="1">
      <formula>IF(($Z$4="X")*AND($B$19="O"),TRUE)</formula>
    </cfRule>
  </conditionalFormatting>
  <conditionalFormatting sqref="Z20">
    <cfRule type="expression" dxfId="4823" priority="977" stopIfTrue="1">
      <formula>IF($AZ$28="c",TRUE)</formula>
    </cfRule>
    <cfRule type="expression" dxfId="4822" priority="978" stopIfTrue="1">
      <formula>IF(($Z$4="X")*AND($B$20="P"),TRUE)</formula>
    </cfRule>
  </conditionalFormatting>
  <conditionalFormatting sqref="Z21">
    <cfRule type="expression" dxfId="4821" priority="1040" stopIfTrue="1">
      <formula>IF(($Z$4="X")*AND($B$21="Q"),TRUE)</formula>
    </cfRule>
    <cfRule type="expression" dxfId="4820" priority="1039" stopIfTrue="1">
      <formula>IF($BA$28="c",TRUE)</formula>
    </cfRule>
  </conditionalFormatting>
  <conditionalFormatting sqref="Z22">
    <cfRule type="expression" dxfId="4819" priority="1102" stopIfTrue="1">
      <formula>IF(($Z$4="X")*AND($B$22="R"),TRUE)</formula>
    </cfRule>
    <cfRule type="expression" dxfId="4818" priority="1101" stopIfTrue="1">
      <formula>IF($BB$28="c",TRUE)</formula>
    </cfRule>
  </conditionalFormatting>
  <conditionalFormatting sqref="Z23">
    <cfRule type="expression" dxfId="4817" priority="1163" stopIfTrue="1">
      <formula>IF($BC$28="c",TRUE)</formula>
    </cfRule>
    <cfRule type="expression" dxfId="4816" priority="1164" stopIfTrue="1">
      <formula>IF(($Z$4="X")*AND($B$23="S"),TRUE)</formula>
    </cfRule>
  </conditionalFormatting>
  <conditionalFormatting sqref="Z24">
    <cfRule type="expression" dxfId="4815" priority="1225" stopIfTrue="1">
      <formula>IF($BD$28="c",TRUE)</formula>
    </cfRule>
    <cfRule type="expression" dxfId="4814" priority="1226" stopIfTrue="1">
      <formula>IF(($Z$4="X")*AND($B$24="T"),TRUE)</formula>
    </cfRule>
  </conditionalFormatting>
  <conditionalFormatting sqref="Z25">
    <cfRule type="expression" dxfId="4813" priority="1288" stopIfTrue="1">
      <formula>IF(($Z$4="X")*AND($B$25="U"),TRUE)</formula>
    </cfRule>
    <cfRule type="expression" dxfId="4812" priority="1287" stopIfTrue="1">
      <formula>IF($BE$28="c",TRUE)</formula>
    </cfRule>
  </conditionalFormatting>
  <conditionalFormatting sqref="Z26">
    <cfRule type="expression" dxfId="4811" priority="1349" stopIfTrue="1">
      <formula>IF($BF$28="c",TRUE)</formula>
    </cfRule>
    <cfRule type="expression" dxfId="4810" priority="1350" stopIfTrue="1">
      <formula>IF(($Z$4="X")*AND($B$26="V"),TRUE)</formula>
    </cfRule>
  </conditionalFormatting>
  <conditionalFormatting sqref="Z27">
    <cfRule type="expression" dxfId="4809" priority="1411" stopIfTrue="1">
      <formula>IF($BG$28="c",TRUE)</formula>
    </cfRule>
    <cfRule type="expression" dxfId="4808" priority="1412" stopIfTrue="1">
      <formula>IF(($Z$4="X")*AND($B$27="W"),TRUE)</formula>
    </cfRule>
  </conditionalFormatting>
  <conditionalFormatting sqref="Z29">
    <cfRule type="expression" dxfId="4807" priority="1538" stopIfTrue="1">
      <formula>IF(($Z$4="X")*AND($B$29="Y"),TRUE)</formula>
    </cfRule>
    <cfRule type="expression" dxfId="4806" priority="1537" stopIfTrue="1">
      <formula>IF($BI$28="c",TRUE)</formula>
    </cfRule>
  </conditionalFormatting>
  <conditionalFormatting sqref="Z30">
    <cfRule type="expression" dxfId="4805" priority="1599" stopIfTrue="1">
      <formula>IF($BJ$28="c",TRUE)</formula>
    </cfRule>
    <cfRule type="expression" dxfId="4804" priority="1600" stopIfTrue="1">
      <formula>IF(($Z$4="X")*AND($B$30="Z"),TRUE)</formula>
    </cfRule>
  </conditionalFormatting>
  <conditionalFormatting sqref="Z31">
    <cfRule type="expression" dxfId="4803" priority="1661" stopIfTrue="1">
      <formula>IF($BK$28="c",TRUE)</formula>
    </cfRule>
    <cfRule type="expression" dxfId="4802" priority="1662" stopIfTrue="1">
      <formula>IF(($Z$4="X")*AND($B$31="AA"),TRUE)</formula>
    </cfRule>
  </conditionalFormatting>
  <conditionalFormatting sqref="Z32">
    <cfRule type="expression" dxfId="4801" priority="1724" stopIfTrue="1">
      <formula>IF(($Z$4="X")*AND($B$32="AB"),TRUE)</formula>
    </cfRule>
    <cfRule type="expression" dxfId="4800" priority="1723" stopIfTrue="1">
      <formula>IF($BL$28="c",TRUE)</formula>
    </cfRule>
  </conditionalFormatting>
  <conditionalFormatting sqref="Z33">
    <cfRule type="expression" dxfId="4799" priority="1786" stopIfTrue="1">
      <formula>IF(($Z$4="X")*AND($B$33="AC"),TRUE)</formula>
    </cfRule>
    <cfRule type="expression" dxfId="4798" priority="1785" stopIfTrue="1">
      <formula>IF($BM$28="c",TRUE)</formula>
    </cfRule>
  </conditionalFormatting>
  <conditionalFormatting sqref="Z34">
    <cfRule type="expression" dxfId="4797" priority="1847" stopIfTrue="1">
      <formula>IF($BN$28="c",TRUE)</formula>
    </cfRule>
    <cfRule type="expression" dxfId="4796" priority="1848" stopIfTrue="1">
      <formula>IF(($Z$4="X")*AND($B$34="AD"),TRUE)</formula>
    </cfRule>
  </conditionalFormatting>
  <conditionalFormatting sqref="Z35">
    <cfRule type="expression" dxfId="4795" priority="1910" stopIfTrue="1">
      <formula>IF(($Z$4="X")*AND($B$35="AE"),TRUE)</formula>
    </cfRule>
    <cfRule type="expression" dxfId="4794" priority="1909" stopIfTrue="1">
      <formula>IF($BO$28="c",TRUE)</formula>
    </cfRule>
  </conditionalFormatting>
  <conditionalFormatting sqref="Z36">
    <cfRule type="expression" dxfId="4793" priority="1971" stopIfTrue="1">
      <formula>IF($BP$28="c",TRUE)</formula>
    </cfRule>
    <cfRule type="expression" dxfId="4792" priority="1972" stopIfTrue="1">
      <formula>IF(($Z$4="X")*AND($B$36="AF"),TRUE)</formula>
    </cfRule>
  </conditionalFormatting>
  <conditionalFormatting sqref="AA5">
    <cfRule type="expression" dxfId="4791" priority="50" stopIfTrue="1">
      <formula>IF(($AA$4="Y")*AND($B$5="A"),TRUE)</formula>
    </cfRule>
    <cfRule type="expression" dxfId="4790" priority="49" stopIfTrue="1">
      <formula>IF($AK$29="c",TRUE)</formula>
    </cfRule>
  </conditionalFormatting>
  <conditionalFormatting sqref="AA6">
    <cfRule type="expression" dxfId="4789" priority="111" stopIfTrue="1">
      <formula>IF($AL$29="c",TRUE)</formula>
    </cfRule>
    <cfRule type="expression" dxfId="4788" priority="112" stopIfTrue="1">
      <formula>IF(($AA$4="Y")*AND($B$6="B"),TRUE)</formula>
    </cfRule>
  </conditionalFormatting>
  <conditionalFormatting sqref="AA7">
    <cfRule type="expression" dxfId="4787" priority="173" stopIfTrue="1">
      <formula>IF($AM$29="c",TRUE)</formula>
    </cfRule>
    <cfRule type="expression" dxfId="4786" priority="174" stopIfTrue="1">
      <formula>IF(($AA$4="Y")*AND($B$7="C"),TRUE)</formula>
    </cfRule>
  </conditionalFormatting>
  <conditionalFormatting sqref="AA8">
    <cfRule type="expression" dxfId="4785" priority="236" stopIfTrue="1">
      <formula>IF(($AA$4="Y")*AND($B$8="D"),TRUE)</formula>
    </cfRule>
    <cfRule type="expression" dxfId="4784" priority="235" stopIfTrue="1">
      <formula>IF($AN$29="c",TRUE)</formula>
    </cfRule>
  </conditionalFormatting>
  <conditionalFormatting sqref="AA9">
    <cfRule type="expression" dxfId="4783" priority="297" stopIfTrue="1">
      <formula>IF($AO$29="c",TRUE)</formula>
    </cfRule>
    <cfRule type="expression" dxfId="4782" priority="298" stopIfTrue="1">
      <formula>IF(($AA$4="Y")*AND($B$9="E"),TRUE)</formula>
    </cfRule>
  </conditionalFormatting>
  <conditionalFormatting sqref="AA10">
    <cfRule type="expression" dxfId="4781" priority="360" stopIfTrue="1">
      <formula>IF(($AA$4="Y")*AND($B$10="F"),TRUE)</formula>
    </cfRule>
    <cfRule type="expression" dxfId="4780" priority="359" stopIfTrue="1">
      <formula>IF($AP$29="c",TRUE)</formula>
    </cfRule>
  </conditionalFormatting>
  <conditionalFormatting sqref="AA11">
    <cfRule type="expression" dxfId="4779" priority="421" stopIfTrue="1">
      <formula>IF($AQ$29="c",TRUE)</formula>
    </cfRule>
    <cfRule type="expression" dxfId="4778" priority="422" stopIfTrue="1">
      <formula>IF(($AA$4="Y")*AND($B$11="G"),TRUE)</formula>
    </cfRule>
  </conditionalFormatting>
  <conditionalFormatting sqref="AA12">
    <cfRule type="expression" dxfId="4777" priority="484" stopIfTrue="1">
      <formula>IF(($AA$4="Y")*AND($B$12="H"),TRUE)</formula>
    </cfRule>
    <cfRule type="expression" dxfId="4776" priority="483" stopIfTrue="1">
      <formula>IF($AR$29="c",TRUE)</formula>
    </cfRule>
  </conditionalFormatting>
  <conditionalFormatting sqref="AA13">
    <cfRule type="expression" dxfId="4775" priority="546" stopIfTrue="1">
      <formula>IF(($AA$4="Y")*AND($B$13="I"),TRUE)</formula>
    </cfRule>
    <cfRule type="expression" dxfId="4774" priority="545" stopIfTrue="1">
      <formula>IF($AS$29="c",TRUE)</formula>
    </cfRule>
  </conditionalFormatting>
  <conditionalFormatting sqref="AA14">
    <cfRule type="expression" dxfId="4773" priority="608" stopIfTrue="1">
      <formula>IF(($AA$4="Y")*AND($B$14="J"),TRUE)</formula>
    </cfRule>
    <cfRule type="expression" dxfId="4772" priority="607" stopIfTrue="1">
      <formula>IF($AT$29="c",TRUE)</formula>
    </cfRule>
  </conditionalFormatting>
  <conditionalFormatting sqref="AA15">
    <cfRule type="expression" dxfId="4771" priority="669" stopIfTrue="1">
      <formula>IF($AU$29="c",TRUE)</formula>
    </cfRule>
    <cfRule type="expression" dxfId="4770" priority="670" stopIfTrue="1">
      <formula>IF(($AA$4="Y")*AND($B$15="K"),TRUE)</formula>
    </cfRule>
  </conditionalFormatting>
  <conditionalFormatting sqref="AA16">
    <cfRule type="expression" dxfId="4769" priority="731" stopIfTrue="1">
      <formula>IF($AV$29="c",TRUE)</formula>
    </cfRule>
    <cfRule type="expression" dxfId="4768" priority="732" stopIfTrue="1">
      <formula>IF(($AA$4="Y")*AND($B$16="L"),TRUE)</formula>
    </cfRule>
  </conditionalFormatting>
  <conditionalFormatting sqref="AA17">
    <cfRule type="expression" dxfId="4767" priority="793" stopIfTrue="1">
      <formula>IF($AW$29="c",TRUE)</formula>
    </cfRule>
    <cfRule type="expression" dxfId="4766" priority="794" stopIfTrue="1">
      <formula>IF(($AA$4="Y")*AND($B$17="M"),TRUE)</formula>
    </cfRule>
  </conditionalFormatting>
  <conditionalFormatting sqref="AA18">
    <cfRule type="expression" dxfId="4765" priority="856" stopIfTrue="1">
      <formula>IF(($AA$4="Y")*AND($B$18="N"),TRUE)</formula>
    </cfRule>
    <cfRule type="expression" dxfId="4764" priority="855" stopIfTrue="1">
      <formula>IF($AX$29="c",TRUE)</formula>
    </cfRule>
  </conditionalFormatting>
  <conditionalFormatting sqref="AA19">
    <cfRule type="expression" dxfId="4763" priority="917" stopIfTrue="1">
      <formula>IF($AY$29="c",TRUE)</formula>
    </cfRule>
    <cfRule type="expression" dxfId="4762" priority="918" stopIfTrue="1">
      <formula>IF(($AA$4="Y")*AND($B$19="O"),TRUE)</formula>
    </cfRule>
  </conditionalFormatting>
  <conditionalFormatting sqref="AA20">
    <cfRule type="expression" dxfId="4761" priority="980" stopIfTrue="1">
      <formula>IF(($AA$4="Y")*AND($B$20="P"),TRUE)</formula>
    </cfRule>
    <cfRule type="expression" dxfId="4760" priority="979" stopIfTrue="1">
      <formula>IF($AZ$29="c",TRUE)</formula>
    </cfRule>
  </conditionalFormatting>
  <conditionalFormatting sqref="AA21">
    <cfRule type="expression" dxfId="4759" priority="1041" stopIfTrue="1">
      <formula>IF($BA$29="c",TRUE)</formula>
    </cfRule>
    <cfRule type="expression" dxfId="4758" priority="1042" stopIfTrue="1">
      <formula>IF(($AA$4="Y")*AND($B$21="Q"),TRUE)</formula>
    </cfRule>
  </conditionalFormatting>
  <conditionalFormatting sqref="AA22">
    <cfRule type="expression" dxfId="4757" priority="1104" stopIfTrue="1">
      <formula>IF(($AA$4="Y")*AND($B$22="R"),TRUE)</formula>
    </cfRule>
    <cfRule type="expression" dxfId="4756" priority="1103" stopIfTrue="1">
      <formula>IF($BB$29="c",TRUE)</formula>
    </cfRule>
  </conditionalFormatting>
  <conditionalFormatting sqref="AA23">
    <cfRule type="expression" dxfId="4755" priority="1165" stopIfTrue="1">
      <formula>IF($BC$29="c",TRUE)</formula>
    </cfRule>
    <cfRule type="expression" dxfId="4754" priority="1166" stopIfTrue="1">
      <formula>IF(($AA$4="Y")*AND($B$23="S"),TRUE)</formula>
    </cfRule>
  </conditionalFormatting>
  <conditionalFormatting sqref="AA24">
    <cfRule type="expression" dxfId="4753" priority="1227" stopIfTrue="1">
      <formula>IF($BD$29="c",TRUE)</formula>
    </cfRule>
    <cfRule type="expression" dxfId="4752" priority="1228" stopIfTrue="1">
      <formula>IF(($AA$4="Y")*AND($B$24="T"),TRUE)</formula>
    </cfRule>
  </conditionalFormatting>
  <conditionalFormatting sqref="AA25">
    <cfRule type="expression" dxfId="4751" priority="1289" stopIfTrue="1">
      <formula>IF($BE$29="c",TRUE)</formula>
    </cfRule>
    <cfRule type="expression" dxfId="4750" priority="1290" stopIfTrue="1">
      <formula>IF(($AA$4="Y")*AND($B$25="U"),TRUE)</formula>
    </cfRule>
  </conditionalFormatting>
  <conditionalFormatting sqref="AA26">
    <cfRule type="expression" dxfId="4749" priority="1351" stopIfTrue="1">
      <formula>IF($BF$29="c",TRUE)</formula>
    </cfRule>
    <cfRule type="expression" dxfId="4748" priority="1352" stopIfTrue="1">
      <formula>IF(($AA$4="Y")*AND($B$26="V"),TRUE)</formula>
    </cfRule>
  </conditionalFormatting>
  <conditionalFormatting sqref="AA27">
    <cfRule type="expression" dxfId="4747" priority="1413" stopIfTrue="1">
      <formula>IF($BG$29="c",TRUE)</formula>
    </cfRule>
    <cfRule type="expression" dxfId="4746" priority="1414" stopIfTrue="1">
      <formula>IF(($AA$4="Y")*AND($B$27="W"),TRUE)</formula>
    </cfRule>
  </conditionalFormatting>
  <conditionalFormatting sqref="AA28">
    <cfRule type="expression" dxfId="4745" priority="1476" stopIfTrue="1">
      <formula>IF(($AA$4="Y")*AND($B$28="X"),TRUE)</formula>
    </cfRule>
    <cfRule type="expression" dxfId="4744" priority="1475" stopIfTrue="1">
      <formula>IF($BH$29="c",TRUE)</formula>
    </cfRule>
  </conditionalFormatting>
  <conditionalFormatting sqref="AA30">
    <cfRule type="expression" dxfId="4743" priority="1601" stopIfTrue="1">
      <formula>IF($BJ$29="c",TRUE)</formula>
    </cfRule>
    <cfRule type="expression" dxfId="4742" priority="1602" stopIfTrue="1">
      <formula>IF(($AA$4="Y")*AND($B$30="Z"),TRUE)</formula>
    </cfRule>
  </conditionalFormatting>
  <conditionalFormatting sqref="AA31">
    <cfRule type="expression" dxfId="4741" priority="1663" stopIfTrue="1">
      <formula>IF($BK$29="c",TRUE)</formula>
    </cfRule>
    <cfRule type="expression" dxfId="4740" priority="1664" stopIfTrue="1">
      <formula>IF(($AA$4="Y")*AND($B$31="AA"),TRUE)</formula>
    </cfRule>
  </conditionalFormatting>
  <conditionalFormatting sqref="AA32">
    <cfRule type="expression" dxfId="4739" priority="1726" stopIfTrue="1">
      <formula>IF(($AA$4="Y")*AND($B$32="AB"),TRUE)</formula>
    </cfRule>
    <cfRule type="expression" dxfId="4738" priority="1725" stopIfTrue="1">
      <formula>IF($BL$29="c",TRUE)</formula>
    </cfRule>
  </conditionalFormatting>
  <conditionalFormatting sqref="AA33">
    <cfRule type="expression" dxfId="4737" priority="1787" stopIfTrue="1">
      <formula>IF($BM$29="c",TRUE)</formula>
    </cfRule>
    <cfRule type="expression" dxfId="4736" priority="1788" stopIfTrue="1">
      <formula>IF(($AA$4="Y")*AND($B$33="AC"),TRUE)</formula>
    </cfRule>
  </conditionalFormatting>
  <conditionalFormatting sqref="AA34">
    <cfRule type="expression" dxfId="4735" priority="1849" stopIfTrue="1">
      <formula>IF($BN$29="c",TRUE)</formula>
    </cfRule>
    <cfRule type="expression" dxfId="4734" priority="1850" stopIfTrue="1">
      <formula>IF(($AA$4="Y")*AND($B$34="AD"),TRUE)</formula>
    </cfRule>
  </conditionalFormatting>
  <conditionalFormatting sqref="AA35">
    <cfRule type="expression" dxfId="4733" priority="1911" stopIfTrue="1">
      <formula>IF($BO$29="c",TRUE)</formula>
    </cfRule>
    <cfRule type="expression" dxfId="4732" priority="1912" stopIfTrue="1">
      <formula>IF(($AA$4="Y")*AND($B$35="AE"),TRUE)</formula>
    </cfRule>
  </conditionalFormatting>
  <conditionalFormatting sqref="AA36">
    <cfRule type="expression" dxfId="4731" priority="1974" stopIfTrue="1">
      <formula>IF(($AA$4="Y")*AND($B$36="AF"),TRUE)</formula>
    </cfRule>
    <cfRule type="expression" dxfId="4730" priority="1973" stopIfTrue="1">
      <formula>IF($BP$29="c",TRUE)</formula>
    </cfRule>
  </conditionalFormatting>
  <conditionalFormatting sqref="AB5">
    <cfRule type="expression" dxfId="4729" priority="51" stopIfTrue="1">
      <formula>IF($AK$30="c",TRUE)</formula>
    </cfRule>
    <cfRule type="expression" dxfId="4728" priority="52" stopIfTrue="1">
      <formula>IF(($AB$4="Z")*AND($B$5="A"),TRUE)</formula>
    </cfRule>
  </conditionalFormatting>
  <conditionalFormatting sqref="AB6">
    <cfRule type="expression" dxfId="4727" priority="114" stopIfTrue="1">
      <formula>IF(($AB$4="Z")*AND($B$6="B"),TRUE)</formula>
    </cfRule>
    <cfRule type="expression" dxfId="4726" priority="113" stopIfTrue="1">
      <formula>IF($AL$30="c",TRUE)</formula>
    </cfRule>
  </conditionalFormatting>
  <conditionalFormatting sqref="AB7">
    <cfRule type="expression" dxfId="4725" priority="175" stopIfTrue="1">
      <formula>IF($AM$30="c",TRUE)</formula>
    </cfRule>
    <cfRule type="expression" dxfId="4724" priority="176" stopIfTrue="1">
      <formula>IF(($AB$4="Z")*AND($B$7="C"),TRUE)</formula>
    </cfRule>
  </conditionalFormatting>
  <conditionalFormatting sqref="AB8">
    <cfRule type="expression" dxfId="4723" priority="237" stopIfTrue="1">
      <formula>IF($AN$30="c",TRUE)</formula>
    </cfRule>
    <cfRule type="expression" dxfId="4722" priority="238" stopIfTrue="1">
      <formula>IF(($AB$4="Z")*AND($B$8="D"),TRUE)</formula>
    </cfRule>
  </conditionalFormatting>
  <conditionalFormatting sqref="AB9">
    <cfRule type="expression" dxfId="4721" priority="299" stopIfTrue="1">
      <formula>IF($AO$30="c",TRUE)</formula>
    </cfRule>
    <cfRule type="expression" dxfId="4720" priority="300" stopIfTrue="1">
      <formula>IF(($AB$4="Z")*AND($B$9="E"),TRUE)</formula>
    </cfRule>
  </conditionalFormatting>
  <conditionalFormatting sqref="AB10">
    <cfRule type="expression" dxfId="4719" priority="362" stopIfTrue="1">
      <formula>IF(($AB$4="Z")*AND($B$10="F"),TRUE)</formula>
    </cfRule>
    <cfRule type="expression" dxfId="4718" priority="361" stopIfTrue="1">
      <formula>IF($AP$30="c",TRUE)</formula>
    </cfRule>
  </conditionalFormatting>
  <conditionalFormatting sqref="AB11">
    <cfRule type="expression" dxfId="4717" priority="423" stopIfTrue="1">
      <formula>IF($AQ$30="c",TRUE)</formula>
    </cfRule>
    <cfRule type="expression" dxfId="4716" priority="424" stopIfTrue="1">
      <formula>IF(($AB$4="Z")*AND($B$11="G"),TRUE)</formula>
    </cfRule>
  </conditionalFormatting>
  <conditionalFormatting sqref="AB12">
    <cfRule type="expression" dxfId="4715" priority="485" stopIfTrue="1">
      <formula>IF($AR$30="c",TRUE)</formula>
    </cfRule>
    <cfRule type="expression" dxfId="4714" priority="486" stopIfTrue="1">
      <formula>IF(($AB$4="Z")*AND($B$12="H"),TRUE)</formula>
    </cfRule>
  </conditionalFormatting>
  <conditionalFormatting sqref="AB13">
    <cfRule type="expression" dxfId="4713" priority="548" stopIfTrue="1">
      <formula>IF(($AB$4="Z")*AND($B$13="I"),TRUE)</formula>
    </cfRule>
    <cfRule type="expression" dxfId="4712" priority="547" stopIfTrue="1">
      <formula>IF($AS$30="c",TRUE)</formula>
    </cfRule>
  </conditionalFormatting>
  <conditionalFormatting sqref="AB14">
    <cfRule type="expression" dxfId="4711" priority="610" stopIfTrue="1">
      <formula>IF(($AB$4="Z")*AND($B$14="J"),TRUE)</formula>
    </cfRule>
    <cfRule type="expression" dxfId="4710" priority="609" stopIfTrue="1">
      <formula>IF($AT$30="c",TRUE)</formula>
    </cfRule>
  </conditionalFormatting>
  <conditionalFormatting sqref="AB15">
    <cfRule type="expression" dxfId="4709" priority="671" stopIfTrue="1">
      <formula>IF($AU$30="c",TRUE)</formula>
    </cfRule>
    <cfRule type="expression" dxfId="4708" priority="672" stopIfTrue="1">
      <formula>IF(($AB$4="Z")*AND($B$15="K"),TRUE)</formula>
    </cfRule>
  </conditionalFormatting>
  <conditionalFormatting sqref="AB16">
    <cfRule type="expression" dxfId="4707" priority="733" stopIfTrue="1">
      <formula>IF($AV$30="c",TRUE)</formula>
    </cfRule>
    <cfRule type="expression" dxfId="4706" priority="734" stopIfTrue="1">
      <formula>IF(($AB$4="Z")*AND($B$16="L"),TRUE)</formula>
    </cfRule>
  </conditionalFormatting>
  <conditionalFormatting sqref="AB17">
    <cfRule type="expression" dxfId="4705" priority="795" stopIfTrue="1">
      <formula>IF($AW$30="c",TRUE)</formula>
    </cfRule>
    <cfRule type="expression" dxfId="4704" priority="796" stopIfTrue="1">
      <formula>IF(($AB$4="Z")*AND($B$17="M"),TRUE)</formula>
    </cfRule>
  </conditionalFormatting>
  <conditionalFormatting sqref="AB18">
    <cfRule type="expression" dxfId="4703" priority="857" stopIfTrue="1">
      <formula>IF($AX$30="c",TRUE)</formula>
    </cfRule>
    <cfRule type="expression" dxfId="4702" priority="858" stopIfTrue="1">
      <formula>IF(($AB$4="Z")*AND($B$18="N"),TRUE)</formula>
    </cfRule>
  </conditionalFormatting>
  <conditionalFormatting sqref="AB19">
    <cfRule type="expression" dxfId="4701" priority="919" stopIfTrue="1">
      <formula>IF($AY$30="c",TRUE)</formula>
    </cfRule>
    <cfRule type="expression" dxfId="4700" priority="920" stopIfTrue="1">
      <formula>IF(($AB$4="Z")*AND($B$19="O"),TRUE)</formula>
    </cfRule>
  </conditionalFormatting>
  <conditionalFormatting sqref="AB20">
    <cfRule type="expression" dxfId="4699" priority="981" stopIfTrue="1">
      <formula>IF($AZ$30="c",TRUE)</formula>
    </cfRule>
    <cfRule type="expression" dxfId="4698" priority="982" stopIfTrue="1">
      <formula>IF(($AB$4="Z")*AND($B$20="P"),TRUE)</formula>
    </cfRule>
  </conditionalFormatting>
  <conditionalFormatting sqref="AB21">
    <cfRule type="expression" dxfId="4697" priority="1044" stopIfTrue="1">
      <formula>IF(($AB$4="Z")*AND($B$21="Q"),TRUE)</formula>
    </cfRule>
    <cfRule type="expression" dxfId="4696" priority="1043" stopIfTrue="1">
      <formula>IF($BA$30="c",TRUE)</formula>
    </cfRule>
  </conditionalFormatting>
  <conditionalFormatting sqref="AB22">
    <cfRule type="expression" dxfId="4695" priority="1105" stopIfTrue="1">
      <formula>IF($BB$30="c",TRUE)</formula>
    </cfRule>
    <cfRule type="expression" dxfId="4694" priority="1106" stopIfTrue="1">
      <formula>IF(($AB$4="Z")*AND($B$22="R"),TRUE)</formula>
    </cfRule>
  </conditionalFormatting>
  <conditionalFormatting sqref="AB23">
    <cfRule type="expression" dxfId="4693" priority="1168" stopIfTrue="1">
      <formula>IF(($AB$4="Z")*AND($B$23="S"),TRUE)</formula>
    </cfRule>
    <cfRule type="expression" dxfId="4692" priority="1167" stopIfTrue="1">
      <formula>IF($BC$30="c",TRUE)</formula>
    </cfRule>
  </conditionalFormatting>
  <conditionalFormatting sqref="AB24">
    <cfRule type="expression" dxfId="4691" priority="1230" stopIfTrue="1">
      <formula>IF(($AB$4="Z")*AND($B$24="T"),TRUE)</formula>
    </cfRule>
    <cfRule type="expression" dxfId="4690" priority="1229" stopIfTrue="1">
      <formula>IF($BD$30="c",TRUE)</formula>
    </cfRule>
  </conditionalFormatting>
  <conditionalFormatting sqref="AB25">
    <cfRule type="expression" dxfId="4689" priority="1292" stopIfTrue="1">
      <formula>IF(($AB$4="Z")*AND($B$25="U"),TRUE)</formula>
    </cfRule>
    <cfRule type="expression" dxfId="4688" priority="1291" stopIfTrue="1">
      <formula>IF($BE$30="c",TRUE)</formula>
    </cfRule>
  </conditionalFormatting>
  <conditionalFormatting sqref="AB26">
    <cfRule type="expression" dxfId="4687" priority="1353" stopIfTrue="1">
      <formula>IF($BF$30="c",TRUE)</formula>
    </cfRule>
    <cfRule type="expression" dxfId="4686" priority="1354" stopIfTrue="1">
      <formula>IF(($AB$4="Z")*AND($B$26="V"),TRUE)</formula>
    </cfRule>
  </conditionalFormatting>
  <conditionalFormatting sqref="AB27">
    <cfRule type="expression" dxfId="4685" priority="1416" stopIfTrue="1">
      <formula>IF(($AB$4="Z")*AND($B$27="W"),TRUE)</formula>
    </cfRule>
    <cfRule type="expression" dxfId="4684" priority="1415" stopIfTrue="1">
      <formula>IF($BG$30="c",TRUE)</formula>
    </cfRule>
  </conditionalFormatting>
  <conditionalFormatting sqref="AB28">
    <cfRule type="expression" dxfId="4683" priority="1477" stopIfTrue="1">
      <formula>IF($BH$30="c",TRUE)</formula>
    </cfRule>
    <cfRule type="expression" dxfId="4682" priority="1478" stopIfTrue="1">
      <formula>IF(($AB$4="Z")*AND($B$28="X"),TRUE)</formula>
    </cfRule>
  </conditionalFormatting>
  <conditionalFormatting sqref="AB29">
    <cfRule type="expression" dxfId="4681" priority="1540" stopIfTrue="1">
      <formula>IF(($AB$4="Z")*AND($B$29="Y"),TRUE)</formula>
    </cfRule>
    <cfRule type="expression" dxfId="4680" priority="1539" stopIfTrue="1">
      <formula>IF($BI$30="c",TRUE)</formula>
    </cfRule>
  </conditionalFormatting>
  <conditionalFormatting sqref="AB31">
    <cfRule type="expression" dxfId="4679" priority="1666" stopIfTrue="1">
      <formula>IF(($AB$4="Z")*AND($B$31="AA"),TRUE)</formula>
    </cfRule>
    <cfRule type="expression" dxfId="4678" priority="1665" stopIfTrue="1">
      <formula>IF($BK$30="c",TRUE)</formula>
    </cfRule>
  </conditionalFormatting>
  <conditionalFormatting sqref="AB32">
    <cfRule type="expression" dxfId="4677" priority="1728" stopIfTrue="1">
      <formula>IF(($AB$4="Z")*AND($B$32="AB"),TRUE)</formula>
    </cfRule>
    <cfRule type="expression" dxfId="4676" priority="1727" stopIfTrue="1">
      <formula>IF($BL$30="c",TRUE)</formula>
    </cfRule>
  </conditionalFormatting>
  <conditionalFormatting sqref="AB33">
    <cfRule type="expression" dxfId="4675" priority="1789" stopIfTrue="1">
      <formula>IF($BM$30="c",TRUE)</formula>
    </cfRule>
    <cfRule type="expression" dxfId="4674" priority="1790" stopIfTrue="1">
      <formula>IF(($AB$4="Z")*AND($B$33="AC"),TRUE)</formula>
    </cfRule>
  </conditionalFormatting>
  <conditionalFormatting sqref="AB34">
    <cfRule type="expression" dxfId="4673" priority="1852" stopIfTrue="1">
      <formula>IF(($AB$4="Z")*AND($B$34="AD"),TRUE)</formula>
    </cfRule>
    <cfRule type="expression" dxfId="4672" priority="1851" stopIfTrue="1">
      <formula>IF($BN$30="c",TRUE)</formula>
    </cfRule>
  </conditionalFormatting>
  <conditionalFormatting sqref="AB35">
    <cfRule type="expression" dxfId="4671" priority="1914" stopIfTrue="1">
      <formula>IF(($AB$4="Z")*AND($B$35="AE"),TRUE)</formula>
    </cfRule>
    <cfRule type="expression" dxfId="4670" priority="1913" stopIfTrue="1">
      <formula>IF($BO$30="c",TRUE)</formula>
    </cfRule>
  </conditionalFormatting>
  <conditionalFormatting sqref="AB36">
    <cfRule type="expression" dxfId="4669" priority="1976" stopIfTrue="1">
      <formula>IF(($AB$4="Z")*AND($B$36="AF"),TRUE)</formula>
    </cfRule>
    <cfRule type="expression" dxfId="4668" priority="1975" stopIfTrue="1">
      <formula>IF($BP$30="c",TRUE)</formula>
    </cfRule>
  </conditionalFormatting>
  <conditionalFormatting sqref="AC5">
    <cfRule type="expression" dxfId="4667" priority="53" stopIfTrue="1">
      <formula>IF($AK$31="c",TRUE)</formula>
    </cfRule>
    <cfRule type="expression" dxfId="4666" priority="54" stopIfTrue="1">
      <formula>IF(($AC$4="AA")*AND($B$5="A"),TRUE)</formula>
    </cfRule>
  </conditionalFormatting>
  <conditionalFormatting sqref="AC6">
    <cfRule type="expression" dxfId="4665" priority="115" stopIfTrue="1">
      <formula>IF($AL$31="c",TRUE)</formula>
    </cfRule>
    <cfRule type="expression" dxfId="4664" priority="116" stopIfTrue="1">
      <formula>IF(($AC$4="AA")*AND($B$6="B"),TRUE)</formula>
    </cfRule>
  </conditionalFormatting>
  <conditionalFormatting sqref="AC7">
    <cfRule type="expression" dxfId="4663" priority="178" stopIfTrue="1">
      <formula>IF(($AC$4="AA")*AND($B$7="C"),TRUE)</formula>
    </cfRule>
    <cfRule type="expression" dxfId="4662" priority="177" stopIfTrue="1">
      <formula>IF($AM$31="c",TRUE)</formula>
    </cfRule>
  </conditionalFormatting>
  <conditionalFormatting sqref="AC8">
    <cfRule type="expression" dxfId="4661" priority="239" stopIfTrue="1">
      <formula>IF($AN$31="c",TRUE)</formula>
    </cfRule>
    <cfRule type="expression" dxfId="4660" priority="240" stopIfTrue="1">
      <formula>IF(($AC$4="AA")*AND($B$8="D"),TRUE)</formula>
    </cfRule>
  </conditionalFormatting>
  <conditionalFormatting sqref="AC9">
    <cfRule type="expression" dxfId="4659" priority="302" stopIfTrue="1">
      <formula>IF(($AC$4="AA")*AND($B$9="E"),TRUE)</formula>
    </cfRule>
    <cfRule type="expression" dxfId="4658" priority="301" stopIfTrue="1">
      <formula>IF($AO$31="c",TRUE)</formula>
    </cfRule>
  </conditionalFormatting>
  <conditionalFormatting sqref="AC10">
    <cfRule type="expression" dxfId="4657" priority="364" stopIfTrue="1">
      <formula>IF(($AC$4="AA")*AND($B$10="F"),TRUE)</formula>
    </cfRule>
    <cfRule type="expression" dxfId="4656" priority="363" stopIfTrue="1">
      <formula>IF($AP$31="c",TRUE)</formula>
    </cfRule>
  </conditionalFormatting>
  <conditionalFormatting sqref="AC11">
    <cfRule type="expression" dxfId="4655" priority="425" stopIfTrue="1">
      <formula>IF($AQ$31="c",TRUE)</formula>
    </cfRule>
    <cfRule type="expression" dxfId="4654" priority="426" stopIfTrue="1">
      <formula>IF(($AC$4="AA")*AND($B$11="G"),TRUE)</formula>
    </cfRule>
  </conditionalFormatting>
  <conditionalFormatting sqref="AC12">
    <cfRule type="expression" dxfId="4653" priority="487" stopIfTrue="1">
      <formula>IF($AR$31="c",TRUE)</formula>
    </cfRule>
    <cfRule type="expression" dxfId="4652" priority="488" stopIfTrue="1">
      <formula>IF(($AC$4="AA")*AND($B$12="H"),TRUE)</formula>
    </cfRule>
  </conditionalFormatting>
  <conditionalFormatting sqref="AC13">
    <cfRule type="expression" dxfId="4651" priority="549" stopIfTrue="1">
      <formula>IF($AS$31="c",TRUE)</formula>
    </cfRule>
    <cfRule type="expression" dxfId="4650" priority="550" stopIfTrue="1">
      <formula>IF(($AC$4="AA")*AND($B$13="I"),TRUE)</formula>
    </cfRule>
  </conditionalFormatting>
  <conditionalFormatting sqref="AC14">
    <cfRule type="expression" dxfId="4649" priority="611" stopIfTrue="1">
      <formula>IF($AT$31="c",TRUE)</formula>
    </cfRule>
    <cfRule type="expression" dxfId="4648" priority="612" stopIfTrue="1">
      <formula>IF(($AC$4="AA")*AND($B$14="J"),TRUE)</formula>
    </cfRule>
  </conditionalFormatting>
  <conditionalFormatting sqref="AC15">
    <cfRule type="expression" dxfId="4647" priority="673" stopIfTrue="1">
      <formula>IF($AU$31="c",TRUE)</formula>
    </cfRule>
    <cfRule type="expression" dxfId="4646" priority="674" stopIfTrue="1">
      <formula>IF(($AC$4="AA")*AND($B$15="K"),TRUE)</formula>
    </cfRule>
  </conditionalFormatting>
  <conditionalFormatting sqref="AC16">
    <cfRule type="expression" dxfId="4645" priority="735" stopIfTrue="1">
      <formula>IF($AV$31="c",TRUE)</formula>
    </cfRule>
    <cfRule type="expression" dxfId="4644" priority="736" stopIfTrue="1">
      <formula>IF(($AC$4="AA")*AND($B$16="L"),TRUE)</formula>
    </cfRule>
  </conditionalFormatting>
  <conditionalFormatting sqref="AC17">
    <cfRule type="expression" dxfId="4643" priority="798" stopIfTrue="1">
      <formula>IF(($AC$4="AA")*AND($B$17="M"),TRUE)</formula>
    </cfRule>
    <cfRule type="expression" dxfId="4642" priority="797" stopIfTrue="1">
      <formula>IF($AW$31="c",TRUE)</formula>
    </cfRule>
  </conditionalFormatting>
  <conditionalFormatting sqref="AC18">
    <cfRule type="expression" dxfId="4641" priority="859" stopIfTrue="1">
      <formula>IF($AX$31="c",TRUE)</formula>
    </cfRule>
    <cfRule type="expression" dxfId="4640" priority="860" stopIfTrue="1">
      <formula>IF(($AC$4="AA")*AND($B$18="N"),TRUE)</formula>
    </cfRule>
  </conditionalFormatting>
  <conditionalFormatting sqref="AC19">
    <cfRule type="expression" dxfId="4639" priority="922" stopIfTrue="1">
      <formula>IF(($AC$4="AA")*AND($B$19="O"),TRUE)</formula>
    </cfRule>
    <cfRule type="expression" dxfId="4638" priority="921" stopIfTrue="1">
      <formula>IF($AY$31="c",TRUE)</formula>
    </cfRule>
  </conditionalFormatting>
  <conditionalFormatting sqref="AC20">
    <cfRule type="expression" dxfId="4637" priority="984" stopIfTrue="1">
      <formula>IF(($AC$4="AA")*AND($B$20="P"),TRUE)</formula>
    </cfRule>
    <cfRule type="expression" dxfId="4636" priority="983" stopIfTrue="1">
      <formula>IF($AZ$31="c",TRUE)</formula>
    </cfRule>
  </conditionalFormatting>
  <conditionalFormatting sqref="AC21">
    <cfRule type="expression" dxfId="4635" priority="1046" stopIfTrue="1">
      <formula>IF(($AC$4="AA")*AND($B$21="Q"),TRUE)</formula>
    </cfRule>
    <cfRule type="expression" dxfId="4634" priority="1045" stopIfTrue="1">
      <formula>IF($BA$31="c",TRUE)</formula>
    </cfRule>
  </conditionalFormatting>
  <conditionalFormatting sqref="AC22">
    <cfRule type="expression" dxfId="4633" priority="1107" stopIfTrue="1">
      <formula>IF($BB$31="c",TRUE)</formula>
    </cfRule>
    <cfRule type="expression" dxfId="4632" priority="1108" stopIfTrue="1">
      <formula>IF(($AC$4="AA")*AND($B$22="R"),TRUE)</formula>
    </cfRule>
  </conditionalFormatting>
  <conditionalFormatting sqref="AC23">
    <cfRule type="expression" dxfId="4631" priority="1170" stopIfTrue="1">
      <formula>IF(($AC$4="AA")*AND($B$23="S"),TRUE)</formula>
    </cfRule>
    <cfRule type="expression" dxfId="4630" priority="1169" stopIfTrue="1">
      <formula>IF($BC$31="c",TRUE)</formula>
    </cfRule>
  </conditionalFormatting>
  <conditionalFormatting sqref="AC24">
    <cfRule type="expression" dxfId="4629" priority="1231" stopIfTrue="1">
      <formula>IF($BD$31="c",TRUE)</formula>
    </cfRule>
    <cfRule type="expression" dxfId="4628" priority="1232" stopIfTrue="1">
      <formula>IF(($AC$4="AA")*AND($B$24="T"),TRUE)</formula>
    </cfRule>
  </conditionalFormatting>
  <conditionalFormatting sqref="AC25">
    <cfRule type="expression" dxfId="4627" priority="1293" stopIfTrue="1">
      <formula>IF($BE$31="c",TRUE)</formula>
    </cfRule>
    <cfRule type="expression" dxfId="4626" priority="1294" stopIfTrue="1">
      <formula>IF(($AC$4="AA")*AND($B$25="U"),TRUE)</formula>
    </cfRule>
  </conditionalFormatting>
  <conditionalFormatting sqref="AC26">
    <cfRule type="expression" dxfId="4625" priority="1355" stopIfTrue="1">
      <formula>IF($BF$31="c",TRUE)</formula>
    </cfRule>
    <cfRule type="expression" dxfId="4624" priority="1356" stopIfTrue="1">
      <formula>IF(($AC$4="AA")*AND($B$26="V"),TRUE)</formula>
    </cfRule>
  </conditionalFormatting>
  <conditionalFormatting sqref="AC27">
    <cfRule type="expression" dxfId="4623" priority="1417" stopIfTrue="1">
      <formula>IF($BG$31="c",TRUE)</formula>
    </cfRule>
    <cfRule type="expression" dxfId="4622" priority="1418" stopIfTrue="1">
      <formula>IF(($AC$4="AA")*AND($B$27="W"),TRUE)</formula>
    </cfRule>
  </conditionalFormatting>
  <conditionalFormatting sqref="AC28">
    <cfRule type="expression" dxfId="4621" priority="1480" stopIfTrue="1">
      <formula>IF(($AC$4="AA")*AND($B$28="X"),TRUE)</formula>
    </cfRule>
    <cfRule type="expression" dxfId="4620" priority="1479" stopIfTrue="1">
      <formula>IF($BH$31="c",TRUE)</formula>
    </cfRule>
  </conditionalFormatting>
  <conditionalFormatting sqref="AC29">
    <cfRule type="expression" dxfId="4619" priority="1542" stopIfTrue="1">
      <formula>IF(($AC$4="AA")*AND($B$29="Y"),TRUE)</formula>
    </cfRule>
    <cfRule type="expression" dxfId="4618" priority="1541" stopIfTrue="1">
      <formula>IF($BI$31="c",TRUE)</formula>
    </cfRule>
  </conditionalFormatting>
  <conditionalFormatting sqref="AC30">
    <cfRule type="expression" dxfId="4617" priority="1603" stopIfTrue="1">
      <formula>IF($BJ$31="c",TRUE)</formula>
    </cfRule>
    <cfRule type="expression" dxfId="4616" priority="1604" stopIfTrue="1">
      <formula>IF(($AC$4="AA")*AND($B$30="Z"),TRUE)</formula>
    </cfRule>
  </conditionalFormatting>
  <conditionalFormatting sqref="AC32">
    <cfRule type="expression" dxfId="4615" priority="1730" stopIfTrue="1">
      <formula>IF(($AC$4="AA")*AND($B$32="AB"),TRUE)</formula>
    </cfRule>
    <cfRule type="expression" dxfId="4614" priority="1729" stopIfTrue="1">
      <formula>IF($BL$31="c",TRUE)</formula>
    </cfRule>
  </conditionalFormatting>
  <conditionalFormatting sqref="AC33">
    <cfRule type="expression" dxfId="4613" priority="1792" stopIfTrue="1">
      <formula>IF(($AC$4="AA")*AND($B$33="AC"),TRUE)</formula>
    </cfRule>
    <cfRule type="expression" dxfId="4612" priority="1791" stopIfTrue="1">
      <formula>IF($BM$31="c",TRUE)</formula>
    </cfRule>
  </conditionalFormatting>
  <conditionalFormatting sqref="AC34">
    <cfRule type="expression" dxfId="4611" priority="1854" stopIfTrue="1">
      <formula>IF(($AC$4="AA")*AND($B$34="AD"),TRUE)</formula>
    </cfRule>
    <cfRule type="expression" dxfId="4610" priority="1853" stopIfTrue="1">
      <formula>IF($BN$31="c",TRUE)</formula>
    </cfRule>
  </conditionalFormatting>
  <conditionalFormatting sqref="AC35">
    <cfRule type="expression" dxfId="4609" priority="1915" stopIfTrue="1">
      <formula>IF($BO$31="c",TRUE)</formula>
    </cfRule>
    <cfRule type="expression" dxfId="4608" priority="1916" stopIfTrue="1">
      <formula>IF(($AC$4="AA")*AND($B$35="AE"),TRUE)</formula>
    </cfRule>
  </conditionalFormatting>
  <conditionalFormatting sqref="AC36">
    <cfRule type="expression" dxfId="4607" priority="1977" stopIfTrue="1">
      <formula>IF($BP$31="c",TRUE)</formula>
    </cfRule>
    <cfRule type="expression" dxfId="4606" priority="1978" stopIfTrue="1">
      <formula>IF(($AC$4="AA")*AND($B$36="AF"),TRUE)</formula>
    </cfRule>
  </conditionalFormatting>
  <conditionalFormatting sqref="AD5">
    <cfRule type="expression" dxfId="4605" priority="56" stopIfTrue="1">
      <formula>IF(($AD$4="AB")*AND($B$5="A"),TRUE)</formula>
    </cfRule>
    <cfRule type="expression" dxfId="4604" priority="55" stopIfTrue="1">
      <formula>IF($AK$32="c",TRUE)</formula>
    </cfRule>
  </conditionalFormatting>
  <conditionalFormatting sqref="AD6">
    <cfRule type="expression" dxfId="4603" priority="118" stopIfTrue="1">
      <formula>IF(($AD$4="AB")*AND($B$6="B"),TRUE)</formula>
    </cfRule>
    <cfRule type="expression" dxfId="4602" priority="117" stopIfTrue="1">
      <formula>IF($AL$32="c",TRUE)</formula>
    </cfRule>
  </conditionalFormatting>
  <conditionalFormatting sqref="AD7">
    <cfRule type="expression" dxfId="4601" priority="179" stopIfTrue="1">
      <formula>IF($AM$32="c",TRUE)</formula>
    </cfRule>
    <cfRule type="expression" dxfId="4600" priority="180" stopIfTrue="1">
      <formula>IF(($AD$4="AB")*AND($B$7="C"),TRUE)</formula>
    </cfRule>
  </conditionalFormatting>
  <conditionalFormatting sqref="AD8">
    <cfRule type="expression" dxfId="4599" priority="241" stopIfTrue="1">
      <formula>IF($AN$32="c",TRUE)</formula>
    </cfRule>
    <cfRule type="expression" dxfId="4598" priority="242" stopIfTrue="1">
      <formula>IF(($AD$4="AB")*AND($B$8="D"),TRUE)</formula>
    </cfRule>
  </conditionalFormatting>
  <conditionalFormatting sqref="AD9">
    <cfRule type="expression" dxfId="4597" priority="304" stopIfTrue="1">
      <formula>IF(($AD$4="AB")*AND($B$9="E"),TRUE)</formula>
    </cfRule>
    <cfRule type="expression" dxfId="4596" priority="303" stopIfTrue="1">
      <formula>IF($AO$32="c",TRUE)</formula>
    </cfRule>
  </conditionalFormatting>
  <conditionalFormatting sqref="AD10">
    <cfRule type="expression" dxfId="4595" priority="365" stopIfTrue="1">
      <formula>IF($AP$32="c",TRUE)</formula>
    </cfRule>
    <cfRule type="expression" dxfId="4594" priority="366" stopIfTrue="1">
      <formula>IF(($AD$4="AB")*AND($B$10="F"),TRUE)</formula>
    </cfRule>
  </conditionalFormatting>
  <conditionalFormatting sqref="AD11">
    <cfRule type="expression" dxfId="4593" priority="428" stopIfTrue="1">
      <formula>IF(($AD$4="AB")*AND($B$11="G"),TRUE)</formula>
    </cfRule>
    <cfRule type="expression" dxfId="4592" priority="427" stopIfTrue="1">
      <formula>IF($AQ$32="c",TRUE)</formula>
    </cfRule>
  </conditionalFormatting>
  <conditionalFormatting sqref="AD12">
    <cfRule type="expression" dxfId="4591" priority="490" stopIfTrue="1">
      <formula>IF(($AD$4="AB")*AND($B$12="H"),TRUE)</formula>
    </cfRule>
    <cfRule type="expression" dxfId="4590" priority="489" stopIfTrue="1">
      <formula>IF($AR$32="c",TRUE)</formula>
    </cfRule>
  </conditionalFormatting>
  <conditionalFormatting sqref="AD13">
    <cfRule type="expression" dxfId="4589" priority="551" stopIfTrue="1">
      <formula>IF($AS$32="c",TRUE)</formula>
    </cfRule>
    <cfRule type="expression" dxfId="4588" priority="552" stopIfTrue="1">
      <formula>IF(($AD$4="AB")*AND($B$13="I"),TRUE)</formula>
    </cfRule>
  </conditionalFormatting>
  <conditionalFormatting sqref="AD14">
    <cfRule type="expression" dxfId="4587" priority="613" stopIfTrue="1">
      <formula>IF($AT$32="c",TRUE)</formula>
    </cfRule>
    <cfRule type="expression" dxfId="4586" priority="614" stopIfTrue="1">
      <formula>IF(($AD$4="AB")*AND($B$14="J"),TRUE)</formula>
    </cfRule>
  </conditionalFormatting>
  <conditionalFormatting sqref="AD15">
    <cfRule type="expression" dxfId="4585" priority="676" stopIfTrue="1">
      <formula>IF(($AD$4="AB")*AND($B$15="K"),TRUE)</formula>
    </cfRule>
    <cfRule type="expression" dxfId="4584" priority="675" stopIfTrue="1">
      <formula>IF($AU$32="c",TRUE)</formula>
    </cfRule>
  </conditionalFormatting>
  <conditionalFormatting sqref="AD16">
    <cfRule type="expression" dxfId="4583" priority="737" stopIfTrue="1">
      <formula>IF($AV$32="c",TRUE)</formula>
    </cfRule>
    <cfRule type="expression" dxfId="4582" priority="738" stopIfTrue="1">
      <formula>IF(($AD$4="AB")*AND($B$16="L"),TRUE)</formula>
    </cfRule>
  </conditionalFormatting>
  <conditionalFormatting sqref="AD17">
    <cfRule type="expression" dxfId="4581" priority="799" stopIfTrue="1">
      <formula>IF($AW$32="c",TRUE)</formula>
    </cfRule>
    <cfRule type="expression" dxfId="4580" priority="800" stopIfTrue="1">
      <formula>IF(($AD$4="AB")*AND($B$17="M"),TRUE)</formula>
    </cfRule>
  </conditionalFormatting>
  <conditionalFormatting sqref="AD18">
    <cfRule type="expression" dxfId="4579" priority="861" stopIfTrue="1">
      <formula>IF($AX$32="c",TRUE)</formula>
    </cfRule>
    <cfRule type="expression" dxfId="4578" priority="862" stopIfTrue="1">
      <formula>IF(($AD$4="AB")*AND($B$18="N"),TRUE)</formula>
    </cfRule>
  </conditionalFormatting>
  <conditionalFormatting sqref="AD19">
    <cfRule type="expression" dxfId="4577" priority="924" stopIfTrue="1">
      <formula>IF(($AD$4="AB")*AND($B$19="O"),TRUE)</formula>
    </cfRule>
    <cfRule type="expression" dxfId="4576" priority="923" stopIfTrue="1">
      <formula>IF($AY$32="c",TRUE)</formula>
    </cfRule>
  </conditionalFormatting>
  <conditionalFormatting sqref="AD20">
    <cfRule type="expression" dxfId="4575" priority="985" stopIfTrue="1">
      <formula>IF($AZ$32="c",TRUE)</formula>
    </cfRule>
    <cfRule type="expression" dxfId="4574" priority="986" stopIfTrue="1">
      <formula>IF(($AD$4="AB")*AND($B$20="P"),TRUE)</formula>
    </cfRule>
  </conditionalFormatting>
  <conditionalFormatting sqref="AD21">
    <cfRule type="expression" dxfId="4573" priority="1047" stopIfTrue="1">
      <formula>IF($BA$32="c",TRUE)</formula>
    </cfRule>
    <cfRule type="expression" dxfId="4572" priority="1048" stopIfTrue="1">
      <formula>IF(($AD$4="AB")*AND($B$21="Q"),TRUE)</formula>
    </cfRule>
  </conditionalFormatting>
  <conditionalFormatting sqref="AD22">
    <cfRule type="expression" dxfId="4571" priority="1110" stopIfTrue="1">
      <formula>IF(($AD$4="AB")*AND($B$22="R"),TRUE)</formula>
    </cfRule>
    <cfRule type="expression" dxfId="4570" priority="1109" stopIfTrue="1">
      <formula>IF($BB$32="c",TRUE)</formula>
    </cfRule>
  </conditionalFormatting>
  <conditionalFormatting sqref="AD23">
    <cfRule type="expression" dxfId="4569" priority="1172" stopIfTrue="1">
      <formula>IF(($AD$4="AB")*AND($B$23="S"),TRUE)</formula>
    </cfRule>
    <cfRule type="expression" dxfId="4568" priority="1171" stopIfTrue="1">
      <formula>IF($BC$32="c",TRUE)</formula>
    </cfRule>
  </conditionalFormatting>
  <conditionalFormatting sqref="AD24">
    <cfRule type="expression" dxfId="4567" priority="1233" stopIfTrue="1">
      <formula>IF($BD$32="c",TRUE)</formula>
    </cfRule>
    <cfRule type="expression" dxfId="4566" priority="1234" stopIfTrue="1">
      <formula>IF(($AD$4="AB")*AND($B$24="T"),TRUE)</formula>
    </cfRule>
  </conditionalFormatting>
  <conditionalFormatting sqref="AD25">
    <cfRule type="expression" dxfId="4565" priority="1296" stopIfTrue="1">
      <formula>IF(($AD$4="AB")*AND($B$25="U"),TRUE)</formula>
    </cfRule>
    <cfRule type="expression" dxfId="4564" priority="1295" stopIfTrue="1">
      <formula>IF($BE$32="c",TRUE)</formula>
    </cfRule>
  </conditionalFormatting>
  <conditionalFormatting sqref="AD26">
    <cfRule type="expression" dxfId="4563" priority="1358" stopIfTrue="1">
      <formula>IF(($AD$4="AB")*AND($B$26="V"),TRUE)</formula>
    </cfRule>
    <cfRule type="expression" dxfId="4562" priority="1357" stopIfTrue="1">
      <formula>IF($BF$32="c",TRUE)</formula>
    </cfRule>
  </conditionalFormatting>
  <conditionalFormatting sqref="AD27">
    <cfRule type="expression" dxfId="4561" priority="1420" stopIfTrue="1">
      <formula>IF(($AD$4="AB")*AND($B$27="W"),TRUE)</formula>
    </cfRule>
    <cfRule type="expression" dxfId="4560" priority="1419" stopIfTrue="1">
      <formula>IF($BG$32="c",TRUE)</formula>
    </cfRule>
  </conditionalFormatting>
  <conditionalFormatting sqref="AD28">
    <cfRule type="expression" dxfId="4559" priority="1481" stopIfTrue="1">
      <formula>IF($BH$32="c",TRUE)</formula>
    </cfRule>
    <cfRule type="expression" dxfId="4558" priority="1482" stopIfTrue="1">
      <formula>IF(($AD$4="AB")*AND($B$28="X"),TRUE)</formula>
    </cfRule>
  </conditionalFormatting>
  <conditionalFormatting sqref="AD29">
    <cfRule type="expression" dxfId="4557" priority="1544" stopIfTrue="1">
      <formula>IF(($AD$4="AB")*AND($B$29="Y"),TRUE)</formula>
    </cfRule>
    <cfRule type="expression" dxfId="4556" priority="1543" stopIfTrue="1">
      <formula>IF($BI$32="c",TRUE)</formula>
    </cfRule>
  </conditionalFormatting>
  <conditionalFormatting sqref="AD30">
    <cfRule type="expression" dxfId="4555" priority="1605" stopIfTrue="1">
      <formula>IF($BJ$32="c",TRUE)</formula>
    </cfRule>
    <cfRule type="expression" dxfId="4554" priority="1606" stopIfTrue="1">
      <formula>IF(($AD$4="AB")*AND($B$30="Z"),TRUE)</formula>
    </cfRule>
  </conditionalFormatting>
  <conditionalFormatting sqref="AD31">
    <cfRule type="expression" dxfId="4553" priority="1668" stopIfTrue="1">
      <formula>IF(($AD$4="AB")*AND($B$31="AA"),TRUE)</formula>
    </cfRule>
    <cfRule type="expression" dxfId="4552" priority="1667" stopIfTrue="1">
      <formula>IF($BK$32="c",TRUE)</formula>
    </cfRule>
  </conditionalFormatting>
  <conditionalFormatting sqref="AD33">
    <cfRule type="expression" dxfId="4551" priority="1794" stopIfTrue="1">
      <formula>IF(($AD$4="AB")*AND($B$33="AC"),TRUE)</formula>
    </cfRule>
    <cfRule type="expression" dxfId="4550" priority="1793" stopIfTrue="1">
      <formula>IF($BM$32="c",TRUE)</formula>
    </cfRule>
  </conditionalFormatting>
  <conditionalFormatting sqref="AD34">
    <cfRule type="expression" dxfId="4549" priority="1856" stopIfTrue="1">
      <formula>IF(($AD$4="AB")*AND($B$34="AD"),TRUE)</formula>
    </cfRule>
    <cfRule type="expression" dxfId="4548" priority="1855" stopIfTrue="1">
      <formula>IF($BN$32="c",TRUE)</formula>
    </cfRule>
  </conditionalFormatting>
  <conditionalFormatting sqref="AD35">
    <cfRule type="expression" dxfId="4547" priority="1917" stopIfTrue="1">
      <formula>IF($BO$32="c",TRUE)</formula>
    </cfRule>
    <cfRule type="expression" dxfId="4546" priority="1918" stopIfTrue="1">
      <formula>IF(($AD$4="AB")*AND($B$35="AE"),TRUE)</formula>
    </cfRule>
  </conditionalFormatting>
  <conditionalFormatting sqref="AD36">
    <cfRule type="expression" dxfId="4545" priority="1980" stopIfTrue="1">
      <formula>IF(($AD$4="AB")*AND($B$36="AF"),TRUE)</formula>
    </cfRule>
    <cfRule type="expression" dxfId="4544" priority="1979" stopIfTrue="1">
      <formula>IF($BP$32="c",TRUE)</formula>
    </cfRule>
  </conditionalFormatting>
  <conditionalFormatting sqref="AE5">
    <cfRule type="expression" dxfId="4543" priority="57" stopIfTrue="1">
      <formula>IF($AK$33="c",TRUE)</formula>
    </cfRule>
    <cfRule type="expression" dxfId="4542" priority="58" stopIfTrue="1">
      <formula>IF(($AE$4="AC")*AND($B$5="A"),TRUE)</formula>
    </cfRule>
  </conditionalFormatting>
  <conditionalFormatting sqref="AE6">
    <cfRule type="expression" dxfId="4541" priority="119" stopIfTrue="1">
      <formula>IF($AL$33="c",TRUE)</formula>
    </cfRule>
    <cfRule type="expression" dxfId="4540" priority="120" stopIfTrue="1">
      <formula>IF(($AE$4="AC")*AND($B$6="B"),TRUE)</formula>
    </cfRule>
  </conditionalFormatting>
  <conditionalFormatting sqref="AE7">
    <cfRule type="expression" dxfId="4539" priority="182" stopIfTrue="1">
      <formula>IF(($AE$4="AC")*AND($B$7="C"),TRUE)</formula>
    </cfRule>
    <cfRule type="expression" dxfId="4538" priority="181" stopIfTrue="1">
      <formula>IF($AM$33="c",TRUE)</formula>
    </cfRule>
  </conditionalFormatting>
  <conditionalFormatting sqref="AE8">
    <cfRule type="expression" dxfId="4537" priority="243" stopIfTrue="1">
      <formula>IF($AN$33="c",TRUE)</formula>
    </cfRule>
    <cfRule type="expression" dxfId="4536" priority="244" stopIfTrue="1">
      <formula>IF(($AE$4="AC")*AND($B$8="D"),TRUE)</formula>
    </cfRule>
  </conditionalFormatting>
  <conditionalFormatting sqref="AE9">
    <cfRule type="expression" dxfId="4535" priority="305" stopIfTrue="1">
      <formula>IF($AO$33="c",TRUE)</formula>
    </cfRule>
    <cfRule type="expression" dxfId="4534" priority="306" stopIfTrue="1">
      <formula>IF(($AE$4="AC")*AND($B$9="E"),TRUE)</formula>
    </cfRule>
  </conditionalFormatting>
  <conditionalFormatting sqref="AE10">
    <cfRule type="expression" dxfId="4533" priority="367" stopIfTrue="1">
      <formula>IF($AP$33="c",TRUE)</formula>
    </cfRule>
    <cfRule type="expression" dxfId="4532" priority="368" stopIfTrue="1">
      <formula>IF(($AE$4="AC")*AND($B$10="F"),TRUE)</formula>
    </cfRule>
  </conditionalFormatting>
  <conditionalFormatting sqref="AE11">
    <cfRule type="expression" dxfId="4531" priority="429" stopIfTrue="1">
      <formula>IF($AQ$33="c",TRUE)</formula>
    </cfRule>
    <cfRule type="expression" dxfId="4530" priority="430" stopIfTrue="1">
      <formula>IF(($AE$4="AC")*AND($B$11="G"),TRUE)</formula>
    </cfRule>
  </conditionalFormatting>
  <conditionalFormatting sqref="AE12">
    <cfRule type="expression" dxfId="4529" priority="492" stopIfTrue="1">
      <formula>IF(($AE$4="AC")*AND($B$12="H"),TRUE)</formula>
    </cfRule>
    <cfRule type="expression" dxfId="4528" priority="491" stopIfTrue="1">
      <formula>IF($AR$33="c",TRUE)</formula>
    </cfRule>
  </conditionalFormatting>
  <conditionalFormatting sqref="AE13">
    <cfRule type="expression" dxfId="4527" priority="553" stopIfTrue="1">
      <formula>IF($AS$33="c",TRUE)</formula>
    </cfRule>
    <cfRule type="expression" dxfId="4526" priority="554" stopIfTrue="1">
      <formula>IF(($AE$4="AC")*AND($B$13="I"),TRUE)</formula>
    </cfRule>
  </conditionalFormatting>
  <conditionalFormatting sqref="AE14">
    <cfRule type="expression" dxfId="4525" priority="616" stopIfTrue="1">
      <formula>IF(($AE$4="AC")*AND($B$14="J"),TRUE)</formula>
    </cfRule>
    <cfRule type="expression" dxfId="4524" priority="615" stopIfTrue="1">
      <formula>IF($AT$33="c",TRUE)</formula>
    </cfRule>
  </conditionalFormatting>
  <conditionalFormatting sqref="AE15">
    <cfRule type="expression" dxfId="4523" priority="677" stopIfTrue="1">
      <formula>IF($AU$33="c",TRUE)</formula>
    </cfRule>
    <cfRule type="expression" dxfId="4522" priority="678" stopIfTrue="1">
      <formula>IF(($AE$4="AC")*AND($B$15="K"),TRUE)</formula>
    </cfRule>
  </conditionalFormatting>
  <conditionalFormatting sqref="AE16">
    <cfRule type="expression" dxfId="4521" priority="740" stopIfTrue="1">
      <formula>IF(($AE$4="AC")*AND($B$16="L"),TRUE)</formula>
    </cfRule>
    <cfRule type="expression" dxfId="4520" priority="739" stopIfTrue="1">
      <formula>IF($AV$33="c",TRUE)</formula>
    </cfRule>
  </conditionalFormatting>
  <conditionalFormatting sqref="AE17">
    <cfRule type="expression" dxfId="4519" priority="801" stopIfTrue="1">
      <formula>IF($AW$33="c",TRUE)</formula>
    </cfRule>
    <cfRule type="expression" dxfId="4518" priority="802" stopIfTrue="1">
      <formula>IF(($AE$4="AC")*AND($B$17="M"),TRUE)</formula>
    </cfRule>
  </conditionalFormatting>
  <conditionalFormatting sqref="AE18">
    <cfRule type="expression" dxfId="4517" priority="863" stopIfTrue="1">
      <formula>IF($AX$33="c",TRUE)</formula>
    </cfRule>
    <cfRule type="expression" dxfId="4516" priority="864" stopIfTrue="1">
      <formula>IF(($AE$4="AC")*AND($B$18="N"),TRUE)</formula>
    </cfRule>
  </conditionalFormatting>
  <conditionalFormatting sqref="AE19">
    <cfRule type="expression" dxfId="4515" priority="926" stopIfTrue="1">
      <formula>IF(($AE$4="AC")*AND($B$19="O"),TRUE)</formula>
    </cfRule>
    <cfRule type="expression" dxfId="4514" priority="925" stopIfTrue="1">
      <formula>IF($AY$33="c",TRUE)</formula>
    </cfRule>
  </conditionalFormatting>
  <conditionalFormatting sqref="AE20">
    <cfRule type="expression" dxfId="4513" priority="987" stopIfTrue="1">
      <formula>IF($AZ$33="c",TRUE)</formula>
    </cfRule>
    <cfRule type="expression" dxfId="4512" priority="988" stopIfTrue="1">
      <formula>IF(($AE$4="AC")*AND($B$20="P"),TRUE)</formula>
    </cfRule>
  </conditionalFormatting>
  <conditionalFormatting sqref="AE21">
    <cfRule type="expression" dxfId="4511" priority="1049" stopIfTrue="1">
      <formula>IF($BA$33="c",TRUE)</formula>
    </cfRule>
    <cfRule type="expression" dxfId="4510" priority="1050" stopIfTrue="1">
      <formula>IF(($AE$4="AC")*AND($B$21="Q"),TRUE)</formula>
    </cfRule>
  </conditionalFormatting>
  <conditionalFormatting sqref="AE22">
    <cfRule type="expression" dxfId="4509" priority="1111" stopIfTrue="1">
      <formula>IF($BB$33="c",TRUE)</formula>
    </cfRule>
    <cfRule type="expression" dxfId="4508" priority="1112" stopIfTrue="1">
      <formula>IF(($AE$4="AC")*AND($B$22="R"),TRUE)</formula>
    </cfRule>
  </conditionalFormatting>
  <conditionalFormatting sqref="AE23">
    <cfRule type="expression" dxfId="4507" priority="1173" stopIfTrue="1">
      <formula>IF($BC$33="c",TRUE)</formula>
    </cfRule>
    <cfRule type="expression" dxfId="4506" priority="1174" stopIfTrue="1">
      <formula>IF(($AE$4="AC")*AND($B$23="S"),TRUE)</formula>
    </cfRule>
  </conditionalFormatting>
  <conditionalFormatting sqref="AE24">
    <cfRule type="expression" dxfId="4505" priority="1235" stopIfTrue="1">
      <formula>IF($BD$33="c",TRUE)</formula>
    </cfRule>
    <cfRule type="expression" dxfId="4504" priority="1236" stopIfTrue="1">
      <formula>IF(($AE$4="AC")*AND($B$24="T"),TRUE)</formula>
    </cfRule>
  </conditionalFormatting>
  <conditionalFormatting sqref="AE25">
    <cfRule type="expression" dxfId="4503" priority="1298" stopIfTrue="1">
      <formula>IF(($AE$4="AC")*AND($B$25="U"),TRUE)</formula>
    </cfRule>
    <cfRule type="expression" dxfId="4502" priority="1297" stopIfTrue="1">
      <formula>IF($BE$33="c",TRUE)</formula>
    </cfRule>
  </conditionalFormatting>
  <conditionalFormatting sqref="AE26">
    <cfRule type="expression" dxfId="4501" priority="1360" stopIfTrue="1">
      <formula>IF(($AE$4="AC")*AND($B$26="V"),TRUE)</formula>
    </cfRule>
    <cfRule type="expression" dxfId="4500" priority="1359" stopIfTrue="1">
      <formula>IF($BF$33="c",TRUE)</formula>
    </cfRule>
  </conditionalFormatting>
  <conditionalFormatting sqref="AE27">
    <cfRule type="expression" dxfId="4499" priority="1422" stopIfTrue="1">
      <formula>IF(($AE$4="AC")*AND($B$27="W"),TRUE)</formula>
    </cfRule>
    <cfRule type="expression" dxfId="4498" priority="1421" stopIfTrue="1">
      <formula>IF($BG$33="c",TRUE)</formula>
    </cfRule>
  </conditionalFormatting>
  <conditionalFormatting sqref="AE28">
    <cfRule type="expression" dxfId="4497" priority="1484" stopIfTrue="1">
      <formula>IF(($AE$4="AC")*AND($B$28="X"),TRUE)</formula>
    </cfRule>
    <cfRule type="expression" dxfId="4496" priority="1483" stopIfTrue="1">
      <formula>IF($BH$33="c",TRUE)</formula>
    </cfRule>
  </conditionalFormatting>
  <conditionalFormatting sqref="AE29">
    <cfRule type="expression" dxfId="4495" priority="1545" stopIfTrue="1">
      <formula>IF($BI$33="c",TRUE)</formula>
    </cfRule>
    <cfRule type="expression" dxfId="4494" priority="1546" stopIfTrue="1">
      <formula>IF(($AE$4="AC")*AND($B$29="Y"),TRUE)</formula>
    </cfRule>
  </conditionalFormatting>
  <conditionalFormatting sqref="AE30">
    <cfRule type="expression" dxfId="4493" priority="1608" stopIfTrue="1">
      <formula>IF(($AE$4="AC")*AND($B$30="Z"),TRUE)</formula>
    </cfRule>
    <cfRule type="expression" dxfId="4492" priority="1607" stopIfTrue="1">
      <formula>IF($BJ$33="c",TRUE)</formula>
    </cfRule>
  </conditionalFormatting>
  <conditionalFormatting sqref="AE31">
    <cfRule type="expression" dxfId="4491" priority="1670" stopIfTrue="1">
      <formula>IF(($AE$4="AC")*AND($B$31="AA"),TRUE)</formula>
    </cfRule>
    <cfRule type="expression" dxfId="4490" priority="1669" stopIfTrue="1">
      <formula>IF($BK$33="c",TRUE)</formula>
    </cfRule>
  </conditionalFormatting>
  <conditionalFormatting sqref="AE32">
    <cfRule type="expression" dxfId="4489" priority="1732" stopIfTrue="1">
      <formula>IF(($AE$4="AC")*AND($B$32="AB"),TRUE)</formula>
    </cfRule>
    <cfRule type="expression" dxfId="4488" priority="1731" stopIfTrue="1">
      <formula>IF($BL$33="c",TRUE)</formula>
    </cfRule>
  </conditionalFormatting>
  <conditionalFormatting sqref="AE34">
    <cfRule type="expression" dxfId="4487" priority="1857" stopIfTrue="1">
      <formula>IF($BN$33="c",TRUE)</formula>
    </cfRule>
    <cfRule type="expression" dxfId="4486" priority="1858" stopIfTrue="1">
      <formula>IF(($AE$4="AC")*AND($B$34="AD"),TRUE)</formula>
    </cfRule>
  </conditionalFormatting>
  <conditionalFormatting sqref="AE35">
    <cfRule type="expression" dxfId="4485" priority="1919" stopIfTrue="1">
      <formula>IF($BO$33="c",TRUE)</formula>
    </cfRule>
    <cfRule type="expression" dxfId="4484" priority="1920" stopIfTrue="1">
      <formula>IF(($AE$4="AC")*AND($B$35="AE"),TRUE)</formula>
    </cfRule>
  </conditionalFormatting>
  <conditionalFormatting sqref="AE36">
    <cfRule type="expression" dxfId="4483" priority="1982" stopIfTrue="1">
      <formula>IF(($AE$4="AC")*AND($B$36="AF"),TRUE)</formula>
    </cfRule>
    <cfRule type="expression" dxfId="4482" priority="1981" stopIfTrue="1">
      <formula>IF($BP$33="c",TRUE)</formula>
    </cfRule>
  </conditionalFormatting>
  <conditionalFormatting sqref="AF5">
    <cfRule type="expression" dxfId="4481" priority="60" stopIfTrue="1">
      <formula>IF(($AF$4="AD")*AND($B$5="A"),TRUE)</formula>
    </cfRule>
    <cfRule type="expression" dxfId="4480" priority="59" stopIfTrue="1">
      <formula>IF($AK$34="c",TRUE)</formula>
    </cfRule>
  </conditionalFormatting>
  <conditionalFormatting sqref="AF6">
    <cfRule type="expression" dxfId="4479" priority="121" stopIfTrue="1">
      <formula>IF($AL$34="c",TRUE)</formula>
    </cfRule>
    <cfRule type="expression" dxfId="4478" priority="122" stopIfTrue="1">
      <formula>IF(($AF$4="AD")*AND($B$6="B"),TRUE)</formula>
    </cfRule>
  </conditionalFormatting>
  <conditionalFormatting sqref="AF7">
    <cfRule type="expression" dxfId="4477" priority="183" stopIfTrue="1">
      <formula>IF($AM$34="c",TRUE)</formula>
    </cfRule>
    <cfRule type="expression" dxfId="4476" priority="184" stopIfTrue="1">
      <formula>IF(($AF$4="AD")*AND($B$7="C"),TRUE)</formula>
    </cfRule>
  </conditionalFormatting>
  <conditionalFormatting sqref="AF8">
    <cfRule type="expression" dxfId="4475" priority="246" stopIfTrue="1">
      <formula>IF(($AF$4="AD")*AND($B$8="D"),TRUE)</formula>
    </cfRule>
    <cfRule type="expression" dxfId="4474" priority="245" stopIfTrue="1">
      <formula>IF($AN$34="c",TRUE)</formula>
    </cfRule>
  </conditionalFormatting>
  <conditionalFormatting sqref="AF9">
    <cfRule type="expression" dxfId="4473" priority="308" stopIfTrue="1">
      <formula>IF(($AF$4="AD")*AND($B$9="E"),TRUE)</formula>
    </cfRule>
    <cfRule type="expression" dxfId="4472" priority="307" stopIfTrue="1">
      <formula>IF($AO$34="c",TRUE)</formula>
    </cfRule>
  </conditionalFormatting>
  <conditionalFormatting sqref="AF10">
    <cfRule type="expression" dxfId="4471" priority="369" stopIfTrue="1">
      <formula>IF($AP$34="c",TRUE)</formula>
    </cfRule>
    <cfRule type="expression" dxfId="4470" priority="370" stopIfTrue="1">
      <formula>IF(($AF$4="AD")*AND($B$10="F"),TRUE)</formula>
    </cfRule>
  </conditionalFormatting>
  <conditionalFormatting sqref="AF11">
    <cfRule type="expression" dxfId="4469" priority="431" stopIfTrue="1">
      <formula>IF($AQ$34="c",TRUE)</formula>
    </cfRule>
    <cfRule type="expression" dxfId="4468" priority="432" stopIfTrue="1">
      <formula>IF(($AF$4="AD")*AND($B$11="G"),TRUE)</formula>
    </cfRule>
  </conditionalFormatting>
  <conditionalFormatting sqref="AF12">
    <cfRule type="expression" dxfId="4467" priority="493" stopIfTrue="1">
      <formula>IF($AR$34="c",TRUE)</formula>
    </cfRule>
    <cfRule type="expression" dxfId="4466" priority="494" stopIfTrue="1">
      <formula>IF(($AF$4="AD")*AND($B$12="H"),TRUE)</formula>
    </cfRule>
  </conditionalFormatting>
  <conditionalFormatting sqref="AF13">
    <cfRule type="expression" dxfId="4465" priority="556" stopIfTrue="1">
      <formula>IF(($AF$4="AD")*AND($B$13="I"),TRUE)</formula>
    </cfRule>
    <cfRule type="expression" dxfId="4464" priority="555" stopIfTrue="1">
      <formula>IF($AS$34="c",TRUE)</formula>
    </cfRule>
  </conditionalFormatting>
  <conditionalFormatting sqref="AF14">
    <cfRule type="expression" dxfId="4463" priority="617" stopIfTrue="1">
      <formula>IF($AT$34="c",TRUE)</formula>
    </cfRule>
    <cfRule type="expression" dxfId="4462" priority="618" stopIfTrue="1">
      <formula>IF(($AF$4="AD")*AND($B$14="J"),TRUE)</formula>
    </cfRule>
  </conditionalFormatting>
  <conditionalFormatting sqref="AF15">
    <cfRule type="expression" dxfId="4461" priority="680" stopIfTrue="1">
      <formula>IF(($AF$4="AD")*AND($B$15="K"),TRUE)</formula>
    </cfRule>
    <cfRule type="expression" dxfId="4460" priority="679" stopIfTrue="1">
      <formula>IF($AU$34="c",TRUE)</formula>
    </cfRule>
  </conditionalFormatting>
  <conditionalFormatting sqref="AF16">
    <cfRule type="expression" dxfId="4459" priority="742" stopIfTrue="1">
      <formula>IF(($AF$4="AD")*AND($B$16="L"),TRUE)</formula>
    </cfRule>
    <cfRule type="expression" dxfId="4458" priority="741" stopIfTrue="1">
      <formula>IF($AV$34="c",TRUE)</formula>
    </cfRule>
  </conditionalFormatting>
  <conditionalFormatting sqref="AF17">
    <cfRule type="expression" dxfId="4457" priority="803" stopIfTrue="1">
      <formula>IF($AW$34="c",TRUE)</formula>
    </cfRule>
    <cfRule type="expression" dxfId="4456" priority="804" stopIfTrue="1">
      <formula>IF(($AF$4="AD")*AND($B$17="M"),TRUE)</formula>
    </cfRule>
  </conditionalFormatting>
  <conditionalFormatting sqref="AF18">
    <cfRule type="expression" dxfId="4455" priority="865" stopIfTrue="1">
      <formula>IF($AX$34="c",TRUE)</formula>
    </cfRule>
    <cfRule type="expression" dxfId="4454" priority="866" stopIfTrue="1">
      <formula>IF(($AF$4="AD")*AND($B$18="N"),TRUE)</formula>
    </cfRule>
  </conditionalFormatting>
  <conditionalFormatting sqref="AF19">
    <cfRule type="expression" dxfId="4453" priority="927" stopIfTrue="1">
      <formula>IF($AY$34="c",TRUE)</formula>
    </cfRule>
    <cfRule type="expression" dxfId="4452" priority="928" stopIfTrue="1">
      <formula>IF(($AF$4="AD")*AND($B$19="O"),TRUE)</formula>
    </cfRule>
  </conditionalFormatting>
  <conditionalFormatting sqref="AF20">
    <cfRule type="expression" dxfId="4451" priority="990" stopIfTrue="1">
      <formula>IF(($AF$4="AD")*AND($B$20="P"),TRUE)</formula>
    </cfRule>
    <cfRule type="expression" dxfId="4450" priority="989" stopIfTrue="1">
      <formula>IF($AZ$34="c",TRUE)</formula>
    </cfRule>
  </conditionalFormatting>
  <conditionalFormatting sqref="AF21">
    <cfRule type="expression" dxfId="4449" priority="1051" stopIfTrue="1">
      <formula>IF($BA$34="c",TRUE)</formula>
    </cfRule>
    <cfRule type="expression" dxfId="4448" priority="1052" stopIfTrue="1">
      <formula>IF(($AF$4="AD")*AND($B$21="Q"),TRUE)</formula>
    </cfRule>
  </conditionalFormatting>
  <conditionalFormatting sqref="AF22">
    <cfRule type="expression" dxfId="4447" priority="1113" stopIfTrue="1">
      <formula>IF($BB$34="c",TRUE)</formula>
    </cfRule>
    <cfRule type="expression" dxfId="4446" priority="1114" stopIfTrue="1">
      <formula>IF(($AF$4="AD")*AND($B$22="R"),TRUE)</formula>
    </cfRule>
  </conditionalFormatting>
  <conditionalFormatting sqref="AF23">
    <cfRule type="expression" dxfId="4445" priority="1175" stopIfTrue="1">
      <formula>IF($BC$34="c",TRUE)</formula>
    </cfRule>
    <cfRule type="expression" dxfId="4444" priority="1176" stopIfTrue="1">
      <formula>IF(($AF$4="AD")*AND($B$23="S"),TRUE)</formula>
    </cfRule>
  </conditionalFormatting>
  <conditionalFormatting sqref="AF24">
    <cfRule type="expression" dxfId="4443" priority="1238" stopIfTrue="1">
      <formula>IF(($AF$4="AD")*AND($B$24="T"),TRUE)</formula>
    </cfRule>
    <cfRule type="expression" dxfId="4442" priority="1237" stopIfTrue="1">
      <formula>IF($BD$34="c",TRUE)</formula>
    </cfRule>
  </conditionalFormatting>
  <conditionalFormatting sqref="AF25">
    <cfRule type="expression" dxfId="4441" priority="1300" stopIfTrue="1">
      <formula>IF(($AF$4="AD")*AND($B$25="U"),TRUE)</formula>
    </cfRule>
    <cfRule type="expression" dxfId="4440" priority="1299" stopIfTrue="1">
      <formula>IF($BE$34="c",TRUE)</formula>
    </cfRule>
  </conditionalFormatting>
  <conditionalFormatting sqref="AF26">
    <cfRule type="expression" dxfId="4439" priority="1362" stopIfTrue="1">
      <formula>IF(($AF$4="AD")*AND($B$26="V"),TRUE)</formula>
    </cfRule>
    <cfRule type="expression" dxfId="4438" priority="1361" stopIfTrue="1">
      <formula>IF($BF$34="c",TRUE)</formula>
    </cfRule>
  </conditionalFormatting>
  <conditionalFormatting sqref="AF27">
    <cfRule type="expression" dxfId="4437" priority="1423" stopIfTrue="1">
      <formula>IF($BG$34="c",TRUE)</formula>
    </cfRule>
    <cfRule type="expression" dxfId="4436" priority="1424" stopIfTrue="1">
      <formula>IF(($AF$4="AD")*AND($B$27="W"),TRUE)</formula>
    </cfRule>
  </conditionalFormatting>
  <conditionalFormatting sqref="AF28">
    <cfRule type="expression" dxfId="4435" priority="1486" stopIfTrue="1">
      <formula>IF(($AF$4="AD")*AND($B$28="X"),TRUE)</formula>
    </cfRule>
    <cfRule type="expression" dxfId="4434" priority="1485" stopIfTrue="1">
      <formula>IF($BH$34="c",TRUE)</formula>
    </cfRule>
  </conditionalFormatting>
  <conditionalFormatting sqref="AF29">
    <cfRule type="expression" dxfId="4433" priority="1548" stopIfTrue="1">
      <formula>IF(($AF$4="AD")*AND($B$29="Y"),TRUE)</formula>
    </cfRule>
    <cfRule type="expression" dxfId="4432" priority="1547" stopIfTrue="1">
      <formula>IF($BI$34="c",TRUE)</formula>
    </cfRule>
  </conditionalFormatting>
  <conditionalFormatting sqref="AF30">
    <cfRule type="expression" dxfId="4431" priority="1609" stopIfTrue="1">
      <formula>IF($BJ$34="c",TRUE)</formula>
    </cfRule>
    <cfRule type="expression" dxfId="4430" priority="1610" stopIfTrue="1">
      <formula>IF(($AF$4="AD")*AND($B$30="Z"),TRUE)</formula>
    </cfRule>
  </conditionalFormatting>
  <conditionalFormatting sqref="AF31">
    <cfRule type="expression" dxfId="4429" priority="1672" stopIfTrue="1">
      <formula>IF(($AF$4="AD")*AND($B$31="AA"),TRUE)</formula>
    </cfRule>
    <cfRule type="expression" dxfId="4428" priority="1671" stopIfTrue="1">
      <formula>IF($BK$34="c",TRUE)</formula>
    </cfRule>
  </conditionalFormatting>
  <conditionalFormatting sqref="AF32">
    <cfRule type="expression" dxfId="4427" priority="1734" stopIfTrue="1">
      <formula>IF(($AF$4="AD")*AND($B$32="AB"),TRUE)</formula>
    </cfRule>
    <cfRule type="expression" dxfId="4426" priority="1733" stopIfTrue="1">
      <formula>IF($BL$34="c",TRUE)</formula>
    </cfRule>
  </conditionalFormatting>
  <conditionalFormatting sqref="AF33">
    <cfRule type="expression" dxfId="4425" priority="1796" stopIfTrue="1">
      <formula>IF(($AF$4="AD")*AND($B$33="AC"),TRUE)</formula>
    </cfRule>
    <cfRule type="expression" dxfId="4424" priority="1795" stopIfTrue="1">
      <formula>IF($BM$34="c",TRUE)</formula>
    </cfRule>
  </conditionalFormatting>
  <conditionalFormatting sqref="AF35">
    <cfRule type="expression" dxfId="4423" priority="1921" stopIfTrue="1">
      <formula>IF($BO$34="c",TRUE)</formula>
    </cfRule>
    <cfRule type="expression" dxfId="4422" priority="1922" stopIfTrue="1">
      <formula>IF(($AF$4="AD")*AND($B$35="AE"),TRUE)</formula>
    </cfRule>
  </conditionalFormatting>
  <conditionalFormatting sqref="AF36">
    <cfRule type="expression" dxfId="4421" priority="1983" stopIfTrue="1">
      <formula>IF($BP$34="c",TRUE)</formula>
    </cfRule>
    <cfRule type="expression" dxfId="4420" priority="1984" stopIfTrue="1">
      <formula>IF(($AF$4="AD")*AND($B$36="AF"),TRUE)</formula>
    </cfRule>
  </conditionalFormatting>
  <conditionalFormatting sqref="AG5">
    <cfRule type="expression" dxfId="4419" priority="61" stopIfTrue="1">
      <formula>IF($AK$35="c",TRUE)</formula>
    </cfRule>
    <cfRule type="expression" dxfId="4418" priority="62" stopIfTrue="1">
      <formula>IF(($AG$4="AE")*AND($B$5="A"),TRUE)</formula>
    </cfRule>
  </conditionalFormatting>
  <conditionalFormatting sqref="AG6">
    <cfRule type="expression" dxfId="4417" priority="124" stopIfTrue="1">
      <formula>IF(($AG$4="AE")*AND($B$6="B"),TRUE)</formula>
    </cfRule>
    <cfRule type="expression" dxfId="4416" priority="123" stopIfTrue="1">
      <formula>IF($AL$35="c",TRUE)</formula>
    </cfRule>
  </conditionalFormatting>
  <conditionalFormatting sqref="AG7">
    <cfRule type="expression" dxfId="4415" priority="185" stopIfTrue="1">
      <formula>IF($AM$35="c",TRUE)</formula>
    </cfRule>
    <cfRule type="expression" dxfId="4414" priority="186" stopIfTrue="1">
      <formula>IF(($AG$4="AE")*AND($B$7="C"),TRUE)</formula>
    </cfRule>
  </conditionalFormatting>
  <conditionalFormatting sqref="AG8">
    <cfRule type="expression" dxfId="4413" priority="247" stopIfTrue="1">
      <formula>IF($AN$35="c",TRUE)</formula>
    </cfRule>
    <cfRule type="expression" dxfId="4412" priority="248" stopIfTrue="1">
      <formula>IF(($AG$4="AE")*AND($B$8="D"),TRUE)</formula>
    </cfRule>
  </conditionalFormatting>
  <conditionalFormatting sqref="AG9">
    <cfRule type="expression" dxfId="4411" priority="309" stopIfTrue="1">
      <formula>IF($AO$35="c",TRUE)</formula>
    </cfRule>
    <cfRule type="expression" dxfId="4410" priority="310" stopIfTrue="1">
      <formula>IF(($AG$4="AE")*AND($B$9="E"),TRUE)</formula>
    </cfRule>
  </conditionalFormatting>
  <conditionalFormatting sqref="AG10">
    <cfRule type="expression" dxfId="4409" priority="371" stopIfTrue="1">
      <formula>IF($AP$35="c",TRUE)</formula>
    </cfRule>
    <cfRule type="expression" dxfId="4408" priority="372" stopIfTrue="1">
      <formula>IF(($AG$4="AE")*AND($B$10="F"),TRUE)</formula>
    </cfRule>
  </conditionalFormatting>
  <conditionalFormatting sqref="AG11">
    <cfRule type="expression" dxfId="4407" priority="434" stopIfTrue="1">
      <formula>IF(($AG$4="AE")*AND($B$11="G"),TRUE)</formula>
    </cfRule>
    <cfRule type="expression" dxfId="4406" priority="433" stopIfTrue="1">
      <formula>IF($AQ$35="c",TRUE)</formula>
    </cfRule>
  </conditionalFormatting>
  <conditionalFormatting sqref="AG12">
    <cfRule type="expression" dxfId="4405" priority="495" stopIfTrue="1">
      <formula>IF($AR$35="c",TRUE)</formula>
    </cfRule>
    <cfRule type="expression" dxfId="4404" priority="496" stopIfTrue="1">
      <formula>IF(($AG$4="AE")*AND($B$12="H"),TRUE)</formula>
    </cfRule>
  </conditionalFormatting>
  <conditionalFormatting sqref="AG13">
    <cfRule type="expression" dxfId="4403" priority="557" stopIfTrue="1">
      <formula>IF($AS$35="c",TRUE)</formula>
    </cfRule>
    <cfRule type="expression" dxfId="4402" priority="558" stopIfTrue="1">
      <formula>IF(($AG$4="AE")*AND($B$13="I"),TRUE)</formula>
    </cfRule>
  </conditionalFormatting>
  <conditionalFormatting sqref="AG14">
    <cfRule type="expression" dxfId="4401" priority="620" stopIfTrue="1">
      <formula>IF(($AG$4="AE")*AND($B$14="J"),TRUE)</formula>
    </cfRule>
    <cfRule type="expression" dxfId="4400" priority="619" stopIfTrue="1">
      <formula>IF($AT$35="c",TRUE)</formula>
    </cfRule>
  </conditionalFormatting>
  <conditionalFormatting sqref="AG15">
    <cfRule type="expression" dxfId="4399" priority="682" stopIfTrue="1">
      <formula>IF(($AG$4="AE")*AND($B$15="K"),TRUE)</formula>
    </cfRule>
    <cfRule type="expression" dxfId="4398" priority="681" stopIfTrue="1">
      <formula>IF($AU$35="c",TRUE)</formula>
    </cfRule>
  </conditionalFormatting>
  <conditionalFormatting sqref="AG16">
    <cfRule type="expression" dxfId="4397" priority="743" stopIfTrue="1">
      <formula>IF($AV$35="c",TRUE)</formula>
    </cfRule>
    <cfRule type="expression" dxfId="4396" priority="744" stopIfTrue="1">
      <formula>IF(($AG$4="AE")*AND($B$16="L"),TRUE)</formula>
    </cfRule>
  </conditionalFormatting>
  <conditionalFormatting sqref="AG17">
    <cfRule type="expression" dxfId="4395" priority="806" stopIfTrue="1">
      <formula>IF(($AG$4="AE")*AND($B$17="M"),TRUE)</formula>
    </cfRule>
    <cfRule type="expression" dxfId="4394" priority="805" stopIfTrue="1">
      <formula>IF($AW$35="c",TRUE)</formula>
    </cfRule>
  </conditionalFormatting>
  <conditionalFormatting sqref="AG18">
    <cfRule type="expression" dxfId="4393" priority="867" stopIfTrue="1">
      <formula>IF($AX$35="c",TRUE)</formula>
    </cfRule>
    <cfRule type="expression" dxfId="4392" priority="868" stopIfTrue="1">
      <formula>IF(($AG$4="AE")*AND($B$18="N"),TRUE)</formula>
    </cfRule>
  </conditionalFormatting>
  <conditionalFormatting sqref="AG19">
    <cfRule type="expression" dxfId="4391" priority="930" stopIfTrue="1">
      <formula>IF(($AG$4="AE")*AND($B$19="O"),TRUE)</formula>
    </cfRule>
    <cfRule type="expression" dxfId="4390" priority="929" stopIfTrue="1">
      <formula>IF($AY$35="c",TRUE)</formula>
    </cfRule>
  </conditionalFormatting>
  <conditionalFormatting sqref="AG20">
    <cfRule type="expression" dxfId="4389" priority="992" stopIfTrue="1">
      <formula>IF(($AG$4="AE")*AND($B$20="P"),TRUE)</formula>
    </cfRule>
    <cfRule type="expression" dxfId="4388" priority="991" stopIfTrue="1">
      <formula>IF($AZ$35="c",TRUE)</formula>
    </cfRule>
  </conditionalFormatting>
  <conditionalFormatting sqref="AG21">
    <cfRule type="expression" dxfId="4387" priority="1053" stopIfTrue="1">
      <formula>IF($BA$35="c",TRUE)</formula>
    </cfRule>
    <cfRule type="expression" dxfId="4386" priority="1054" stopIfTrue="1">
      <formula>IF(($AG$4="AE")*AND($B$21="Q"),TRUE)</formula>
    </cfRule>
  </conditionalFormatting>
  <conditionalFormatting sqref="AG22">
    <cfRule type="expression" dxfId="4385" priority="1116" stopIfTrue="1">
      <formula>IF(($AG$4="AE")*AND($B$22="R"),TRUE)</formula>
    </cfRule>
    <cfRule type="expression" dxfId="4384" priority="1115" stopIfTrue="1">
      <formula>IF($BB$35="c",TRUE)</formula>
    </cfRule>
  </conditionalFormatting>
  <conditionalFormatting sqref="AG23">
    <cfRule type="expression" dxfId="4383" priority="1178" stopIfTrue="1">
      <formula>IF(($AG$4="AE")*AND($B$23="S"),TRUE)</formula>
    </cfRule>
    <cfRule type="expression" dxfId="4382" priority="1177" stopIfTrue="1">
      <formula>IF($BC$35="c",TRUE)</formula>
    </cfRule>
  </conditionalFormatting>
  <conditionalFormatting sqref="AG24">
    <cfRule type="expression" dxfId="4381" priority="1239" stopIfTrue="1">
      <formula>IF($BD$35="c",TRUE)</formula>
    </cfRule>
    <cfRule type="expression" dxfId="4380" priority="1240" stopIfTrue="1">
      <formula>IF(($AG$4="AE")*AND($B$24="T"),TRUE)</formula>
    </cfRule>
  </conditionalFormatting>
  <conditionalFormatting sqref="AG25">
    <cfRule type="expression" dxfId="4379" priority="1301" stopIfTrue="1">
      <formula>IF($BE$35="c",TRUE)</formula>
    </cfRule>
    <cfRule type="expression" dxfId="4378" priority="1302" stopIfTrue="1">
      <formula>IF(($AG$4="AE")*AND($B$25="U"),TRUE)</formula>
    </cfRule>
  </conditionalFormatting>
  <conditionalFormatting sqref="AG26">
    <cfRule type="expression" dxfId="4377" priority="1364" stopIfTrue="1">
      <formula>IF(($AG$4="AE")*AND($B$26="V"),TRUE)</formula>
    </cfRule>
    <cfRule type="expression" dxfId="4376" priority="1363" stopIfTrue="1">
      <formula>IF($BF$35="c",TRUE)</formula>
    </cfRule>
  </conditionalFormatting>
  <conditionalFormatting sqref="AG27">
    <cfRule type="expression" dxfId="4375" priority="1425" stopIfTrue="1">
      <formula>IF($BG$35="c",TRUE)</formula>
    </cfRule>
    <cfRule type="expression" dxfId="4374" priority="1426" stopIfTrue="1">
      <formula>IF(($AG$4="AE")*AND($B$27="W"),TRUE)</formula>
    </cfRule>
  </conditionalFormatting>
  <conditionalFormatting sqref="AG28">
    <cfRule type="expression" dxfId="4373" priority="1487" stopIfTrue="1">
      <formula>IF($BH$35="c",TRUE)</formula>
    </cfRule>
    <cfRule type="expression" dxfId="4372" priority="1488" stopIfTrue="1">
      <formula>IF(($AG$4="AE")*AND($B$28="X"),TRUE)</formula>
    </cfRule>
  </conditionalFormatting>
  <conditionalFormatting sqref="AG29">
    <cfRule type="expression" dxfId="4371" priority="1550" stopIfTrue="1">
      <formula>IF(($AG$4="AE")*AND($B$29="Y"),TRUE)</formula>
    </cfRule>
    <cfRule type="expression" dxfId="4370" priority="1549" stopIfTrue="1">
      <formula>IF($BI$35="c",TRUE)</formula>
    </cfRule>
  </conditionalFormatting>
  <conditionalFormatting sqref="AG30">
    <cfRule type="expression" dxfId="4369" priority="1611" stopIfTrue="1">
      <formula>IF($BJ$35="c",TRUE)</formula>
    </cfRule>
    <cfRule type="expression" dxfId="4368" priority="1612" stopIfTrue="1">
      <formula>IF(($AG$4="AE")*AND($B$30="Z"),TRUE)</formula>
    </cfRule>
  </conditionalFormatting>
  <conditionalFormatting sqref="AG31">
    <cfRule type="expression" dxfId="4367" priority="1673" stopIfTrue="1">
      <formula>IF($BK$35="c",TRUE)</formula>
    </cfRule>
    <cfRule type="expression" dxfId="4366" priority="1674" stopIfTrue="1">
      <formula>IF(($AG$4="AE")*AND($B$31="AA"),TRUE)</formula>
    </cfRule>
  </conditionalFormatting>
  <conditionalFormatting sqref="AG32">
    <cfRule type="expression" dxfId="4365" priority="1735" stopIfTrue="1">
      <formula>IF($BL$35="c",TRUE)</formula>
    </cfRule>
    <cfRule type="expression" dxfId="4364" priority="1736" stopIfTrue="1">
      <formula>IF(($AG$4="AE")*AND($B$32="AB"),TRUE)</formula>
    </cfRule>
  </conditionalFormatting>
  <conditionalFormatting sqref="AG33">
    <cfRule type="expression" dxfId="4363" priority="1798" stopIfTrue="1">
      <formula>IF(($AG$4="AE")*AND($B$33="AC"),TRUE)</formula>
    </cfRule>
    <cfRule type="expression" dxfId="4362" priority="1797" stopIfTrue="1">
      <formula>IF($BM$35="c",TRUE)</formula>
    </cfRule>
  </conditionalFormatting>
  <conditionalFormatting sqref="AG34">
    <cfRule type="expression" dxfId="4361" priority="1859" stopIfTrue="1">
      <formula>IF($BN$35="c",TRUE)</formula>
    </cfRule>
    <cfRule type="expression" dxfId="4360" priority="1860" stopIfTrue="1">
      <formula>IF(($AG$4="AE")*AND($B$34="AD"),TRUE)</formula>
    </cfRule>
  </conditionalFormatting>
  <conditionalFormatting sqref="AG36">
    <cfRule type="expression" dxfId="4359" priority="1986" stopIfTrue="1">
      <formula>IF(($AG$4="AE")*AND($B$36="AF"),TRUE)</formula>
    </cfRule>
    <cfRule type="expression" dxfId="4358" priority="1985" stopIfTrue="1">
      <formula>IF($BP$35="c",TRUE)</formula>
    </cfRule>
  </conditionalFormatting>
  <conditionalFormatting sqref="AH5">
    <cfRule type="expression" dxfId="4357" priority="63" stopIfTrue="1">
      <formula>IF($AK$36="c",TRUE)</formula>
    </cfRule>
    <cfRule type="expression" dxfId="4356" priority="64" stopIfTrue="1">
      <formula>IF(($AH$4="AF")*AND($B$5="A"),TRUE)</formula>
    </cfRule>
  </conditionalFormatting>
  <conditionalFormatting sqref="AH6">
    <cfRule type="expression" dxfId="4355" priority="125" stopIfTrue="1">
      <formula>IF($AL$36="c",TRUE)</formula>
    </cfRule>
    <cfRule type="expression" dxfId="4354" priority="126" stopIfTrue="1">
      <formula>IF(($AH$4="AF")*AND($B$6="B"),TRUE)</formula>
    </cfRule>
  </conditionalFormatting>
  <conditionalFormatting sqref="AH7">
    <cfRule type="expression" dxfId="4353" priority="187" stopIfTrue="1">
      <formula>IF($AM$36="c",TRUE)</formula>
    </cfRule>
    <cfRule type="expression" dxfId="4352" priority="188" stopIfTrue="1">
      <formula>IF(($AH$4="AF")*AND($B$7="C"),TRUE)</formula>
    </cfRule>
  </conditionalFormatting>
  <conditionalFormatting sqref="AH8">
    <cfRule type="expression" dxfId="4351" priority="250" stopIfTrue="1">
      <formula>IF(($AH$4="AF")*AND($B$8="D"),TRUE)</formula>
    </cfRule>
    <cfRule type="expression" dxfId="4350" priority="249" stopIfTrue="1">
      <formula>IF($AN$36="c",TRUE)</formula>
    </cfRule>
  </conditionalFormatting>
  <conditionalFormatting sqref="AH9">
    <cfRule type="expression" dxfId="4349" priority="311" stopIfTrue="1">
      <formula>IF($AO$36="c",TRUE)</formula>
    </cfRule>
    <cfRule type="expression" dxfId="4348" priority="312" stopIfTrue="1">
      <formula>IF(($AH$4="AF")*AND($B$9="E"),TRUE)</formula>
    </cfRule>
  </conditionalFormatting>
  <conditionalFormatting sqref="AH10">
    <cfRule type="expression" dxfId="4347" priority="374" stopIfTrue="1">
      <formula>IF(($AH$4="AF")*AND($B$10="F"),TRUE)</formula>
    </cfRule>
    <cfRule type="expression" dxfId="4346" priority="373" stopIfTrue="1">
      <formula>IF($AP$36="c",TRUE)</formula>
    </cfRule>
  </conditionalFormatting>
  <conditionalFormatting sqref="AH11">
    <cfRule type="expression" dxfId="4345" priority="435" stopIfTrue="1">
      <formula>IF($AQ$36="c",TRUE)</formula>
    </cfRule>
    <cfRule type="expression" dxfId="4344" priority="436" stopIfTrue="1">
      <formula>IF(($AH$4="AF")*AND($B$11="G"),TRUE)</formula>
    </cfRule>
  </conditionalFormatting>
  <conditionalFormatting sqref="AH12">
    <cfRule type="expression" dxfId="4343" priority="498" stopIfTrue="1">
      <formula>IF(($AH$4="AF")*AND($B$12="H"),TRUE)</formula>
    </cfRule>
    <cfRule type="expression" dxfId="4342" priority="497" stopIfTrue="1">
      <formula>IF($AR$36="c",TRUE)</formula>
    </cfRule>
  </conditionalFormatting>
  <conditionalFormatting sqref="AH13">
    <cfRule type="expression" dxfId="4341" priority="559" stopIfTrue="1">
      <formula>IF($AS$36="c",TRUE)</formula>
    </cfRule>
    <cfRule type="expression" dxfId="4340" priority="560" stopIfTrue="1">
      <formula>IF(($AH$4="AF")*AND($B$13="I"),TRUE)</formula>
    </cfRule>
  </conditionalFormatting>
  <conditionalFormatting sqref="AH14">
    <cfRule type="expression" dxfId="4339" priority="621" stopIfTrue="1">
      <formula>IF($AT$36="c",TRUE)</formula>
    </cfRule>
    <cfRule type="expression" dxfId="4338" priority="622" stopIfTrue="1">
      <formula>IF(($AH$4="AF")*AND($B$14="J"),TRUE)</formula>
    </cfRule>
  </conditionalFormatting>
  <conditionalFormatting sqref="AH15">
    <cfRule type="expression" dxfId="4337" priority="684" stopIfTrue="1">
      <formula>IF(($AH$4="AF")*AND($B$15="K"),TRUE)</formula>
    </cfRule>
    <cfRule type="expression" dxfId="4336" priority="683" stopIfTrue="1">
      <formula>IF($AU$36="c",TRUE)</formula>
    </cfRule>
  </conditionalFormatting>
  <conditionalFormatting sqref="AH16">
    <cfRule type="expression" dxfId="4335" priority="745" stopIfTrue="1">
      <formula>IF($AV$36="c",TRUE)</formula>
    </cfRule>
    <cfRule type="expression" dxfId="4334" priority="746" stopIfTrue="1">
      <formula>IF(($AH$4="AF")*AND($B$16="L"),TRUE)</formula>
    </cfRule>
  </conditionalFormatting>
  <conditionalFormatting sqref="AH17">
    <cfRule type="expression" dxfId="4333" priority="808" stopIfTrue="1">
      <formula>IF(($AH$4="AF")*AND($B$17="M"),TRUE)</formula>
    </cfRule>
    <cfRule type="expression" dxfId="4332" priority="807" stopIfTrue="1">
      <formula>IF($AW$36="c",TRUE)</formula>
    </cfRule>
  </conditionalFormatting>
  <conditionalFormatting sqref="AH18">
    <cfRule type="expression" dxfId="4331" priority="870" stopIfTrue="1">
      <formula>IF(($AH$4="AF")*AND($B$18="N"),TRUE)</formula>
    </cfRule>
    <cfRule type="expression" dxfId="4330" priority="869" stopIfTrue="1">
      <formula>IF($AX$36="c",TRUE)</formula>
    </cfRule>
  </conditionalFormatting>
  <conditionalFormatting sqref="AH19">
    <cfRule type="expression" dxfId="4329" priority="932" stopIfTrue="1">
      <formula>IF(($AH$4="AF")*AND($B$19="O"),TRUE)</formula>
    </cfRule>
    <cfRule type="expression" dxfId="4328" priority="931" stopIfTrue="1">
      <formula>IF($AY$36="c",TRUE)</formula>
    </cfRule>
  </conditionalFormatting>
  <conditionalFormatting sqref="AH20">
    <cfRule type="expression" dxfId="4327" priority="994" stopIfTrue="1">
      <formula>IF(($AH$4="AF")*AND($B$20="P"),TRUE)</formula>
    </cfRule>
    <cfRule type="expression" dxfId="4326" priority="993" stopIfTrue="1">
      <formula>IF($AZ$36="c",TRUE)</formula>
    </cfRule>
  </conditionalFormatting>
  <conditionalFormatting sqref="AH21">
    <cfRule type="expression" dxfId="4325" priority="1055" stopIfTrue="1">
      <formula>IF($BA$36="c",TRUE)</formula>
    </cfRule>
    <cfRule type="expression" dxfId="4324" priority="1056" stopIfTrue="1">
      <formula>IF(($AH$4="AF")*AND($B$21="Q"),TRUE)</formula>
    </cfRule>
  </conditionalFormatting>
  <conditionalFormatting sqref="AH22">
    <cfRule type="expression" dxfId="4323" priority="1117" stopIfTrue="1">
      <formula>IF($BB$36="c",TRUE)</formula>
    </cfRule>
    <cfRule type="expression" dxfId="4322" priority="1118" stopIfTrue="1">
      <formula>IF(($AH$4="AF")*AND($B$22="R"),TRUE)</formula>
    </cfRule>
  </conditionalFormatting>
  <conditionalFormatting sqref="AH23">
    <cfRule type="expression" dxfId="4321" priority="1179" stopIfTrue="1">
      <formula>IF($BC$36="c",TRUE)</formula>
    </cfRule>
    <cfRule type="expression" dxfId="4320" priority="1180" stopIfTrue="1">
      <formula>IF(($AH$4="AF")*AND($B$23="S"),TRUE)</formula>
    </cfRule>
  </conditionalFormatting>
  <conditionalFormatting sqref="AH24">
    <cfRule type="expression" dxfId="4319" priority="1241" stopIfTrue="1">
      <formula>IF($BD$36="c",TRUE)</formula>
    </cfRule>
    <cfRule type="expression" dxfId="4318" priority="1242" stopIfTrue="1">
      <formula>IF(($AH$4="AF")*AND($B$24="T"),TRUE)</formula>
    </cfRule>
  </conditionalFormatting>
  <conditionalFormatting sqref="AH25">
    <cfRule type="expression" dxfId="4317" priority="1303" stopIfTrue="1">
      <formula>IF($BE$36="c",TRUE)</formula>
    </cfRule>
    <cfRule type="expression" dxfId="4316" priority="1304" stopIfTrue="1">
      <formula>IF(($AH$4="AF")*AND($B$25="U"),TRUE)</formula>
    </cfRule>
  </conditionalFormatting>
  <conditionalFormatting sqref="AH26">
    <cfRule type="expression" dxfId="4315" priority="1365" stopIfTrue="1">
      <formula>IF($BF$36="c",TRUE)</formula>
    </cfRule>
    <cfRule type="expression" dxfId="4314" priority="1366" stopIfTrue="1">
      <formula>IF(($AH$4="AF")*AND($B$26="V"),TRUE)</formula>
    </cfRule>
  </conditionalFormatting>
  <conditionalFormatting sqref="AH27">
    <cfRule type="expression" dxfId="4313" priority="1427" stopIfTrue="1">
      <formula>IF($BG$36="c",TRUE)</formula>
    </cfRule>
    <cfRule type="expression" dxfId="4312" priority="1428" stopIfTrue="1">
      <formula>IF(($AH$4="AF")*AND($B$27="W"),TRUE)</formula>
    </cfRule>
  </conditionalFormatting>
  <conditionalFormatting sqref="AH28">
    <cfRule type="expression" dxfId="4311" priority="1489" stopIfTrue="1">
      <formula>IF($BH$36="c",TRUE)</formula>
    </cfRule>
    <cfRule type="expression" dxfId="4310" priority="1490" stopIfTrue="1">
      <formula>IF(($AH$4="AF")*AND($B$28="X"),TRUE)</formula>
    </cfRule>
  </conditionalFormatting>
  <conditionalFormatting sqref="AH29">
    <cfRule type="expression" dxfId="4309" priority="1551" stopIfTrue="1">
      <formula>IF($BI$36="c",TRUE)</formula>
    </cfRule>
    <cfRule type="expression" dxfId="4308" priority="1552" stopIfTrue="1">
      <formula>IF(($AH$4="AF")*AND($B$29="Y"),TRUE)</formula>
    </cfRule>
  </conditionalFormatting>
  <conditionalFormatting sqref="AH30">
    <cfRule type="expression" dxfId="4307" priority="1613" stopIfTrue="1">
      <formula>IF($BJ$36="c",TRUE)</formula>
    </cfRule>
    <cfRule type="expression" dxfId="4306" priority="1614" stopIfTrue="1">
      <formula>IF(($AH$4="AF")*AND($B$30="Z"),TRUE)</formula>
    </cfRule>
  </conditionalFormatting>
  <conditionalFormatting sqref="AH31">
    <cfRule type="expression" dxfId="4305" priority="1675" stopIfTrue="1">
      <formula>IF($BK$36="c",TRUE)</formula>
    </cfRule>
    <cfRule type="expression" dxfId="4304" priority="1676" stopIfTrue="1">
      <formula>IF(($AH$4="AF")*AND($B$31="AA"),TRUE)</formula>
    </cfRule>
  </conditionalFormatting>
  <conditionalFormatting sqref="AH32">
    <cfRule type="expression" dxfId="4303" priority="1737" stopIfTrue="1">
      <formula>IF($BL$36="c",TRUE)</formula>
    </cfRule>
    <cfRule type="expression" dxfId="4302" priority="1738" stopIfTrue="1">
      <formula>IF(($AH$4="AF")*AND($B$32="AB"),TRUE)</formula>
    </cfRule>
  </conditionalFormatting>
  <conditionalFormatting sqref="AH33">
    <cfRule type="expression" dxfId="4301" priority="1799" stopIfTrue="1">
      <formula>IF($BM$36="c",TRUE)</formula>
    </cfRule>
    <cfRule type="expression" dxfId="4300" priority="1800" stopIfTrue="1">
      <formula>IF(($AH$4="AF")*AND($B$33="AC"),TRUE)</formula>
    </cfRule>
  </conditionalFormatting>
  <conditionalFormatting sqref="AH34">
    <cfRule type="expression" dxfId="4299" priority="1861" stopIfTrue="1">
      <formula>IF($BN$36="c",TRUE)</formula>
    </cfRule>
    <cfRule type="expression" dxfId="4298" priority="1862" stopIfTrue="1">
      <formula>IF(($AH$4="AF")*AND($B$34="AD"),TRUE)</formula>
    </cfRule>
  </conditionalFormatting>
  <conditionalFormatting sqref="AH35">
    <cfRule type="expression" dxfId="4297" priority="1923" stopIfTrue="1">
      <formula>IF($BO$36="c",TRUE)</formula>
    </cfRule>
    <cfRule type="expression" dxfId="4296" priority="1924" stopIfTrue="1">
      <formula>IF(($AH$4="AF")*AND($B$35="AE"),TRUE)</formula>
    </cfRule>
  </conditionalFormatting>
  <conditionalFormatting sqref="AL5:BP5 AK6:AK36 AL7:AL36 AM6 AM8:AM36 AN6:AN7 AN9:AN36 AO10:AO36 AO6:AP8 AP9 AP11:AP36 AQ12:AQ36 AQ6:AR10 AR11 AR13:AR36 AS14:AS36 AS6:AT12 AT13 AT15:AT36 AU16:AU36 AU6:AV14 AV15 AV17:AV36 AW18:AW36 AW6:AX16 AX17 AX19:AX36 AY20:AY36 AY6:AZ18 AZ19 AZ21:AZ36 BA22:BA36 BA6:BB20 BB21 BB23:BB36 BC24:BC36 BC6:BD22 BD23 BD25:BD36 BE26:BE36 BE6:BF24 BF25 BF27:BF36 BG28:BG36 BG6:BH26 BH27 BH29:BH36 BI30:BI36 BI6:BJ28 BJ29 BJ31:BJ36 BK32:BK36 BK6:BL30 BL31 BL33:BL36 BM34:BM36 BM6:BN32 BN33 BN35:BN36 BO6:BP34 BP35 BO36">
    <cfRule type="cellIs" dxfId="4295" priority="2" stopIfTrue="1" operator="equal">
      <formula>0</formula>
    </cfRule>
  </conditionalFormatting>
  <hyperlinks>
    <hyperlink ref="AI44" location="'Form II'!AC20" display="i" xr:uid="{00000000-0004-0000-0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&amp;LPhase Inter-green Limit Values&amp;CPage &amp;P of &amp;N&amp;RForm IX</oddFooter>
  </headerFooter>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8">
    <tabColor indexed="50"/>
  </sheetPr>
  <dimension ref="A1:BA45"/>
  <sheetViews>
    <sheetView view="pageBreakPreview" zoomScaleNormal="100" zoomScaleSheetLayoutView="100" workbookViewId="0">
      <selection activeCell="D5" sqref="D5"/>
    </sheetView>
  </sheetViews>
  <sheetFormatPr defaultRowHeight="12.75" x14ac:dyDescent="0.2"/>
  <cols>
    <col min="1" max="2" width="3.5703125" customWidth="1"/>
    <col min="3" max="34" width="4.42578125" customWidth="1"/>
    <col min="35" max="43" width="3.5703125" customWidth="1"/>
    <col min="51" max="53" width="0" hidden="1" customWidth="1"/>
  </cols>
  <sheetData>
    <row r="1" spans="1:53"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row>
    <row r="2" spans="1:53" ht="15.75" customHeight="1" x14ac:dyDescent="0.25">
      <c r="A2" s="5" t="s">
        <v>704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4"/>
      <c r="AL2" s="4"/>
      <c r="AM2" s="4"/>
      <c r="AN2" s="4"/>
      <c r="AO2" s="4"/>
      <c r="AP2" s="4"/>
      <c r="AQ2" s="6"/>
      <c r="AY2" s="102" t="s">
        <v>565</v>
      </c>
      <c r="AZ2" s="102">
        <v>1</v>
      </c>
      <c r="BA2" s="1" t="s">
        <v>624</v>
      </c>
    </row>
    <row r="3" spans="1:53" x14ac:dyDescent="0.2">
      <c r="A3" s="7"/>
      <c r="B3" s="4"/>
      <c r="C3" s="4"/>
      <c r="D3" s="613" t="s">
        <v>40</v>
      </c>
      <c r="E3" s="613"/>
      <c r="F3" s="613"/>
      <c r="G3" s="613"/>
      <c r="H3" s="613"/>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Z3" s="102">
        <v>2</v>
      </c>
      <c r="BA3" s="1" t="s">
        <v>627</v>
      </c>
    </row>
    <row r="4" spans="1:53" ht="12.75" customHeight="1" x14ac:dyDescent="0.2">
      <c r="A4" s="8"/>
      <c r="B4" s="29" t="s">
        <v>30</v>
      </c>
      <c r="C4" s="311" t="str">
        <f>IF('Form VI'!$A$8=TRUE,"A",IF('Form VI'!$A$8=FALSE," "))</f>
        <v xml:space="preserve"> </v>
      </c>
      <c r="D4" s="311" t="str">
        <f>IF('Form VI'!$A$9=TRUE,"B",IF('Form VI'!$A$9=FALSE," "))</f>
        <v xml:space="preserve"> </v>
      </c>
      <c r="E4" s="311" t="str">
        <f>IF('Form VI'!$A$10=TRUE,"C",IF('Form VI'!$A$10=FALSE," "))</f>
        <v xml:space="preserve"> </v>
      </c>
      <c r="F4" s="311" t="str">
        <f>IF('Form VI'!$A$11=TRUE,"D",IF('Form VI'!$A$11=FALSE," "))</f>
        <v xml:space="preserve"> </v>
      </c>
      <c r="G4" s="311" t="str">
        <f>IF('Form VI'!$A$12=TRUE,"E",IF('Form VI'!$A$12=FALSE," "))</f>
        <v xml:space="preserve"> </v>
      </c>
      <c r="H4" s="311" t="str">
        <f>IF('Form VI'!$A$13=TRUE,"F",IF('Form VI'!$A$13=FALSE," "))</f>
        <v xml:space="preserve"> </v>
      </c>
      <c r="I4" s="311" t="str">
        <f>IF('Form VI'!$A$14=TRUE,"G",IF('Form VI'!$A$14=FALSE," "))</f>
        <v xml:space="preserve"> </v>
      </c>
      <c r="J4" s="311" t="str">
        <f>IF('Form VI'!$A$15=TRUE,"H",IF('Form VI'!$A$15=FALSE," "))</f>
        <v xml:space="preserve"> </v>
      </c>
      <c r="K4" s="311" t="str">
        <f>IF('Form VI'!$A$16=TRUE,"I",IF('Form VI'!$A$16=FALSE," "))</f>
        <v xml:space="preserve"> </v>
      </c>
      <c r="L4" s="311" t="str">
        <f>IF('Form VI'!$A$17=TRUE,"J",IF('Form VI'!$A$17=FALSE," "))</f>
        <v xml:space="preserve"> </v>
      </c>
      <c r="M4" s="311" t="str">
        <f>IF('Form VI'!$A$18=TRUE,"K",IF('Form VI'!$A$18=FALSE," "))</f>
        <v xml:space="preserve"> </v>
      </c>
      <c r="N4" s="311" t="str">
        <f>IF('Form VI'!$A$19=TRUE,"L",IF('Form VI'!$A$19=FALSE," "))</f>
        <v xml:space="preserve"> </v>
      </c>
      <c r="O4" s="311" t="str">
        <f>IF('Form VI'!$A$20=TRUE,"M",IF('Form VI'!$A$20=FALSE," "))</f>
        <v xml:space="preserve"> </v>
      </c>
      <c r="P4" s="311" t="str">
        <f>IF('Form VI'!$A$21=TRUE,"N",IF('Form VI'!$A$21=FALSE," "))</f>
        <v xml:space="preserve"> </v>
      </c>
      <c r="Q4" s="311" t="str">
        <f>IF('Form VI'!$A$22=TRUE,"O",IF('Form VI'!$A$22=FALSE," "))</f>
        <v xml:space="preserve"> </v>
      </c>
      <c r="R4" s="311" t="str">
        <f>IF('Form VI'!$A$23=TRUE,"P",IF('Form VI'!$A$23=FALSE," "))</f>
        <v xml:space="preserve"> </v>
      </c>
      <c r="S4" s="311" t="str">
        <f>IF('Form VI'!$A$24=TRUE,"Q",IF('Form VI'!$A$24=FALSE," "))</f>
        <v xml:space="preserve"> </v>
      </c>
      <c r="T4" s="311" t="str">
        <f>IF('Form VI'!$A$25=TRUE,"R",IF('Form VI'!$A$25=FALSE," "))</f>
        <v xml:space="preserve"> </v>
      </c>
      <c r="U4" s="311" t="str">
        <f>IF('Form VI'!$A$26=TRUE,"S",IF('Form VI'!$A$26=FALSE," "))</f>
        <v xml:space="preserve"> </v>
      </c>
      <c r="V4" s="311" t="str">
        <f>IF('Form VI'!$A$27=TRUE,"T",IF('Form VI'!$A$27=FALSE," "))</f>
        <v xml:space="preserve"> </v>
      </c>
      <c r="W4" s="311" t="str">
        <f>IF('Form VI'!$A$28=TRUE,"U",IF('Form VI'!$A$28=FALSE," "))</f>
        <v xml:space="preserve"> </v>
      </c>
      <c r="X4" s="311" t="str">
        <f>IF('Form VI'!$A$29=TRUE,"V",IF('Form VI'!$A$29=FALSE," "))</f>
        <v xml:space="preserve"> </v>
      </c>
      <c r="Y4" s="311" t="str">
        <f>IF('Form VI'!$A$30=TRUE,"W",IF('Form VI'!$A$30=FALSE," "))</f>
        <v xml:space="preserve"> </v>
      </c>
      <c r="Z4" s="311" t="str">
        <f>IF('Form VI'!$A$31=TRUE,"X",IF('Form VI'!$A$31=FALSE," "))</f>
        <v xml:space="preserve"> </v>
      </c>
      <c r="AA4" s="311" t="str">
        <f>IF('Form VI'!$A$32=TRUE,"Y",IF('Form VI'!$A$32=FALSE," "))</f>
        <v xml:space="preserve"> </v>
      </c>
      <c r="AB4" s="311" t="str">
        <f>IF('Form VI'!$A$33=TRUE,"Z",IF('Form VI'!$A$33=FALSE," "))</f>
        <v xml:space="preserve"> </v>
      </c>
      <c r="AC4" s="311" t="str">
        <f>IF('Form VI'!$A$34=TRUE,"AA",IF('Form VI'!$A$34=FALSE," "))</f>
        <v xml:space="preserve"> </v>
      </c>
      <c r="AD4" s="311" t="str">
        <f>IF('Form VI'!$A$35=TRUE,"AB",IF('Form VI'!$A$35=FALSE," "))</f>
        <v xml:space="preserve"> </v>
      </c>
      <c r="AE4" s="311" t="str">
        <f>IF('Form VI'!$A$36=TRUE,"AC",IF('Form VI'!$A$36=FALSE," "))</f>
        <v xml:space="preserve"> </v>
      </c>
      <c r="AF4" s="311" t="str">
        <f>IF('Form VI'!$A$37=TRUE,"AD",IF('Form VI'!$A$37=FALSE," "))</f>
        <v xml:space="preserve"> </v>
      </c>
      <c r="AG4" s="311" t="str">
        <f>IF('Form VI'!$A$38=TRUE,"AE",IF('Form VI'!$A$38=FALSE," "))</f>
        <v xml:space="preserve"> </v>
      </c>
      <c r="AH4" s="311" t="str">
        <f>IF('Form VI'!$A$39=TRUE,"AF",IF('Form VI'!$A$39=FALSE," "))</f>
        <v xml:space="preserve"> </v>
      </c>
      <c r="AI4" s="18"/>
      <c r="AJ4" s="652" t="s">
        <v>625</v>
      </c>
      <c r="AK4" s="653"/>
      <c r="AL4" s="653"/>
      <c r="AM4" s="653"/>
      <c r="AN4" s="653"/>
      <c r="AO4" s="653"/>
      <c r="AP4" s="654"/>
      <c r="AQ4" s="4"/>
      <c r="AZ4">
        <v>3</v>
      </c>
      <c r="BA4" s="102" t="s">
        <v>631</v>
      </c>
    </row>
    <row r="5" spans="1:53" ht="15" customHeight="1" x14ac:dyDescent="0.2">
      <c r="A5" s="625" t="s">
        <v>39</v>
      </c>
      <c r="B5" s="311" t="str">
        <f>IF('Form VI'!$A$8=TRUE,"A",IF('Form VI'!$A$8=FALSE," "))</f>
        <v xml:space="preserve"> </v>
      </c>
      <c r="C5" s="288"/>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19"/>
      <c r="AJ5" s="655"/>
      <c r="AK5" s="656"/>
      <c r="AL5" s="656"/>
      <c r="AM5" s="656"/>
      <c r="AN5" s="656"/>
      <c r="AO5" s="656"/>
      <c r="AP5" s="657"/>
      <c r="AQ5" s="4"/>
      <c r="AZ5">
        <v>4</v>
      </c>
    </row>
    <row r="6" spans="1:53" ht="15" customHeight="1" x14ac:dyDescent="0.2">
      <c r="A6" s="625"/>
      <c r="B6" s="311" t="str">
        <f>IF('Form VI'!$A$9=TRUE,"B",IF('Form VI'!$A$9=FALSE," "))</f>
        <v xml:space="preserve"> </v>
      </c>
      <c r="C6" s="287"/>
      <c r="D6" s="288"/>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19"/>
      <c r="AJ6" s="644" t="s">
        <v>230</v>
      </c>
      <c r="AK6" s="641" t="s">
        <v>333</v>
      </c>
      <c r="AL6" s="642"/>
      <c r="AM6" s="641" t="s">
        <v>335</v>
      </c>
      <c r="AN6" s="642"/>
      <c r="AO6" s="642" t="s">
        <v>334</v>
      </c>
      <c r="AP6" s="642"/>
      <c r="AQ6" s="4"/>
      <c r="AZ6">
        <v>5</v>
      </c>
    </row>
    <row r="7" spans="1:53" ht="15" customHeight="1" x14ac:dyDescent="0.2">
      <c r="A7" s="625"/>
      <c r="B7" s="311" t="str">
        <f>IF('Form VI'!$A$10=TRUE,"C",IF('Form VI'!$A$10=FALSE," "))</f>
        <v xml:space="preserve"> </v>
      </c>
      <c r="C7" s="287"/>
      <c r="D7" s="287"/>
      <c r="E7" s="288"/>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19"/>
      <c r="AJ7" s="645"/>
      <c r="AK7" s="642"/>
      <c r="AL7" s="642"/>
      <c r="AM7" s="642"/>
      <c r="AN7" s="642"/>
      <c r="AO7" s="642"/>
      <c r="AP7" s="642"/>
      <c r="AQ7" s="4"/>
    </row>
    <row r="8" spans="1:53" ht="15" customHeight="1" x14ac:dyDescent="0.2">
      <c r="A8" s="625"/>
      <c r="B8" s="311" t="str">
        <f>IF('Form VI'!$A$11=TRUE,"D",IF('Form VI'!$A$11=FALSE," "))</f>
        <v xml:space="preserve"> </v>
      </c>
      <c r="C8" s="287"/>
      <c r="D8" s="287"/>
      <c r="E8" s="287"/>
      <c r="F8" s="288"/>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0"/>
      <c r="AJ8" s="646"/>
      <c r="AK8" s="642"/>
      <c r="AL8" s="642"/>
      <c r="AM8" s="642"/>
      <c r="AN8" s="642"/>
      <c r="AO8" s="642"/>
      <c r="AP8" s="642"/>
      <c r="AQ8" s="4"/>
    </row>
    <row r="9" spans="1:53" ht="15" customHeight="1" x14ac:dyDescent="0.2">
      <c r="A9" s="625"/>
      <c r="B9" s="311" t="str">
        <f>IF('Form VI'!$A$12=TRUE,"E",IF('Form VI'!$A$12=FALSE," "))</f>
        <v xml:space="preserve"> </v>
      </c>
      <c r="C9" s="287"/>
      <c r="D9" s="287"/>
      <c r="E9" s="287"/>
      <c r="F9" s="287"/>
      <c r="G9" s="288"/>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0"/>
      <c r="AJ9" s="21" t="str">
        <f>IF('Form VI'!$A$8=TRUE,"A",IF('Form VI'!$A$8=FALSE," "))</f>
        <v xml:space="preserve"> </v>
      </c>
      <c r="AK9" s="643"/>
      <c r="AL9" s="643"/>
      <c r="AM9" s="643"/>
      <c r="AN9" s="643"/>
      <c r="AO9" s="643"/>
      <c r="AP9" s="643"/>
      <c r="AQ9" s="4"/>
    </row>
    <row r="10" spans="1:53" ht="15" customHeight="1" x14ac:dyDescent="0.2">
      <c r="A10" s="625"/>
      <c r="B10" s="311" t="str">
        <f>IF('Form VI'!$A$13=TRUE,"F",IF('Form VI'!$A$13=FALSE," "))</f>
        <v xml:space="preserve"> </v>
      </c>
      <c r="C10" s="287"/>
      <c r="D10" s="287"/>
      <c r="E10" s="287"/>
      <c r="F10" s="287"/>
      <c r="G10" s="287"/>
      <c r="H10" s="288"/>
      <c r="I10" s="287"/>
      <c r="J10" s="287"/>
      <c r="K10" s="287"/>
      <c r="L10" s="287"/>
      <c r="M10" s="287"/>
      <c r="N10" s="287"/>
      <c r="O10" s="287"/>
      <c r="P10" s="287"/>
      <c r="Q10" s="287"/>
      <c r="R10" s="287"/>
      <c r="S10" s="287"/>
      <c r="T10" s="287"/>
      <c r="U10" s="287"/>
      <c r="V10" s="287"/>
      <c r="W10" s="287"/>
      <c r="X10" s="287"/>
      <c r="Y10" s="287"/>
      <c r="Z10" s="287"/>
      <c r="AA10" s="287"/>
      <c r="AB10" s="287"/>
      <c r="AC10" s="287"/>
      <c r="AD10" s="287"/>
      <c r="AE10" s="287"/>
      <c r="AF10" s="287"/>
      <c r="AG10" s="287"/>
      <c r="AH10" s="287"/>
      <c r="AI10" s="20"/>
      <c r="AJ10" s="21" t="str">
        <f>IF('Form VI'!$A$9=TRUE,"B",IF('Form VI'!$A$9=FALSE," "))</f>
        <v xml:space="preserve"> </v>
      </c>
      <c r="AK10" s="643"/>
      <c r="AL10" s="643"/>
      <c r="AM10" s="643"/>
      <c r="AN10" s="643"/>
      <c r="AO10" s="643"/>
      <c r="AP10" s="643"/>
      <c r="AQ10" s="4"/>
    </row>
    <row r="11" spans="1:53" ht="15" customHeight="1" x14ac:dyDescent="0.2">
      <c r="A11" s="4"/>
      <c r="B11" s="311" t="str">
        <f>IF('Form VI'!$A$14=TRUE,"G",IF('Form VI'!$A$14=FALSE," "))</f>
        <v xml:space="preserve"> </v>
      </c>
      <c r="C11" s="287"/>
      <c r="D11" s="287"/>
      <c r="E11" s="287"/>
      <c r="F11" s="287"/>
      <c r="G11" s="287"/>
      <c r="H11" s="287"/>
      <c r="I11" s="288"/>
      <c r="J11" s="287"/>
      <c r="K11" s="287"/>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0"/>
      <c r="AJ11" s="21" t="str">
        <f>IF('Form VI'!$A$10=TRUE,"C",IF('Form VI'!$A$10=FALSE," "))</f>
        <v xml:space="preserve"> </v>
      </c>
      <c r="AK11" s="643"/>
      <c r="AL11" s="643"/>
      <c r="AM11" s="643"/>
      <c r="AN11" s="643"/>
      <c r="AO11" s="643"/>
      <c r="AP11" s="643"/>
      <c r="AQ11" s="4"/>
    </row>
    <row r="12" spans="1:53" ht="15" customHeight="1" x14ac:dyDescent="0.2">
      <c r="A12" s="4"/>
      <c r="B12" s="311" t="str">
        <f>IF('Form VI'!$A$15=TRUE,"H",IF('Form VI'!$A$15=FALSE," "))</f>
        <v xml:space="preserve"> </v>
      </c>
      <c r="C12" s="287"/>
      <c r="D12" s="287"/>
      <c r="E12" s="287"/>
      <c r="F12" s="287"/>
      <c r="G12" s="287"/>
      <c r="H12" s="287"/>
      <c r="I12" s="287"/>
      <c r="J12" s="288"/>
      <c r="K12" s="287"/>
      <c r="L12" s="287"/>
      <c r="M12" s="287"/>
      <c r="N12" s="287"/>
      <c r="O12" s="287"/>
      <c r="P12" s="287"/>
      <c r="Q12" s="287"/>
      <c r="R12" s="287"/>
      <c r="S12" s="287"/>
      <c r="T12" s="287"/>
      <c r="U12" s="287"/>
      <c r="V12" s="287"/>
      <c r="W12" s="287"/>
      <c r="X12" s="287"/>
      <c r="Y12" s="287"/>
      <c r="Z12" s="287"/>
      <c r="AA12" s="287"/>
      <c r="AB12" s="287"/>
      <c r="AC12" s="287"/>
      <c r="AD12" s="287"/>
      <c r="AE12" s="287"/>
      <c r="AF12" s="287"/>
      <c r="AG12" s="287"/>
      <c r="AH12" s="287"/>
      <c r="AI12" s="20"/>
      <c r="AJ12" s="21" t="str">
        <f>IF('Form VI'!$A$11=TRUE,"D",IF('Form VI'!$A$11=FALSE," "))</f>
        <v xml:space="preserve"> </v>
      </c>
      <c r="AK12" s="643"/>
      <c r="AL12" s="643"/>
      <c r="AM12" s="643"/>
      <c r="AN12" s="643"/>
      <c r="AO12" s="643"/>
      <c r="AP12" s="643"/>
      <c r="AQ12" s="4"/>
    </row>
    <row r="13" spans="1:53" ht="15" customHeight="1" x14ac:dyDescent="0.2">
      <c r="A13" s="4"/>
      <c r="B13" s="311" t="str">
        <f>IF('Form VI'!$A$16=TRUE,"I",IF('Form VI'!$A$16=FALSE," "))</f>
        <v xml:space="preserve"> </v>
      </c>
      <c r="C13" s="287"/>
      <c r="D13" s="287"/>
      <c r="E13" s="287"/>
      <c r="F13" s="287"/>
      <c r="G13" s="287"/>
      <c r="H13" s="287"/>
      <c r="I13" s="287"/>
      <c r="J13" s="287"/>
      <c r="K13" s="288"/>
      <c r="L13" s="287"/>
      <c r="M13" s="287"/>
      <c r="N13" s="287"/>
      <c r="O13" s="287"/>
      <c r="P13" s="287"/>
      <c r="Q13" s="287"/>
      <c r="R13" s="287"/>
      <c r="S13" s="287"/>
      <c r="T13" s="287"/>
      <c r="U13" s="287"/>
      <c r="V13" s="287"/>
      <c r="W13" s="287"/>
      <c r="X13" s="287"/>
      <c r="Y13" s="287"/>
      <c r="Z13" s="287"/>
      <c r="AA13" s="287"/>
      <c r="AB13" s="287"/>
      <c r="AC13" s="287"/>
      <c r="AD13" s="287"/>
      <c r="AE13" s="287"/>
      <c r="AF13" s="287"/>
      <c r="AG13" s="287"/>
      <c r="AH13" s="287"/>
      <c r="AI13" s="20"/>
      <c r="AJ13" s="21" t="str">
        <f>IF('Form VI'!$A$12=TRUE,"E",IF('Form VI'!$A$12=FALSE," "))</f>
        <v xml:space="preserve"> </v>
      </c>
      <c r="AK13" s="643"/>
      <c r="AL13" s="643"/>
      <c r="AM13" s="643"/>
      <c r="AN13" s="643"/>
      <c r="AO13" s="643"/>
      <c r="AP13" s="643"/>
      <c r="AQ13" s="4"/>
    </row>
    <row r="14" spans="1:53" ht="15" customHeight="1" x14ac:dyDescent="0.2">
      <c r="A14" s="4"/>
      <c r="B14" s="311" t="str">
        <f>IF('Form VI'!$A$17=TRUE,"J",IF('Form VI'!$A$17=FALSE," "))</f>
        <v xml:space="preserve"> </v>
      </c>
      <c r="C14" s="287"/>
      <c r="D14" s="287"/>
      <c r="E14" s="287"/>
      <c r="F14" s="287"/>
      <c r="G14" s="287"/>
      <c r="H14" s="287"/>
      <c r="I14" s="287"/>
      <c r="J14" s="287"/>
      <c r="K14" s="287"/>
      <c r="L14" s="288"/>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0"/>
      <c r="AJ14" s="21" t="str">
        <f>IF('Form VI'!$A$13=TRUE,"F",IF('Form VI'!$A$13=FALSE," "))</f>
        <v xml:space="preserve"> </v>
      </c>
      <c r="AK14" s="643"/>
      <c r="AL14" s="643"/>
      <c r="AM14" s="643"/>
      <c r="AN14" s="643"/>
      <c r="AO14" s="643"/>
      <c r="AP14" s="643"/>
      <c r="AQ14" s="4"/>
    </row>
    <row r="15" spans="1:53" ht="15" customHeight="1" x14ac:dyDescent="0.2">
      <c r="A15" s="4"/>
      <c r="B15" s="311" t="str">
        <f>IF('Form VI'!$A$18=TRUE,"K",IF('Form VI'!$A$18=FALSE," "))</f>
        <v xml:space="preserve"> </v>
      </c>
      <c r="C15" s="287"/>
      <c r="D15" s="287"/>
      <c r="E15" s="287"/>
      <c r="F15" s="287"/>
      <c r="G15" s="287"/>
      <c r="H15" s="287"/>
      <c r="I15" s="287"/>
      <c r="J15" s="287"/>
      <c r="K15" s="287"/>
      <c r="L15" s="287"/>
      <c r="M15" s="288"/>
      <c r="N15" s="287"/>
      <c r="O15" s="287"/>
      <c r="P15" s="287"/>
      <c r="Q15" s="287"/>
      <c r="R15" s="287"/>
      <c r="S15" s="287"/>
      <c r="T15" s="287"/>
      <c r="U15" s="287"/>
      <c r="V15" s="287"/>
      <c r="W15" s="287"/>
      <c r="X15" s="287"/>
      <c r="Y15" s="287"/>
      <c r="Z15" s="287"/>
      <c r="AA15" s="287"/>
      <c r="AB15" s="287"/>
      <c r="AC15" s="287"/>
      <c r="AD15" s="287"/>
      <c r="AE15" s="287"/>
      <c r="AF15" s="287"/>
      <c r="AG15" s="287"/>
      <c r="AH15" s="287"/>
      <c r="AI15" s="20"/>
      <c r="AJ15" s="21" t="str">
        <f>IF('Form VI'!$A$14=TRUE,"G",IF('Form VI'!$A$14=FALSE," "))</f>
        <v xml:space="preserve"> </v>
      </c>
      <c r="AK15" s="643"/>
      <c r="AL15" s="643"/>
      <c r="AM15" s="643"/>
      <c r="AN15" s="643"/>
      <c r="AO15" s="643"/>
      <c r="AP15" s="643"/>
      <c r="AQ15" s="4"/>
    </row>
    <row r="16" spans="1:53" ht="15" customHeight="1" x14ac:dyDescent="0.2">
      <c r="A16" s="4"/>
      <c r="B16" s="311" t="str">
        <f>IF('Form VI'!$A$19=TRUE,"L",IF('Form VI'!$A$19=FALSE," "))</f>
        <v xml:space="preserve"> </v>
      </c>
      <c r="C16" s="287"/>
      <c r="D16" s="287"/>
      <c r="E16" s="287"/>
      <c r="F16" s="287"/>
      <c r="G16" s="287"/>
      <c r="H16" s="287"/>
      <c r="I16" s="287"/>
      <c r="J16" s="287"/>
      <c r="K16" s="287"/>
      <c r="L16" s="287"/>
      <c r="M16" s="287"/>
      <c r="N16" s="288"/>
      <c r="O16" s="287"/>
      <c r="P16" s="287"/>
      <c r="Q16" s="287"/>
      <c r="R16" s="287"/>
      <c r="S16" s="287"/>
      <c r="T16" s="287"/>
      <c r="U16" s="287"/>
      <c r="V16" s="287"/>
      <c r="W16" s="287"/>
      <c r="X16" s="287"/>
      <c r="Y16" s="287"/>
      <c r="Z16" s="287"/>
      <c r="AA16" s="287"/>
      <c r="AB16" s="287"/>
      <c r="AC16" s="287"/>
      <c r="AD16" s="287"/>
      <c r="AE16" s="287"/>
      <c r="AF16" s="287"/>
      <c r="AG16" s="287"/>
      <c r="AH16" s="287"/>
      <c r="AI16" s="20"/>
      <c r="AJ16" s="21" t="str">
        <f>IF('Form VI'!$A$15=TRUE,"H",IF('Form VI'!$A$15=FALSE," "))</f>
        <v xml:space="preserve"> </v>
      </c>
      <c r="AK16" s="643"/>
      <c r="AL16" s="643"/>
      <c r="AM16" s="643"/>
      <c r="AN16" s="643"/>
      <c r="AO16" s="643"/>
      <c r="AP16" s="643"/>
      <c r="AQ16" s="4"/>
    </row>
    <row r="17" spans="1:43" ht="15" customHeight="1" x14ac:dyDescent="0.2">
      <c r="A17" s="4"/>
      <c r="B17" s="311" t="str">
        <f>IF('Form VI'!$A$20=TRUE,"M",IF('Form VI'!$A$20=FALSE," "))</f>
        <v xml:space="preserve"> </v>
      </c>
      <c r="C17" s="287"/>
      <c r="D17" s="287"/>
      <c r="E17" s="287"/>
      <c r="F17" s="287"/>
      <c r="G17" s="287"/>
      <c r="H17" s="287"/>
      <c r="I17" s="287"/>
      <c r="J17" s="287"/>
      <c r="K17" s="287"/>
      <c r="L17" s="287"/>
      <c r="M17" s="287"/>
      <c r="N17" s="287"/>
      <c r="O17" s="288"/>
      <c r="P17" s="287"/>
      <c r="Q17" s="287"/>
      <c r="R17" s="287"/>
      <c r="S17" s="287"/>
      <c r="T17" s="287"/>
      <c r="U17" s="287"/>
      <c r="V17" s="287"/>
      <c r="W17" s="287"/>
      <c r="X17" s="287"/>
      <c r="Y17" s="287"/>
      <c r="Z17" s="287"/>
      <c r="AA17" s="287"/>
      <c r="AB17" s="287"/>
      <c r="AC17" s="287"/>
      <c r="AD17" s="287"/>
      <c r="AE17" s="287"/>
      <c r="AF17" s="287"/>
      <c r="AG17" s="287"/>
      <c r="AH17" s="287"/>
      <c r="AI17" s="20"/>
      <c r="AJ17" s="21" t="str">
        <f>IF('Form VI'!$A$16=TRUE,"I",IF('Form VI'!$A$16=FALSE," "))</f>
        <v xml:space="preserve"> </v>
      </c>
      <c r="AK17" s="643"/>
      <c r="AL17" s="643"/>
      <c r="AM17" s="643"/>
      <c r="AN17" s="643"/>
      <c r="AO17" s="643"/>
      <c r="AP17" s="643"/>
      <c r="AQ17" s="4"/>
    </row>
    <row r="18" spans="1:43" ht="15" customHeight="1" x14ac:dyDescent="0.2">
      <c r="A18" s="4"/>
      <c r="B18" s="311" t="str">
        <f>IF('Form VI'!$A$21=TRUE,"N",IF('Form VI'!$A$21=FALSE," "))</f>
        <v xml:space="preserve"> </v>
      </c>
      <c r="C18" s="287"/>
      <c r="D18" s="287"/>
      <c r="E18" s="287"/>
      <c r="F18" s="287"/>
      <c r="G18" s="287"/>
      <c r="H18" s="287"/>
      <c r="I18" s="287"/>
      <c r="J18" s="287"/>
      <c r="K18" s="287"/>
      <c r="L18" s="287"/>
      <c r="M18" s="287"/>
      <c r="N18" s="287"/>
      <c r="O18" s="287"/>
      <c r="P18" s="288"/>
      <c r="Q18" s="287"/>
      <c r="R18" s="287"/>
      <c r="S18" s="287"/>
      <c r="T18" s="287"/>
      <c r="U18" s="287"/>
      <c r="V18" s="287"/>
      <c r="W18" s="287"/>
      <c r="X18" s="287"/>
      <c r="Y18" s="287"/>
      <c r="Z18" s="287"/>
      <c r="AA18" s="287"/>
      <c r="AB18" s="287"/>
      <c r="AC18" s="287"/>
      <c r="AD18" s="287"/>
      <c r="AE18" s="287"/>
      <c r="AF18" s="287"/>
      <c r="AG18" s="287"/>
      <c r="AH18" s="287"/>
      <c r="AI18" s="20"/>
      <c r="AJ18" s="21" t="str">
        <f>IF('Form VI'!$A$17=TRUE,"J",IF('Form VI'!$A$17=FALSE," "))</f>
        <v xml:space="preserve"> </v>
      </c>
      <c r="AK18" s="643"/>
      <c r="AL18" s="643"/>
      <c r="AM18" s="643"/>
      <c r="AN18" s="643"/>
      <c r="AO18" s="643"/>
      <c r="AP18" s="643"/>
      <c r="AQ18" s="4"/>
    </row>
    <row r="19" spans="1:43" ht="15" customHeight="1" x14ac:dyDescent="0.2">
      <c r="A19" s="4"/>
      <c r="B19" s="311" t="str">
        <f>IF('Form VI'!$A$22=TRUE,"O",IF('Form VI'!$A$22=FALSE," "))</f>
        <v xml:space="preserve"> </v>
      </c>
      <c r="C19" s="287"/>
      <c r="D19" s="287"/>
      <c r="E19" s="287"/>
      <c r="F19" s="287"/>
      <c r="G19" s="287"/>
      <c r="H19" s="287"/>
      <c r="I19" s="287"/>
      <c r="J19" s="287"/>
      <c r="K19" s="287"/>
      <c r="L19" s="287"/>
      <c r="M19" s="287"/>
      <c r="N19" s="287"/>
      <c r="O19" s="287"/>
      <c r="P19" s="287"/>
      <c r="Q19" s="288"/>
      <c r="R19" s="287"/>
      <c r="S19" s="287"/>
      <c r="T19" s="287"/>
      <c r="U19" s="287"/>
      <c r="V19" s="287"/>
      <c r="W19" s="287"/>
      <c r="X19" s="287"/>
      <c r="Y19" s="287"/>
      <c r="Z19" s="287"/>
      <c r="AA19" s="287"/>
      <c r="AB19" s="287"/>
      <c r="AC19" s="287"/>
      <c r="AD19" s="287"/>
      <c r="AE19" s="287"/>
      <c r="AF19" s="287"/>
      <c r="AG19" s="287"/>
      <c r="AH19" s="287"/>
      <c r="AI19" s="20"/>
      <c r="AJ19" s="21" t="str">
        <f>IF('Form VI'!$A$18=TRUE,"K",IF('Form VI'!$A$18=FALSE," "))</f>
        <v xml:space="preserve"> </v>
      </c>
      <c r="AK19" s="643"/>
      <c r="AL19" s="643"/>
      <c r="AM19" s="643"/>
      <c r="AN19" s="643"/>
      <c r="AO19" s="643"/>
      <c r="AP19" s="643"/>
      <c r="AQ19" s="4"/>
    </row>
    <row r="20" spans="1:43" ht="15" customHeight="1" x14ac:dyDescent="0.2">
      <c r="A20" s="4"/>
      <c r="B20" s="311" t="str">
        <f>IF('Form VI'!$A$23=TRUE,"P",IF('Form VI'!$A$23=FALSE," "))</f>
        <v xml:space="preserve"> </v>
      </c>
      <c r="C20" s="287"/>
      <c r="D20" s="287"/>
      <c r="E20" s="287"/>
      <c r="F20" s="287"/>
      <c r="G20" s="287"/>
      <c r="H20" s="287"/>
      <c r="I20" s="287"/>
      <c r="J20" s="287"/>
      <c r="K20" s="287"/>
      <c r="L20" s="287"/>
      <c r="M20" s="287"/>
      <c r="N20" s="287"/>
      <c r="O20" s="287"/>
      <c r="P20" s="287"/>
      <c r="Q20" s="287"/>
      <c r="R20" s="288"/>
      <c r="S20" s="287"/>
      <c r="T20" s="287"/>
      <c r="U20" s="287"/>
      <c r="V20" s="287"/>
      <c r="W20" s="287"/>
      <c r="X20" s="287"/>
      <c r="Y20" s="287"/>
      <c r="Z20" s="287"/>
      <c r="AA20" s="287"/>
      <c r="AB20" s="287"/>
      <c r="AC20" s="287"/>
      <c r="AD20" s="287"/>
      <c r="AE20" s="287"/>
      <c r="AF20" s="287"/>
      <c r="AG20" s="287"/>
      <c r="AH20" s="287"/>
      <c r="AI20" s="20"/>
      <c r="AJ20" s="21" t="str">
        <f>IF('Form VI'!$A$19=TRUE,"L",IF('Form VI'!$A$19=FALSE," "))</f>
        <v xml:space="preserve"> </v>
      </c>
      <c r="AK20" s="643"/>
      <c r="AL20" s="643"/>
      <c r="AM20" s="643"/>
      <c r="AN20" s="643"/>
      <c r="AO20" s="643"/>
      <c r="AP20" s="643"/>
      <c r="AQ20" s="4"/>
    </row>
    <row r="21" spans="1:43" ht="15" customHeight="1" x14ac:dyDescent="0.2">
      <c r="A21" s="4"/>
      <c r="B21" s="311" t="str">
        <f>IF('Form VI'!$A$24=TRUE,"Q",IF('Form VI'!$A$24=FALSE," "))</f>
        <v xml:space="preserve"> </v>
      </c>
      <c r="C21" s="287"/>
      <c r="D21" s="287"/>
      <c r="E21" s="287"/>
      <c r="F21" s="287"/>
      <c r="G21" s="287"/>
      <c r="H21" s="287"/>
      <c r="I21" s="287"/>
      <c r="J21" s="287"/>
      <c r="K21" s="287"/>
      <c r="L21" s="287"/>
      <c r="M21" s="287"/>
      <c r="N21" s="287"/>
      <c r="O21" s="287"/>
      <c r="P21" s="287"/>
      <c r="Q21" s="287"/>
      <c r="R21" s="287"/>
      <c r="S21" s="288"/>
      <c r="T21" s="287"/>
      <c r="U21" s="287"/>
      <c r="V21" s="287"/>
      <c r="W21" s="287"/>
      <c r="X21" s="287"/>
      <c r="Y21" s="287"/>
      <c r="Z21" s="287"/>
      <c r="AA21" s="287"/>
      <c r="AB21" s="287"/>
      <c r="AC21" s="287"/>
      <c r="AD21" s="287"/>
      <c r="AE21" s="287"/>
      <c r="AF21" s="287"/>
      <c r="AG21" s="287"/>
      <c r="AH21" s="287"/>
      <c r="AI21" s="20"/>
      <c r="AJ21" s="21" t="str">
        <f>IF('Form VI'!$A$20=TRUE,"M",IF('Form VI'!$A$20=FALSE," "))</f>
        <v xml:space="preserve"> </v>
      </c>
      <c r="AK21" s="643"/>
      <c r="AL21" s="643"/>
      <c r="AM21" s="643"/>
      <c r="AN21" s="643"/>
      <c r="AO21" s="643"/>
      <c r="AP21" s="643"/>
      <c r="AQ21" s="4"/>
    </row>
    <row r="22" spans="1:43" ht="15" customHeight="1" x14ac:dyDescent="0.2">
      <c r="A22" s="4"/>
      <c r="B22" s="311" t="str">
        <f>IF('Form VI'!$A$25=TRUE,"R",IF('Form VI'!$A$25=FALSE," "))</f>
        <v xml:space="preserve"> </v>
      </c>
      <c r="C22" s="287"/>
      <c r="D22" s="287"/>
      <c r="E22" s="287"/>
      <c r="F22" s="287"/>
      <c r="G22" s="287"/>
      <c r="H22" s="287"/>
      <c r="I22" s="287"/>
      <c r="J22" s="287"/>
      <c r="K22" s="287"/>
      <c r="L22" s="287"/>
      <c r="M22" s="287"/>
      <c r="N22" s="287"/>
      <c r="O22" s="287"/>
      <c r="P22" s="287"/>
      <c r="Q22" s="287"/>
      <c r="R22" s="287"/>
      <c r="S22" s="287"/>
      <c r="T22" s="288"/>
      <c r="U22" s="287"/>
      <c r="V22" s="287"/>
      <c r="W22" s="287"/>
      <c r="X22" s="287"/>
      <c r="Y22" s="287"/>
      <c r="Z22" s="287"/>
      <c r="AA22" s="287"/>
      <c r="AB22" s="287"/>
      <c r="AC22" s="287"/>
      <c r="AD22" s="287"/>
      <c r="AE22" s="287"/>
      <c r="AF22" s="287"/>
      <c r="AG22" s="287"/>
      <c r="AH22" s="287"/>
      <c r="AI22" s="20"/>
      <c r="AJ22" s="21" t="str">
        <f>IF('Form VI'!$A$21=TRUE,"N",IF('Form VI'!$A$21=FALSE," "))</f>
        <v xml:space="preserve"> </v>
      </c>
      <c r="AK22" s="643"/>
      <c r="AL22" s="643"/>
      <c r="AM22" s="643"/>
      <c r="AN22" s="643"/>
      <c r="AO22" s="643"/>
      <c r="AP22" s="643"/>
      <c r="AQ22" s="4"/>
    </row>
    <row r="23" spans="1:43" ht="15" customHeight="1" x14ac:dyDescent="0.2">
      <c r="A23" s="4"/>
      <c r="B23" s="311" t="str">
        <f>IF('Form VI'!$A$26=TRUE,"S",IF('Form VI'!$A$26=FALSE," "))</f>
        <v xml:space="preserve"> </v>
      </c>
      <c r="C23" s="287"/>
      <c r="D23" s="287"/>
      <c r="E23" s="287"/>
      <c r="F23" s="287"/>
      <c r="G23" s="287"/>
      <c r="H23" s="287"/>
      <c r="I23" s="287"/>
      <c r="J23" s="287"/>
      <c r="K23" s="287"/>
      <c r="L23" s="287"/>
      <c r="M23" s="287"/>
      <c r="N23" s="287"/>
      <c r="O23" s="287"/>
      <c r="P23" s="287"/>
      <c r="Q23" s="287"/>
      <c r="R23" s="287"/>
      <c r="S23" s="287"/>
      <c r="T23" s="287"/>
      <c r="U23" s="288"/>
      <c r="V23" s="287"/>
      <c r="W23" s="287"/>
      <c r="X23" s="287"/>
      <c r="Y23" s="287"/>
      <c r="Z23" s="287"/>
      <c r="AA23" s="287"/>
      <c r="AB23" s="287"/>
      <c r="AC23" s="287"/>
      <c r="AD23" s="287"/>
      <c r="AE23" s="287"/>
      <c r="AF23" s="287"/>
      <c r="AG23" s="287"/>
      <c r="AH23" s="287"/>
      <c r="AI23" s="20"/>
      <c r="AJ23" s="21" t="str">
        <f>IF('Form VI'!$A$22=TRUE,"O",IF('Form VI'!$A$22=FALSE," "))</f>
        <v xml:space="preserve"> </v>
      </c>
      <c r="AK23" s="643"/>
      <c r="AL23" s="643"/>
      <c r="AM23" s="643"/>
      <c r="AN23" s="643"/>
      <c r="AO23" s="643"/>
      <c r="AP23" s="643"/>
      <c r="AQ23" s="4"/>
    </row>
    <row r="24" spans="1:43" ht="15" customHeight="1" x14ac:dyDescent="0.2">
      <c r="A24" s="4"/>
      <c r="B24" s="311" t="str">
        <f>IF('Form VI'!$A$27=TRUE,"T",IF('Form VI'!$A$27=FALSE," "))</f>
        <v xml:space="preserve"> </v>
      </c>
      <c r="C24" s="287"/>
      <c r="D24" s="287"/>
      <c r="E24" s="287"/>
      <c r="F24" s="287"/>
      <c r="G24" s="287"/>
      <c r="H24" s="287"/>
      <c r="I24" s="287"/>
      <c r="J24" s="287"/>
      <c r="K24" s="287"/>
      <c r="L24" s="287"/>
      <c r="M24" s="287"/>
      <c r="N24" s="287"/>
      <c r="O24" s="287"/>
      <c r="P24" s="287"/>
      <c r="Q24" s="287"/>
      <c r="R24" s="287"/>
      <c r="S24" s="287"/>
      <c r="T24" s="287"/>
      <c r="U24" s="287"/>
      <c r="V24" s="288"/>
      <c r="W24" s="287"/>
      <c r="X24" s="287"/>
      <c r="Y24" s="287"/>
      <c r="Z24" s="287"/>
      <c r="AA24" s="287"/>
      <c r="AB24" s="287"/>
      <c r="AC24" s="287"/>
      <c r="AD24" s="287"/>
      <c r="AE24" s="287"/>
      <c r="AF24" s="287"/>
      <c r="AG24" s="287"/>
      <c r="AH24" s="287"/>
      <c r="AI24" s="20"/>
      <c r="AJ24" s="21" t="str">
        <f>IF('Form VI'!$A$23=TRUE,"P",IF('Form VI'!$A$23=FALSE," "))</f>
        <v xml:space="preserve"> </v>
      </c>
      <c r="AK24" s="643"/>
      <c r="AL24" s="643"/>
      <c r="AM24" s="643"/>
      <c r="AN24" s="643"/>
      <c r="AO24" s="643"/>
      <c r="AP24" s="643"/>
      <c r="AQ24" s="4"/>
    </row>
    <row r="25" spans="1:43" ht="15" customHeight="1" x14ac:dyDescent="0.2">
      <c r="A25" s="4"/>
      <c r="B25" s="311" t="str">
        <f>IF('Form VI'!$A$28=TRUE,"U",IF('Form VI'!$A$28=FALSE," "))</f>
        <v xml:space="preserve"> </v>
      </c>
      <c r="C25" s="287"/>
      <c r="D25" s="287"/>
      <c r="E25" s="287"/>
      <c r="F25" s="287"/>
      <c r="G25" s="287"/>
      <c r="H25" s="287"/>
      <c r="I25" s="287"/>
      <c r="J25" s="287"/>
      <c r="K25" s="287"/>
      <c r="L25" s="287"/>
      <c r="M25" s="287"/>
      <c r="N25" s="287"/>
      <c r="O25" s="287"/>
      <c r="P25" s="287"/>
      <c r="Q25" s="287"/>
      <c r="R25" s="287"/>
      <c r="S25" s="287"/>
      <c r="T25" s="287"/>
      <c r="U25" s="287"/>
      <c r="V25" s="287"/>
      <c r="W25" s="288"/>
      <c r="X25" s="287"/>
      <c r="Y25" s="287"/>
      <c r="Z25" s="287"/>
      <c r="AA25" s="287"/>
      <c r="AB25" s="287"/>
      <c r="AC25" s="287"/>
      <c r="AD25" s="287"/>
      <c r="AE25" s="287"/>
      <c r="AF25" s="287"/>
      <c r="AG25" s="287"/>
      <c r="AH25" s="287"/>
      <c r="AI25" s="20"/>
      <c r="AJ25" s="21" t="str">
        <f>IF('Form VI'!$A$24=TRUE,"Q",IF('Form VI'!$A$24=FALSE," "))</f>
        <v xml:space="preserve"> </v>
      </c>
      <c r="AK25" s="643"/>
      <c r="AL25" s="643"/>
      <c r="AM25" s="643"/>
      <c r="AN25" s="643"/>
      <c r="AO25" s="643"/>
      <c r="AP25" s="643"/>
      <c r="AQ25" s="4"/>
    </row>
    <row r="26" spans="1:43" ht="15" customHeight="1" x14ac:dyDescent="0.2">
      <c r="A26" s="4"/>
      <c r="B26" s="311" t="str">
        <f>IF('Form VI'!$A$29=TRUE,"V",IF('Form VI'!$A$29=FALSE," "))</f>
        <v xml:space="preserve"> </v>
      </c>
      <c r="C26" s="287"/>
      <c r="D26" s="287"/>
      <c r="E26" s="287"/>
      <c r="F26" s="287"/>
      <c r="G26" s="287"/>
      <c r="H26" s="287"/>
      <c r="I26" s="287"/>
      <c r="J26" s="287"/>
      <c r="K26" s="287"/>
      <c r="L26" s="287"/>
      <c r="M26" s="287"/>
      <c r="N26" s="287"/>
      <c r="O26" s="287"/>
      <c r="P26" s="287"/>
      <c r="Q26" s="287"/>
      <c r="R26" s="287"/>
      <c r="S26" s="287"/>
      <c r="T26" s="287"/>
      <c r="U26" s="287"/>
      <c r="V26" s="287"/>
      <c r="W26" s="287"/>
      <c r="X26" s="288"/>
      <c r="Y26" s="287"/>
      <c r="Z26" s="287"/>
      <c r="AA26" s="287"/>
      <c r="AB26" s="287"/>
      <c r="AC26" s="287"/>
      <c r="AD26" s="287"/>
      <c r="AE26" s="287"/>
      <c r="AF26" s="287"/>
      <c r="AG26" s="287"/>
      <c r="AH26" s="287"/>
      <c r="AI26" s="20"/>
      <c r="AJ26" s="21" t="str">
        <f>IF('Form VI'!$A$25=TRUE,"R",IF('Form VI'!$A$25=FALSE," "))</f>
        <v xml:space="preserve"> </v>
      </c>
      <c r="AK26" s="643"/>
      <c r="AL26" s="643"/>
      <c r="AM26" s="643"/>
      <c r="AN26" s="643"/>
      <c r="AO26" s="643"/>
      <c r="AP26" s="643"/>
      <c r="AQ26" s="4"/>
    </row>
    <row r="27" spans="1:43" ht="15" customHeight="1" x14ac:dyDescent="0.2">
      <c r="A27" s="4"/>
      <c r="B27" s="311" t="str">
        <f>IF('Form VI'!$A$30=TRUE,"W",IF('Form VI'!$A$30=FALSE," "))</f>
        <v xml:space="preserve"> </v>
      </c>
      <c r="C27" s="287"/>
      <c r="D27" s="287"/>
      <c r="E27" s="287"/>
      <c r="F27" s="287"/>
      <c r="G27" s="287"/>
      <c r="H27" s="287"/>
      <c r="I27" s="287"/>
      <c r="J27" s="287"/>
      <c r="K27" s="287"/>
      <c r="L27" s="287"/>
      <c r="M27" s="287"/>
      <c r="N27" s="287"/>
      <c r="O27" s="287"/>
      <c r="P27" s="287"/>
      <c r="Q27" s="287"/>
      <c r="R27" s="287"/>
      <c r="S27" s="287"/>
      <c r="T27" s="287"/>
      <c r="U27" s="287"/>
      <c r="V27" s="287"/>
      <c r="W27" s="287"/>
      <c r="X27" s="287"/>
      <c r="Y27" s="288"/>
      <c r="Z27" s="287"/>
      <c r="AA27" s="287"/>
      <c r="AB27" s="287"/>
      <c r="AC27" s="287"/>
      <c r="AD27" s="287"/>
      <c r="AE27" s="287"/>
      <c r="AF27" s="287"/>
      <c r="AG27" s="287"/>
      <c r="AH27" s="287"/>
      <c r="AI27" s="20"/>
      <c r="AJ27" s="21" t="str">
        <f>IF('Form VI'!$A$26=TRUE,"S",IF('Form VI'!$A$26=FALSE," "))</f>
        <v xml:space="preserve"> </v>
      </c>
      <c r="AK27" s="643"/>
      <c r="AL27" s="643"/>
      <c r="AM27" s="643"/>
      <c r="AN27" s="643"/>
      <c r="AO27" s="643"/>
      <c r="AP27" s="643"/>
      <c r="AQ27" s="4"/>
    </row>
    <row r="28" spans="1:43" ht="15" customHeight="1" x14ac:dyDescent="0.2">
      <c r="A28" s="4"/>
      <c r="B28" s="311" t="str">
        <f>IF('Form VI'!$A$31=TRUE,"X",IF('Form VI'!$A$31=FALSE," "))</f>
        <v xml:space="preserve"> </v>
      </c>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8"/>
      <c r="AA28" s="287"/>
      <c r="AB28" s="287"/>
      <c r="AC28" s="287"/>
      <c r="AD28" s="287"/>
      <c r="AE28" s="287"/>
      <c r="AF28" s="287"/>
      <c r="AG28" s="287"/>
      <c r="AH28" s="287"/>
      <c r="AI28" s="20"/>
      <c r="AJ28" s="21" t="str">
        <f>IF('Form VI'!$A$27=TRUE,"T",IF('Form VI'!$A$27=FALSE," "))</f>
        <v xml:space="preserve"> </v>
      </c>
      <c r="AK28" s="643"/>
      <c r="AL28" s="643"/>
      <c r="AM28" s="643"/>
      <c r="AN28" s="643"/>
      <c r="AO28" s="643"/>
      <c r="AP28" s="643"/>
      <c r="AQ28" s="4"/>
    </row>
    <row r="29" spans="1:43" ht="15" customHeight="1" x14ac:dyDescent="0.2">
      <c r="A29" s="4"/>
      <c r="B29" s="311" t="str">
        <f>IF('Form VI'!$A$32=TRUE,"Y",IF('Form VI'!$A$32=FALSE," "))</f>
        <v xml:space="preserve"> </v>
      </c>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8"/>
      <c r="AB29" s="287"/>
      <c r="AC29" s="287"/>
      <c r="AD29" s="287"/>
      <c r="AE29" s="287"/>
      <c r="AF29" s="287"/>
      <c r="AG29" s="287"/>
      <c r="AH29" s="287"/>
      <c r="AI29" s="20"/>
      <c r="AJ29" s="21" t="str">
        <f>IF('Form VI'!$A$28=TRUE,"U",IF('Form VI'!$A$28=FALSE," "))</f>
        <v xml:space="preserve"> </v>
      </c>
      <c r="AK29" s="643"/>
      <c r="AL29" s="643"/>
      <c r="AM29" s="643"/>
      <c r="AN29" s="643"/>
      <c r="AO29" s="643"/>
      <c r="AP29" s="643"/>
      <c r="AQ29" s="4"/>
    </row>
    <row r="30" spans="1:43" ht="15" customHeight="1" x14ac:dyDescent="0.2">
      <c r="A30" s="4"/>
      <c r="B30" s="311" t="str">
        <f>IF('Form VI'!$A$33=TRUE,"Z",IF('Form VI'!$A$33=FALSE," "))</f>
        <v xml:space="preserve"> </v>
      </c>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8"/>
      <c r="AC30" s="287"/>
      <c r="AD30" s="287"/>
      <c r="AE30" s="287"/>
      <c r="AF30" s="287"/>
      <c r="AG30" s="287"/>
      <c r="AH30" s="287"/>
      <c r="AI30" s="20"/>
      <c r="AJ30" s="21" t="str">
        <f>IF('Form VI'!$A$29=TRUE,"V",IF('Form VI'!$A$29=FALSE," "))</f>
        <v xml:space="preserve"> </v>
      </c>
      <c r="AK30" s="643"/>
      <c r="AL30" s="643"/>
      <c r="AM30" s="643"/>
      <c r="AN30" s="643"/>
      <c r="AO30" s="643"/>
      <c r="AP30" s="643"/>
      <c r="AQ30" s="4"/>
    </row>
    <row r="31" spans="1:43" ht="15" customHeight="1" x14ac:dyDescent="0.2">
      <c r="A31" s="4"/>
      <c r="B31" s="311" t="str">
        <f>IF('Form VI'!$A$34=TRUE,"AA",IF('Form VI'!$A$34=FALSE," "))</f>
        <v xml:space="preserve"> </v>
      </c>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8"/>
      <c r="AD31" s="287"/>
      <c r="AE31" s="287"/>
      <c r="AF31" s="287"/>
      <c r="AG31" s="287"/>
      <c r="AH31" s="287"/>
      <c r="AI31" s="20"/>
      <c r="AJ31" s="21" t="str">
        <f>IF('Form VI'!$A$30=TRUE,"W",IF('Form VI'!$A$30=FALSE," "))</f>
        <v xml:space="preserve"> </v>
      </c>
      <c r="AK31" s="643"/>
      <c r="AL31" s="643"/>
      <c r="AM31" s="643"/>
      <c r="AN31" s="643"/>
      <c r="AO31" s="643"/>
      <c r="AP31" s="643"/>
      <c r="AQ31" s="4"/>
    </row>
    <row r="32" spans="1:43" ht="15" customHeight="1" x14ac:dyDescent="0.2">
      <c r="A32" s="4"/>
      <c r="B32" s="311" t="str">
        <f>IF('Form VI'!$A$35=TRUE,"AB",IF('Form VI'!$A$35=FALSE," "))</f>
        <v xml:space="preserve"> </v>
      </c>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8"/>
      <c r="AE32" s="287"/>
      <c r="AF32" s="287"/>
      <c r="AG32" s="287"/>
      <c r="AH32" s="287"/>
      <c r="AI32" s="20"/>
      <c r="AJ32" s="21" t="str">
        <f>IF('Form VI'!$A$31=TRUE,"X",IF('Form VI'!$A$31=FALSE," "))</f>
        <v xml:space="preserve"> </v>
      </c>
      <c r="AK32" s="643"/>
      <c r="AL32" s="643"/>
      <c r="AM32" s="643"/>
      <c r="AN32" s="643"/>
      <c r="AO32" s="643"/>
      <c r="AP32" s="643"/>
      <c r="AQ32" s="4"/>
    </row>
    <row r="33" spans="1:43" ht="15" customHeight="1" x14ac:dyDescent="0.2">
      <c r="A33" s="4"/>
      <c r="B33" s="311" t="str">
        <f>IF('Form VI'!$A$36=TRUE,"AC",IF('Form VI'!$A$36=FALSE," "))</f>
        <v xml:space="preserve"> </v>
      </c>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8"/>
      <c r="AF33" s="287"/>
      <c r="AG33" s="287"/>
      <c r="AH33" s="287"/>
      <c r="AI33" s="20"/>
      <c r="AJ33" s="21" t="str">
        <f>IF('Form VI'!$A$32=TRUE,"Y",IF('Form VI'!$A$32=FALSE," "))</f>
        <v xml:space="preserve"> </v>
      </c>
      <c r="AK33" s="643"/>
      <c r="AL33" s="643"/>
      <c r="AM33" s="643"/>
      <c r="AN33" s="643"/>
      <c r="AO33" s="643"/>
      <c r="AP33" s="643"/>
      <c r="AQ33" s="4"/>
    </row>
    <row r="34" spans="1:43" ht="15" customHeight="1" x14ac:dyDescent="0.2">
      <c r="A34" s="4"/>
      <c r="B34" s="311" t="str">
        <f>IF('Form VI'!$A$37=TRUE,"AD",IF('Form VI'!$A$37=FALSE," "))</f>
        <v xml:space="preserve"> </v>
      </c>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8"/>
      <c r="AG34" s="287"/>
      <c r="AH34" s="287"/>
      <c r="AI34" s="20"/>
      <c r="AJ34" s="21" t="str">
        <f>IF('Form VI'!$A$33=TRUE,"Z",IF('Form VI'!$A$33=FALSE," "))</f>
        <v xml:space="preserve"> </v>
      </c>
      <c r="AK34" s="643"/>
      <c r="AL34" s="643"/>
      <c r="AM34" s="643"/>
      <c r="AN34" s="643"/>
      <c r="AO34" s="643"/>
      <c r="AP34" s="643"/>
      <c r="AQ34" s="4"/>
    </row>
    <row r="35" spans="1:43" ht="15" customHeight="1" x14ac:dyDescent="0.2">
      <c r="A35" s="4"/>
      <c r="B35" s="311" t="str">
        <f>IF('Form VI'!$A$38=TRUE,"AE",IF('Form VI'!$A$38=FALSE," "))</f>
        <v xml:space="preserve"> </v>
      </c>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287"/>
      <c r="AF35" s="287"/>
      <c r="AG35" s="288"/>
      <c r="AH35" s="287"/>
      <c r="AI35" s="20"/>
      <c r="AJ35" s="21" t="str">
        <f>IF('Form VI'!$A$34=TRUE,"AA",IF('Form VI'!$A$34=FALSE," "))</f>
        <v xml:space="preserve"> </v>
      </c>
      <c r="AK35" s="643"/>
      <c r="AL35" s="643"/>
      <c r="AM35" s="643"/>
      <c r="AN35" s="643"/>
      <c r="AO35" s="643"/>
      <c r="AP35" s="643"/>
      <c r="AQ35" s="4"/>
    </row>
    <row r="36" spans="1:43" ht="15" customHeight="1" x14ac:dyDescent="0.2">
      <c r="A36" s="4"/>
      <c r="B36" s="314" t="str">
        <f>IF('Form VI'!$A$39=TRUE,"AF",IF('Form VI'!$A$39=FALSE," "))</f>
        <v xml:space="preserve"> </v>
      </c>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8"/>
      <c r="AI36" s="20"/>
      <c r="AJ36" s="21" t="str">
        <f>IF('Form VI'!$A$35=TRUE,"AB",IF('Form VI'!$A$35=FALSE," "))</f>
        <v xml:space="preserve"> </v>
      </c>
      <c r="AK36" s="643"/>
      <c r="AL36" s="643"/>
      <c r="AM36" s="643"/>
      <c r="AN36" s="643"/>
      <c r="AO36" s="643"/>
      <c r="AP36" s="643"/>
      <c r="AQ36" s="4"/>
    </row>
    <row r="37" spans="1:43" ht="15" customHeight="1" x14ac:dyDescent="0.2">
      <c r="A37" s="4"/>
      <c r="B37" s="78" t="s">
        <v>27</v>
      </c>
      <c r="C37" s="79"/>
      <c r="D37" s="649" t="s">
        <v>702</v>
      </c>
      <c r="E37" s="659"/>
      <c r="F37" s="659"/>
      <c r="G37" s="659"/>
      <c r="H37" s="659"/>
      <c r="I37" s="659"/>
      <c r="J37" s="659"/>
      <c r="K37" s="659"/>
      <c r="L37" s="659"/>
      <c r="M37" s="659"/>
      <c r="N37" s="659"/>
      <c r="O37" s="659"/>
      <c r="P37" s="659"/>
      <c r="Q37" s="659"/>
      <c r="R37" s="659"/>
      <c r="S37" s="659"/>
      <c r="T37" s="659"/>
      <c r="U37" s="659"/>
      <c r="V37" s="659"/>
      <c r="W37" s="659"/>
      <c r="X37" s="659"/>
      <c r="Y37" s="659"/>
      <c r="Z37" s="659"/>
      <c r="AA37" s="659"/>
      <c r="AB37" s="142"/>
      <c r="AC37" s="142"/>
      <c r="AD37" s="142"/>
      <c r="AE37" s="142"/>
      <c r="AF37" s="142"/>
      <c r="AG37" s="142"/>
      <c r="AH37" s="142"/>
      <c r="AI37" s="20"/>
      <c r="AJ37" s="21" t="str">
        <f>IF('Form VI'!$A$36=TRUE,"AC",IF('Form VI'!$A$36=FALSE," "))</f>
        <v xml:space="preserve"> </v>
      </c>
      <c r="AK37" s="643"/>
      <c r="AL37" s="643"/>
      <c r="AM37" s="643"/>
      <c r="AN37" s="643"/>
      <c r="AO37" s="643"/>
      <c r="AP37" s="643"/>
      <c r="AQ37" s="4"/>
    </row>
    <row r="38" spans="1:43" ht="15" customHeight="1" x14ac:dyDescent="0.2">
      <c r="A38" s="4"/>
      <c r="B38" s="4"/>
      <c r="C38" s="4"/>
      <c r="D38" s="649" t="s">
        <v>701</v>
      </c>
      <c r="E38" s="659"/>
      <c r="F38" s="659"/>
      <c r="G38" s="659"/>
      <c r="H38" s="659"/>
      <c r="I38" s="659"/>
      <c r="J38" s="659"/>
      <c r="K38" s="659"/>
      <c r="L38" s="659"/>
      <c r="M38" s="659"/>
      <c r="N38" s="659"/>
      <c r="O38" s="659"/>
      <c r="P38" s="659"/>
      <c r="Q38" s="659"/>
      <c r="R38" s="659"/>
      <c r="S38" s="659"/>
      <c r="T38" s="659"/>
      <c r="U38" s="659"/>
      <c r="V38" s="659"/>
      <c r="W38" s="659"/>
      <c r="X38" s="659"/>
      <c r="Y38" s="659"/>
      <c r="Z38" s="659"/>
      <c r="AA38" s="659"/>
      <c r="AB38" s="20"/>
      <c r="AC38" s="19"/>
      <c r="AD38" s="20"/>
      <c r="AE38" s="20"/>
      <c r="AF38" s="20"/>
      <c r="AG38" s="20"/>
      <c r="AH38" s="244"/>
      <c r="AI38" s="20"/>
      <c r="AJ38" s="21" t="str">
        <f>IF('Form VI'!$A$37=TRUE,"AD",IF('Form VI'!$A$37=FALSE," "))</f>
        <v xml:space="preserve"> </v>
      </c>
      <c r="AK38" s="643"/>
      <c r="AL38" s="643"/>
      <c r="AM38" s="643"/>
      <c r="AN38" s="643"/>
      <c r="AO38" s="643"/>
      <c r="AP38" s="643"/>
      <c r="AQ38" s="4"/>
    </row>
    <row r="39" spans="1:43" ht="15" customHeight="1" x14ac:dyDescent="0.2">
      <c r="A39" s="4"/>
      <c r="B39" s="268"/>
      <c r="C39" s="268"/>
      <c r="D39" s="649" t="s">
        <v>703</v>
      </c>
      <c r="E39" s="649"/>
      <c r="F39" s="649"/>
      <c r="G39" s="649"/>
      <c r="H39" s="649"/>
      <c r="I39" s="649"/>
      <c r="J39" s="649"/>
      <c r="K39" s="649"/>
      <c r="L39" s="649"/>
      <c r="M39" s="649"/>
      <c r="N39" s="649"/>
      <c r="O39" s="649"/>
      <c r="P39" s="649"/>
      <c r="Q39" s="649"/>
      <c r="R39" s="649"/>
      <c r="S39" s="649"/>
      <c r="T39" s="649"/>
      <c r="U39" s="649"/>
      <c r="V39" s="649"/>
      <c r="W39" s="649"/>
      <c r="X39" s="649"/>
      <c r="Y39" s="649"/>
      <c r="Z39" s="649"/>
      <c r="AA39" s="649"/>
      <c r="AB39" s="649"/>
      <c r="AC39" s="649"/>
      <c r="AD39" s="649"/>
      <c r="AE39" s="649"/>
      <c r="AF39" s="649"/>
      <c r="AG39" s="649"/>
      <c r="AH39" s="649"/>
      <c r="AI39" s="20"/>
      <c r="AJ39" s="21" t="str">
        <f>IF('Form VI'!$A$38=TRUE,"AE",IF('Form VI'!$A$38=FALSE," "))</f>
        <v xml:space="preserve"> </v>
      </c>
      <c r="AK39" s="643"/>
      <c r="AL39" s="643"/>
      <c r="AM39" s="643"/>
      <c r="AN39" s="643"/>
      <c r="AO39" s="643"/>
      <c r="AP39" s="643"/>
      <c r="AQ39" s="4"/>
    </row>
    <row r="40" spans="1:43" ht="14.25" customHeight="1" x14ac:dyDescent="0.2">
      <c r="A40" s="4"/>
      <c r="B40" s="651" t="s">
        <v>623</v>
      </c>
      <c r="C40" s="651"/>
      <c r="D40" s="651"/>
      <c r="E40" s="651"/>
      <c r="F40" s="665" t="s">
        <v>53</v>
      </c>
      <c r="G40" s="665"/>
      <c r="H40" s="665"/>
      <c r="I40" s="666"/>
      <c r="J40" s="663" t="str">
        <f>IF('Form V'!R32&lt;&gt;"",'Form V'!R32,"")</f>
        <v/>
      </c>
      <c r="K40" s="663"/>
      <c r="L40" s="663" t="str">
        <f>IF('Form V'!T32&lt;&gt;"",'Form V'!T32,"")</f>
        <v/>
      </c>
      <c r="M40" s="663"/>
      <c r="N40" s="663" t="str">
        <f>IF('Form V'!V32&lt;&gt;"",'Form V'!V32,"")</f>
        <v/>
      </c>
      <c r="O40" s="663"/>
      <c r="P40" s="663" t="str">
        <f>IF('Form V'!X32&lt;&gt;"",'Form V'!X32,"")</f>
        <v/>
      </c>
      <c r="Q40" s="663"/>
      <c r="R40" s="663" t="str">
        <f>IF('Form V'!Z32&lt;&gt;"",'Form V'!Z32,"")</f>
        <v/>
      </c>
      <c r="S40" s="663"/>
      <c r="T40" s="663" t="str">
        <f>IF('Form V'!AB32&lt;&gt;"",'Form V'!AB32,"")</f>
        <v/>
      </c>
      <c r="U40" s="663"/>
      <c r="V40" s="663" t="str">
        <f>IF('Form V'!AD32&lt;&gt;"",'Form V'!AD32,"")</f>
        <v/>
      </c>
      <c r="W40" s="663"/>
      <c r="X40" s="663" t="str">
        <f>IF('Form V'!AF32&lt;&gt;"",'Form V'!AF32,"")</f>
        <v/>
      </c>
      <c r="Y40" s="663"/>
      <c r="Z40" s="660"/>
      <c r="AA40" s="661"/>
      <c r="AB40" s="661"/>
      <c r="AC40" s="661"/>
      <c r="AD40" s="661"/>
      <c r="AE40" s="661"/>
      <c r="AF40" s="661"/>
      <c r="AG40" s="661"/>
      <c r="AH40" s="661"/>
      <c r="AI40" s="662"/>
      <c r="AJ40" s="21" t="str">
        <f>IF('Form VI'!$A$39=TRUE,"AF",IF('Form VI'!$A$39=FALSE," "))</f>
        <v xml:space="preserve"> </v>
      </c>
      <c r="AK40" s="643"/>
      <c r="AL40" s="643"/>
      <c r="AM40" s="643"/>
      <c r="AN40" s="643"/>
      <c r="AO40" s="643"/>
      <c r="AP40" s="643"/>
      <c r="AQ40" s="4"/>
    </row>
    <row r="41" spans="1:43" ht="15" customHeight="1" x14ac:dyDescent="0.2">
      <c r="A41" s="4"/>
      <c r="B41" s="651"/>
      <c r="C41" s="651"/>
      <c r="D41" s="651"/>
      <c r="E41" s="651"/>
      <c r="F41" s="665" t="s">
        <v>626</v>
      </c>
      <c r="G41" s="665"/>
      <c r="H41" s="665"/>
      <c r="I41" s="665"/>
      <c r="J41" s="647"/>
      <c r="K41" s="647"/>
      <c r="L41" s="647"/>
      <c r="M41" s="647"/>
      <c r="N41" s="647"/>
      <c r="O41" s="647"/>
      <c r="P41" s="647"/>
      <c r="Q41" s="647"/>
      <c r="R41" s="647"/>
      <c r="S41" s="647"/>
      <c r="T41" s="647"/>
      <c r="U41" s="647"/>
      <c r="V41" s="647"/>
      <c r="W41" s="647"/>
      <c r="X41" s="647"/>
      <c r="Y41" s="647"/>
      <c r="Z41" s="658" t="s">
        <v>632</v>
      </c>
      <c r="AA41" s="650"/>
      <c r="AB41" s="650"/>
      <c r="AC41" s="650"/>
      <c r="AD41" s="650"/>
      <c r="AE41" s="650"/>
      <c r="AF41" s="650"/>
      <c r="AG41" s="650"/>
      <c r="AH41" s="650"/>
      <c r="AI41" s="650"/>
      <c r="AJ41" s="15"/>
      <c r="AK41" s="15"/>
      <c r="AL41" s="15"/>
      <c r="AM41" s="15"/>
      <c r="AN41" s="15"/>
      <c r="AO41" s="15"/>
      <c r="AP41" s="15"/>
      <c r="AQ41" s="4"/>
    </row>
    <row r="42" spans="1:43" ht="15" customHeight="1" x14ac:dyDescent="0.2">
      <c r="A42" s="4"/>
      <c r="B42" s="269"/>
      <c r="C42" s="269"/>
      <c r="D42" s="269"/>
      <c r="E42" s="269"/>
      <c r="F42" s="648"/>
      <c r="G42" s="648"/>
      <c r="H42" s="648"/>
      <c r="I42" s="648"/>
      <c r="J42" s="648"/>
      <c r="K42" s="648"/>
      <c r="L42" s="648"/>
      <c r="M42" s="648"/>
      <c r="N42" s="648"/>
      <c r="O42" s="648"/>
      <c r="P42" s="648"/>
      <c r="Q42" s="648"/>
      <c r="R42" s="648"/>
      <c r="S42" s="648"/>
      <c r="T42" s="648"/>
      <c r="U42" s="648"/>
      <c r="V42" s="648"/>
      <c r="W42" s="648"/>
      <c r="X42" s="648"/>
      <c r="Y42" s="648"/>
      <c r="Z42" s="650"/>
      <c r="AA42" s="650"/>
      <c r="AB42" s="650"/>
      <c r="AC42" s="650"/>
      <c r="AD42" s="650"/>
      <c r="AE42" s="650"/>
      <c r="AF42" s="650"/>
      <c r="AG42" s="650"/>
      <c r="AH42" s="650"/>
      <c r="AI42" s="650"/>
      <c r="AJ42" s="15"/>
      <c r="AK42" s="15"/>
      <c r="AL42" s="15"/>
      <c r="AM42" s="15"/>
      <c r="AN42" s="15"/>
      <c r="AO42" s="15"/>
      <c r="AP42" s="15"/>
      <c r="AQ42" s="4"/>
    </row>
    <row r="43" spans="1:43" x14ac:dyDescent="0.2">
      <c r="A43" s="7"/>
      <c r="B43" s="574" t="s">
        <v>112</v>
      </c>
      <c r="C43" s="575"/>
      <c r="D43" s="576"/>
      <c r="E43" s="664"/>
      <c r="F43" s="664"/>
      <c r="G43" s="664"/>
      <c r="H43" s="664"/>
      <c r="I43" s="664"/>
      <c r="J43" s="664"/>
      <c r="K43" s="664"/>
      <c r="L43" s="664"/>
      <c r="M43" s="664"/>
      <c r="N43" s="664"/>
      <c r="O43" s="664"/>
      <c r="P43" s="664"/>
      <c r="Q43" s="664"/>
      <c r="R43" s="664"/>
      <c r="S43" s="664"/>
      <c r="T43" s="664"/>
      <c r="U43" s="664"/>
      <c r="V43" s="664"/>
      <c r="W43" s="664"/>
      <c r="X43" s="664"/>
      <c r="Y43" s="664"/>
      <c r="Z43" s="664"/>
      <c r="AA43" s="664"/>
      <c r="AB43" s="664"/>
      <c r="AC43" s="664"/>
      <c r="AD43" s="664"/>
      <c r="AE43" s="664"/>
      <c r="AF43" s="664"/>
      <c r="AG43" s="664"/>
      <c r="AH43" s="664"/>
      <c r="AI43" s="664"/>
      <c r="AJ43" s="664"/>
      <c r="AK43" s="664"/>
      <c r="AL43" s="664"/>
      <c r="AM43" s="664"/>
      <c r="AN43" s="664"/>
      <c r="AO43" s="664"/>
      <c r="AP43" s="664"/>
      <c r="AQ43" s="4"/>
    </row>
    <row r="44" spans="1:43" x14ac:dyDescent="0.2">
      <c r="A44" s="2"/>
      <c r="B44" s="22"/>
      <c r="C44" s="23"/>
      <c r="D44" s="23"/>
      <c r="E44" s="664"/>
      <c r="F44" s="664"/>
      <c r="G44" s="664"/>
      <c r="H44" s="664"/>
      <c r="I44" s="664"/>
      <c r="J44" s="664"/>
      <c r="K44" s="664"/>
      <c r="L44" s="664"/>
      <c r="M44" s="664"/>
      <c r="N44" s="664"/>
      <c r="O44" s="664"/>
      <c r="P44" s="664"/>
      <c r="Q44" s="664"/>
      <c r="R44" s="664"/>
      <c r="S44" s="664"/>
      <c r="T44" s="664"/>
      <c r="U44" s="664"/>
      <c r="V44" s="664"/>
      <c r="W44" s="664"/>
      <c r="X44" s="664"/>
      <c r="Y44" s="664"/>
      <c r="Z44" s="664"/>
      <c r="AA44" s="664"/>
      <c r="AB44" s="664"/>
      <c r="AC44" s="664"/>
      <c r="AD44" s="664"/>
      <c r="AE44" s="664"/>
      <c r="AF44" s="664"/>
      <c r="AG44" s="664"/>
      <c r="AH44" s="664"/>
      <c r="AI44" s="664"/>
      <c r="AJ44" s="664"/>
      <c r="AK44" s="664"/>
      <c r="AL44" s="664"/>
      <c r="AM44" s="664"/>
      <c r="AN44" s="664"/>
      <c r="AO44" s="664"/>
      <c r="AP44" s="664"/>
      <c r="AQ44" s="4"/>
    </row>
    <row r="45" spans="1:43" s="1" customFormat="1" ht="15" customHeight="1" x14ac:dyDescent="0.2">
      <c r="A45" s="397" t="s">
        <v>359</v>
      </c>
      <c r="B45" s="397"/>
      <c r="C45" s="397"/>
      <c r="D45" s="445">
        <f>'Form I'!$D$34</f>
        <v>0</v>
      </c>
      <c r="E45" s="446"/>
      <c r="F45" s="446"/>
      <c r="G45" s="447"/>
      <c r="H45" s="401" t="s">
        <v>356</v>
      </c>
      <c r="I45" s="353"/>
      <c r="J45" s="353"/>
      <c r="K45" s="353"/>
      <c r="L45" s="388"/>
      <c r="M45" s="448">
        <f>'Form I'!$M$34</f>
        <v>0</v>
      </c>
      <c r="N45" s="446"/>
      <c r="O45" s="446"/>
      <c r="P45" s="447"/>
      <c r="Q45" s="384" t="s">
        <v>4</v>
      </c>
      <c r="R45" s="384"/>
      <c r="S45" s="384"/>
      <c r="T45" s="385"/>
      <c r="U45" s="386"/>
      <c r="V45" s="387" t="s">
        <v>358</v>
      </c>
      <c r="W45" s="353"/>
      <c r="X45" s="353"/>
      <c r="Y45" s="388"/>
      <c r="Z45" s="385"/>
      <c r="AA45" s="389"/>
      <c r="AB45" s="384" t="s">
        <v>1</v>
      </c>
      <c r="AC45" s="384"/>
      <c r="AD45" s="381"/>
      <c r="AE45" s="382"/>
      <c r="AF45" s="382"/>
      <c r="AG45" s="382"/>
      <c r="AH45" s="383"/>
      <c r="AI45" s="222"/>
      <c r="AJ45" s="223"/>
      <c r="AK45" s="223"/>
      <c r="AL45" s="191"/>
      <c r="AM45" s="191"/>
      <c r="AN45" s="191"/>
      <c r="AO45" s="191"/>
      <c r="AP45" s="191"/>
      <c r="AQ45" s="100" t="e" vm="1">
        <v>#VALUE!</v>
      </c>
    </row>
  </sheetData>
  <sheetProtection sheet="1" selectLockedCells="1"/>
  <mergeCells count="145">
    <mergeCell ref="J41:K41"/>
    <mergeCell ref="AD45:AH45"/>
    <mergeCell ref="AM35:AN35"/>
    <mergeCell ref="AK34:AL34"/>
    <mergeCell ref="AK32:AL32"/>
    <mergeCell ref="AO35:AP35"/>
    <mergeCell ref="AM33:AN33"/>
    <mergeCell ref="H45:L45"/>
    <mergeCell ref="AO37:AP37"/>
    <mergeCell ref="AO38:AP38"/>
    <mergeCell ref="AO39:AP39"/>
    <mergeCell ref="AO40:AP40"/>
    <mergeCell ref="AM34:AN34"/>
    <mergeCell ref="AM40:AN40"/>
    <mergeCell ref="AK37:AL37"/>
    <mergeCell ref="AM32:AN32"/>
    <mergeCell ref="AM39:AN39"/>
    <mergeCell ref="AK35:AL35"/>
    <mergeCell ref="AK38:AL38"/>
    <mergeCell ref="AO34:AP34"/>
    <mergeCell ref="AK33:AL33"/>
    <mergeCell ref="AO32:AP32"/>
    <mergeCell ref="R40:S40"/>
    <mergeCell ref="T45:U45"/>
    <mergeCell ref="F41:I41"/>
    <mergeCell ref="AK29:AL29"/>
    <mergeCell ref="V45:Y45"/>
    <mergeCell ref="Z45:AA45"/>
    <mergeCell ref="AO15:AP15"/>
    <mergeCell ref="AO16:AP16"/>
    <mergeCell ref="AO17:AP17"/>
    <mergeCell ref="AO18:AP18"/>
    <mergeCell ref="AM23:AN23"/>
    <mergeCell ref="AM31:AN31"/>
    <mergeCell ref="AO31:AP31"/>
    <mergeCell ref="AO21:AP21"/>
    <mergeCell ref="AO22:AP22"/>
    <mergeCell ref="AO23:AP23"/>
    <mergeCell ref="AM24:AN24"/>
    <mergeCell ref="AM25:AN25"/>
    <mergeCell ref="AM26:AN26"/>
    <mergeCell ref="AM27:AN27"/>
    <mergeCell ref="AO24:AP24"/>
    <mergeCell ref="AO25:AP25"/>
    <mergeCell ref="AO26:AP26"/>
    <mergeCell ref="AO27:AP27"/>
    <mergeCell ref="AO28:AP28"/>
    <mergeCell ref="AM29:AN29"/>
    <mergeCell ref="AB45:AC45"/>
    <mergeCell ref="J40:K40"/>
    <mergeCell ref="A45:C45"/>
    <mergeCell ref="D45:G45"/>
    <mergeCell ref="AK12:AL12"/>
    <mergeCell ref="AK13:AL13"/>
    <mergeCell ref="AK14:AL14"/>
    <mergeCell ref="Q45:S45"/>
    <mergeCell ref="M45:P45"/>
    <mergeCell ref="N40:O40"/>
    <mergeCell ref="P40:Q40"/>
    <mergeCell ref="V40:W40"/>
    <mergeCell ref="X40:Y40"/>
    <mergeCell ref="B43:D43"/>
    <mergeCell ref="E43:AP44"/>
    <mergeCell ref="F42:I42"/>
    <mergeCell ref="F40:I40"/>
    <mergeCell ref="AM22:AN22"/>
    <mergeCell ref="T40:U40"/>
    <mergeCell ref="AK40:AL40"/>
    <mergeCell ref="AK25:AL25"/>
    <mergeCell ref="AK26:AL26"/>
    <mergeCell ref="AM37:AN37"/>
    <mergeCell ref="AK27:AL27"/>
    <mergeCell ref="AK28:AL28"/>
    <mergeCell ref="AM9:AN9"/>
    <mergeCell ref="AO33:AP33"/>
    <mergeCell ref="AO36:AP36"/>
    <mergeCell ref="AO29:AP29"/>
    <mergeCell ref="Z41:AI41"/>
    <mergeCell ref="AK21:AL21"/>
    <mergeCell ref="AM21:AN21"/>
    <mergeCell ref="AO30:AP30"/>
    <mergeCell ref="AK22:AL22"/>
    <mergeCell ref="AK23:AL23"/>
    <mergeCell ref="AK24:AL24"/>
    <mergeCell ref="AK30:AL30"/>
    <mergeCell ref="AK31:AL31"/>
    <mergeCell ref="AM28:AN28"/>
    <mergeCell ref="AM38:AN38"/>
    <mergeCell ref="AK36:AL36"/>
    <mergeCell ref="AM36:AN36"/>
    <mergeCell ref="AK39:AL39"/>
    <mergeCell ref="AM30:AN30"/>
    <mergeCell ref="D37:AA37"/>
    <mergeCell ref="D38:AA38"/>
    <mergeCell ref="Z40:AI40"/>
    <mergeCell ref="L40:M40"/>
    <mergeCell ref="AM17:AN17"/>
    <mergeCell ref="AO9:AP9"/>
    <mergeCell ref="AO10:AP10"/>
    <mergeCell ref="AO11:AP11"/>
    <mergeCell ref="AO12:AP12"/>
    <mergeCell ref="AO19:AP19"/>
    <mergeCell ref="AO20:AP20"/>
    <mergeCell ref="AO13:AP13"/>
    <mergeCell ref="AO14:AP14"/>
    <mergeCell ref="AM10:AN10"/>
    <mergeCell ref="AM11:AN11"/>
    <mergeCell ref="AM12:AN12"/>
    <mergeCell ref="AM13:AN13"/>
    <mergeCell ref="AM14:AN14"/>
    <mergeCell ref="AM15:AN15"/>
    <mergeCell ref="X41:Y41"/>
    <mergeCell ref="A5:A10"/>
    <mergeCell ref="AM6:AN8"/>
    <mergeCell ref="J42:M42"/>
    <mergeCell ref="N42:Q42"/>
    <mergeCell ref="R42:U42"/>
    <mergeCell ref="V42:Y42"/>
    <mergeCell ref="D39:AH39"/>
    <mergeCell ref="AK19:AL19"/>
    <mergeCell ref="Z42:AI42"/>
    <mergeCell ref="L41:M41"/>
    <mergeCell ref="N41:O41"/>
    <mergeCell ref="P41:Q41"/>
    <mergeCell ref="R41:S41"/>
    <mergeCell ref="T41:U41"/>
    <mergeCell ref="B40:E41"/>
    <mergeCell ref="V41:W41"/>
    <mergeCell ref="AM16:AN16"/>
    <mergeCell ref="AM18:AN18"/>
    <mergeCell ref="AM19:AN19"/>
    <mergeCell ref="AK20:AL20"/>
    <mergeCell ref="AM20:AN20"/>
    <mergeCell ref="AJ4:AP5"/>
    <mergeCell ref="AO6:AP8"/>
    <mergeCell ref="D3:H3"/>
    <mergeCell ref="AK6:AL8"/>
    <mergeCell ref="AK15:AL15"/>
    <mergeCell ref="AK16:AL16"/>
    <mergeCell ref="AJ6:AJ8"/>
    <mergeCell ref="AK9:AL9"/>
    <mergeCell ref="AK10:AL10"/>
    <mergeCell ref="AK11:AL11"/>
    <mergeCell ref="AK18:AL18"/>
    <mergeCell ref="AK17:AL17"/>
  </mergeCells>
  <phoneticPr fontId="5" type="noConversion"/>
  <conditionalFormatting sqref="D45:G45 M45:P45">
    <cfRule type="cellIs" dxfId="4294" priority="7" stopIfTrue="1" operator="equal">
      <formula>0</formula>
    </cfRule>
  </conditionalFormatting>
  <conditionalFormatting sqref="AK9:AP40">
    <cfRule type="containsBlanks" dxfId="4293" priority="9">
      <formula>LEN(TRIM(AK9))=0</formula>
    </cfRule>
  </conditionalFormatting>
  <conditionalFormatting sqref="D5:AH5">
    <cfRule type="containsBlanks" dxfId="4292" priority="10">
      <formula>LEN(TRIM(D5))=0</formula>
    </cfRule>
  </conditionalFormatting>
  <conditionalFormatting sqref="C36:AG36 C6 E6:AH6 C7:D7 F7:AH7 C8:E8 G8:AH8 C9:F9 H9:AH9 C10:G10 I10:AH10 C11:H11 J11:AH11 C12:I12 K12:AH12 C13:J13 L13:AH13 C14:K14 M14:AH14 C15:L15 N15:AH15 C16:M16 O16:AH16 C17:N17 P17:AH17 C18:O18 Q18:AH18 C19:P19 R19:AH19 C20:Q20 S20:AH20 C21:R21 T21:AH21 C22:S22 U22:AH22 C23:T23 V23:AH23 C24:U24 W24:AH24 C25:V25 X25:AH25 C26:W26 Y26:AH26 C27:X27 Z27:AH27 C28:Y28 AA28:AH28 C29:Z29 AB29:AH29 C30:AA30 AC30:AH30 C31:AB31 AD31:AH31 C32:AC32 AE32:AH32 C33:AD33 AF33:AH33 C34:AE34 AG34:AH34 C35:AF35 AH35">
    <cfRule type="containsBlanks" dxfId="4291" priority="2">
      <formula>LEN(TRIM(C6))=0</formula>
    </cfRule>
  </conditionalFormatting>
  <conditionalFormatting sqref="J41:Y41">
    <cfRule type="containsBlanks" dxfId="4290" priority="1">
      <formula>LEN(TRIM(J41))=0</formula>
    </cfRule>
  </conditionalFormatting>
  <dataValidations count="3">
    <dataValidation type="list" allowBlank="1" showInputMessage="1" showErrorMessage="1" sqref="J41:Y41" xr:uid="{1D272715-E599-46DE-9712-DA2AD6ED0465}">
      <formula1>$BA$2:$BA$4</formula1>
    </dataValidation>
    <dataValidation type="list" allowBlank="1" showInputMessage="1" showErrorMessage="1" sqref="D5:AH5 C6:C36 D7:D36 E8:E36 E6 F9:F36 F6:F7 G10:G36 G6:G8 H11:H36 H6:H9 I12:I36 I6:I10 J13:J36 J6:J11 K14:K36 K6:K12 L15:L36 L6:L13 M16:M36 M6:M14 N17:N36 N6:N15 O18:O36 O6:O16 P19:P36 P6:P17 Q20:Q36 Q6:Q18 R21:R36 R6:R19 S22:S36 S6:S20 T23:T36 T6:T21 U24:U36 U6:U22 V25:V36 V6:V23 W26:W36 W6:W24 X27:X36 X6:X25 Y28:Y36 Y6:Y26 Z29:Z36 Z6:Z27 AA30:AA36 AA6:AA28 AB31:AB36 AB6:AB29 AC32:AC36 AC6:AC30 AD33:AD36 AD6:AD31 AE34:AE36 AE6:AE32 AF35:AF36 AF6:AF33 AG36 AG6:AG34 AH6:AH35" xr:uid="{7D57FC19-A717-4C99-8F9E-104C7E170FFC}">
      <formula1>$AZ$2:$AZ$6</formula1>
    </dataValidation>
    <dataValidation type="list" allowBlank="1" showInputMessage="1" showErrorMessage="1" sqref="AK9:AP40" xr:uid="{5E317CA6-BFA3-478F-9FA4-ED9C6E2E67DC}">
      <formula1>$AY$2</formula1>
    </dataValidation>
  </dataValidations>
  <hyperlinks>
    <hyperlink ref="AQ45" location="'Form II'!AC21" display="i" xr:uid="{00000000-0004-0000-0F00-000000000000}"/>
  </hyperlinks>
  <pageMargins left="0.74803149606299213" right="0.74803149606299213" top="0.98425196850393704" bottom="0.98425196850393704" header="0.51181102362204722" footer="0.51181102362204722"/>
  <pageSetup paperSize="9" scale="69" orientation="landscape" r:id="rId1"/>
  <headerFooter alignWithMargins="0">
    <oddHeader>&amp;LITS1827E&amp;CTRAFFIC SIGNAL CONTROLLER, WORK SPECIFICATION and CONFIGURATION FORMS&amp;R&amp;G</oddHeader>
    <oddFooter>&amp;LLamp Monitoring &amp; Extended Inter-green Facility&amp;CPage &amp;P of &amp;N&amp;RForm X</oddFooter>
  </headerFooter>
  <legacy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0"/>
  </sheetPr>
  <dimension ref="A1:AI36"/>
  <sheetViews>
    <sheetView view="pageBreakPreview" zoomScaleNormal="100" zoomScaleSheetLayoutView="100" workbookViewId="0">
      <selection activeCell="B5" sqref="B5:C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47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639"/>
      <c r="E3" s="639"/>
      <c r="F3" s="639"/>
      <c r="G3" s="639"/>
      <c r="H3" s="639"/>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681" t="s">
        <v>48</v>
      </c>
      <c r="C4" s="682"/>
      <c r="D4" s="681" t="s">
        <v>49</v>
      </c>
      <c r="E4" s="679"/>
      <c r="F4" s="679"/>
      <c r="G4" s="679"/>
      <c r="H4" s="683" t="s">
        <v>50</v>
      </c>
      <c r="I4" s="684"/>
      <c r="J4" s="684"/>
      <c r="K4" s="679" t="s">
        <v>51</v>
      </c>
      <c r="L4" s="680"/>
      <c r="M4" s="680"/>
      <c r="N4" s="679" t="s">
        <v>52</v>
      </c>
      <c r="O4" s="680"/>
      <c r="P4" s="680"/>
      <c r="Q4" s="680"/>
      <c r="R4" s="30"/>
      <c r="S4" s="681" t="s">
        <v>48</v>
      </c>
      <c r="T4" s="682"/>
      <c r="U4" s="681" t="s">
        <v>49</v>
      </c>
      <c r="V4" s="679"/>
      <c r="W4" s="679"/>
      <c r="X4" s="679"/>
      <c r="Y4" s="683" t="s">
        <v>50</v>
      </c>
      <c r="Z4" s="684"/>
      <c r="AA4" s="684"/>
      <c r="AB4" s="679" t="s">
        <v>51</v>
      </c>
      <c r="AC4" s="680"/>
      <c r="AD4" s="680"/>
      <c r="AE4" s="679" t="s">
        <v>52</v>
      </c>
      <c r="AF4" s="680"/>
      <c r="AG4" s="680"/>
      <c r="AH4" s="680"/>
      <c r="AI4" s="4"/>
    </row>
    <row r="5" spans="1:35" ht="12.75" customHeight="1" x14ac:dyDescent="0.2">
      <c r="A5" s="688"/>
      <c r="B5" s="689"/>
      <c r="C5" s="687"/>
      <c r="D5" s="540"/>
      <c r="E5" s="686"/>
      <c r="F5" s="686"/>
      <c r="G5" s="687"/>
      <c r="H5" s="685"/>
      <c r="I5" s="686"/>
      <c r="J5" s="687"/>
      <c r="K5" s="685"/>
      <c r="L5" s="686"/>
      <c r="M5" s="687"/>
      <c r="N5" s="667"/>
      <c r="O5" s="686"/>
      <c r="P5" s="686"/>
      <c r="Q5" s="687"/>
      <c r="R5" s="59"/>
      <c r="S5" s="685"/>
      <c r="T5" s="687"/>
      <c r="U5" s="685"/>
      <c r="V5" s="686"/>
      <c r="W5" s="686"/>
      <c r="X5" s="687"/>
      <c r="Y5" s="685"/>
      <c r="Z5" s="686"/>
      <c r="AA5" s="687"/>
      <c r="AB5" s="667"/>
      <c r="AC5" s="669"/>
      <c r="AD5" s="668"/>
      <c r="AE5" s="667"/>
      <c r="AF5" s="669"/>
      <c r="AG5" s="669"/>
      <c r="AH5" s="668"/>
      <c r="AI5" s="4"/>
    </row>
    <row r="6" spans="1:35" x14ac:dyDescent="0.2">
      <c r="A6" s="688"/>
      <c r="B6" s="685"/>
      <c r="C6" s="687"/>
      <c r="D6" s="685"/>
      <c r="E6" s="686"/>
      <c r="F6" s="686"/>
      <c r="G6" s="687"/>
      <c r="H6" s="685"/>
      <c r="I6" s="686"/>
      <c r="J6" s="687"/>
      <c r="K6" s="685"/>
      <c r="L6" s="686"/>
      <c r="M6" s="687"/>
      <c r="N6" s="667"/>
      <c r="O6" s="669"/>
      <c r="P6" s="669"/>
      <c r="Q6" s="668"/>
      <c r="R6" s="59"/>
      <c r="S6" s="667"/>
      <c r="T6" s="687"/>
      <c r="U6" s="685"/>
      <c r="V6" s="686"/>
      <c r="W6" s="686"/>
      <c r="X6" s="687"/>
      <c r="Y6" s="685"/>
      <c r="Z6" s="686"/>
      <c r="AA6" s="687"/>
      <c r="AB6" s="667"/>
      <c r="AC6" s="669"/>
      <c r="AD6" s="668"/>
      <c r="AE6" s="667"/>
      <c r="AF6" s="669"/>
      <c r="AG6" s="669"/>
      <c r="AH6" s="668"/>
      <c r="AI6" s="4"/>
    </row>
    <row r="7" spans="1:35" ht="12.75" customHeight="1" x14ac:dyDescent="0.2">
      <c r="A7" s="688"/>
      <c r="B7" s="685"/>
      <c r="C7" s="687"/>
      <c r="D7" s="685"/>
      <c r="E7" s="686"/>
      <c r="F7" s="686"/>
      <c r="G7" s="687"/>
      <c r="H7" s="685"/>
      <c r="I7" s="686"/>
      <c r="J7" s="687"/>
      <c r="K7" s="685"/>
      <c r="L7" s="686"/>
      <c r="M7" s="687"/>
      <c r="N7" s="667"/>
      <c r="O7" s="686"/>
      <c r="P7" s="686"/>
      <c r="Q7" s="687"/>
      <c r="R7" s="59"/>
      <c r="S7" s="685"/>
      <c r="T7" s="687"/>
      <c r="U7" s="685"/>
      <c r="V7" s="686"/>
      <c r="W7" s="686"/>
      <c r="X7" s="687"/>
      <c r="Y7" s="685"/>
      <c r="Z7" s="686"/>
      <c r="AA7" s="687"/>
      <c r="AB7" s="667"/>
      <c r="AC7" s="669"/>
      <c r="AD7" s="668"/>
      <c r="AE7" s="667"/>
      <c r="AF7" s="669"/>
      <c r="AG7" s="669"/>
      <c r="AH7" s="668"/>
      <c r="AI7" s="4"/>
    </row>
    <row r="8" spans="1:35" x14ac:dyDescent="0.2">
      <c r="A8" s="688"/>
      <c r="B8" s="667"/>
      <c r="C8" s="668"/>
      <c r="D8" s="667"/>
      <c r="E8" s="669"/>
      <c r="F8" s="669"/>
      <c r="G8" s="668"/>
      <c r="H8" s="667"/>
      <c r="I8" s="669"/>
      <c r="J8" s="668"/>
      <c r="K8" s="667"/>
      <c r="L8" s="669"/>
      <c r="M8" s="668"/>
      <c r="N8" s="667"/>
      <c r="O8" s="669"/>
      <c r="P8" s="669"/>
      <c r="Q8" s="668"/>
      <c r="R8" s="60"/>
      <c r="S8" s="667"/>
      <c r="T8" s="668"/>
      <c r="U8" s="667"/>
      <c r="V8" s="669"/>
      <c r="W8" s="669"/>
      <c r="X8" s="668"/>
      <c r="Y8" s="667"/>
      <c r="Z8" s="669"/>
      <c r="AA8" s="668"/>
      <c r="AB8" s="667"/>
      <c r="AC8" s="669"/>
      <c r="AD8" s="668"/>
      <c r="AE8" s="667"/>
      <c r="AF8" s="669"/>
      <c r="AG8" s="669"/>
      <c r="AH8" s="668"/>
      <c r="AI8" s="4"/>
    </row>
    <row r="9" spans="1:35" x14ac:dyDescent="0.2">
      <c r="A9" s="688"/>
      <c r="B9" s="667"/>
      <c r="C9" s="668"/>
      <c r="D9" s="667"/>
      <c r="E9" s="669"/>
      <c r="F9" s="669"/>
      <c r="G9" s="668"/>
      <c r="H9" s="667"/>
      <c r="I9" s="669"/>
      <c r="J9" s="668"/>
      <c r="K9" s="667"/>
      <c r="L9" s="669"/>
      <c r="M9" s="668"/>
      <c r="N9" s="667"/>
      <c r="O9" s="669"/>
      <c r="P9" s="669"/>
      <c r="Q9" s="668"/>
      <c r="R9" s="60"/>
      <c r="S9" s="667"/>
      <c r="T9" s="668"/>
      <c r="U9" s="667"/>
      <c r="V9" s="669"/>
      <c r="W9" s="669"/>
      <c r="X9" s="668"/>
      <c r="Y9" s="667"/>
      <c r="Z9" s="669"/>
      <c r="AA9" s="668"/>
      <c r="AB9" s="667"/>
      <c r="AC9" s="669"/>
      <c r="AD9" s="668"/>
      <c r="AE9" s="667"/>
      <c r="AF9" s="669"/>
      <c r="AG9" s="669"/>
      <c r="AH9" s="668"/>
      <c r="AI9" s="4"/>
    </row>
    <row r="10" spans="1:35" x14ac:dyDescent="0.2">
      <c r="A10" s="688"/>
      <c r="B10" s="667"/>
      <c r="C10" s="668"/>
      <c r="D10" s="667"/>
      <c r="E10" s="669"/>
      <c r="F10" s="669"/>
      <c r="G10" s="668"/>
      <c r="H10" s="667"/>
      <c r="I10" s="669"/>
      <c r="J10" s="668"/>
      <c r="K10" s="667"/>
      <c r="L10" s="669"/>
      <c r="M10" s="668"/>
      <c r="N10" s="667"/>
      <c r="O10" s="669"/>
      <c r="P10" s="669"/>
      <c r="Q10" s="668"/>
      <c r="R10" s="60"/>
      <c r="S10" s="667"/>
      <c r="T10" s="668"/>
      <c r="U10" s="667"/>
      <c r="V10" s="669"/>
      <c r="W10" s="669"/>
      <c r="X10" s="668"/>
      <c r="Y10" s="667"/>
      <c r="Z10" s="669"/>
      <c r="AA10" s="668"/>
      <c r="AB10" s="667"/>
      <c r="AC10" s="669"/>
      <c r="AD10" s="668"/>
      <c r="AE10" s="667"/>
      <c r="AF10" s="669"/>
      <c r="AG10" s="669"/>
      <c r="AH10" s="668"/>
      <c r="AI10" s="4"/>
    </row>
    <row r="11" spans="1:35" x14ac:dyDescent="0.2">
      <c r="A11" s="4"/>
      <c r="B11" s="667"/>
      <c r="C11" s="668"/>
      <c r="D11" s="667"/>
      <c r="E11" s="669"/>
      <c r="F11" s="669"/>
      <c r="G11" s="668"/>
      <c r="H11" s="667"/>
      <c r="I11" s="669"/>
      <c r="J11" s="668"/>
      <c r="K11" s="667"/>
      <c r="L11" s="669"/>
      <c r="M11" s="668"/>
      <c r="N11" s="667"/>
      <c r="O11" s="669"/>
      <c r="P11" s="669"/>
      <c r="Q11" s="668"/>
      <c r="R11" s="60"/>
      <c r="S11" s="667"/>
      <c r="T11" s="668"/>
      <c r="U11" s="667"/>
      <c r="V11" s="669"/>
      <c r="W11" s="669"/>
      <c r="X11" s="668"/>
      <c r="Y11" s="667"/>
      <c r="Z11" s="669"/>
      <c r="AA11" s="668"/>
      <c r="AB11" s="667"/>
      <c r="AC11" s="669"/>
      <c r="AD11" s="668"/>
      <c r="AE11" s="667"/>
      <c r="AF11" s="669"/>
      <c r="AG11" s="669"/>
      <c r="AH11" s="668"/>
      <c r="AI11" s="4"/>
    </row>
    <row r="12" spans="1:35" x14ac:dyDescent="0.2">
      <c r="A12" s="4"/>
      <c r="B12" s="667"/>
      <c r="C12" s="668"/>
      <c r="D12" s="667"/>
      <c r="E12" s="669"/>
      <c r="F12" s="669"/>
      <c r="G12" s="668"/>
      <c r="H12" s="667"/>
      <c r="I12" s="669"/>
      <c r="J12" s="668"/>
      <c r="K12" s="667"/>
      <c r="L12" s="669"/>
      <c r="M12" s="668"/>
      <c r="N12" s="667"/>
      <c r="O12" s="669"/>
      <c r="P12" s="669"/>
      <c r="Q12" s="668"/>
      <c r="R12" s="60"/>
      <c r="S12" s="667"/>
      <c r="T12" s="668"/>
      <c r="U12" s="667"/>
      <c r="V12" s="669"/>
      <c r="W12" s="669"/>
      <c r="X12" s="668"/>
      <c r="Y12" s="667"/>
      <c r="Z12" s="669"/>
      <c r="AA12" s="668"/>
      <c r="AB12" s="667"/>
      <c r="AC12" s="669"/>
      <c r="AD12" s="668"/>
      <c r="AE12" s="667"/>
      <c r="AF12" s="669"/>
      <c r="AG12" s="669"/>
      <c r="AH12" s="668"/>
      <c r="AI12" s="4"/>
    </row>
    <row r="13" spans="1:35" x14ac:dyDescent="0.2">
      <c r="A13" s="4"/>
      <c r="B13" s="667"/>
      <c r="C13" s="668"/>
      <c r="D13" s="667"/>
      <c r="E13" s="669"/>
      <c r="F13" s="669"/>
      <c r="G13" s="668"/>
      <c r="H13" s="667"/>
      <c r="I13" s="669"/>
      <c r="J13" s="668"/>
      <c r="K13" s="667"/>
      <c r="L13" s="669"/>
      <c r="M13" s="668"/>
      <c r="N13" s="667"/>
      <c r="O13" s="669"/>
      <c r="P13" s="669"/>
      <c r="Q13" s="668"/>
      <c r="R13" s="60"/>
      <c r="S13" s="667"/>
      <c r="T13" s="668"/>
      <c r="U13" s="667"/>
      <c r="V13" s="669"/>
      <c r="W13" s="669"/>
      <c r="X13" s="668"/>
      <c r="Y13" s="667"/>
      <c r="Z13" s="669"/>
      <c r="AA13" s="668"/>
      <c r="AB13" s="667"/>
      <c r="AC13" s="669"/>
      <c r="AD13" s="668"/>
      <c r="AE13" s="667"/>
      <c r="AF13" s="669"/>
      <c r="AG13" s="669"/>
      <c r="AH13" s="668"/>
      <c r="AI13" s="4"/>
    </row>
    <row r="14" spans="1:35" x14ac:dyDescent="0.2">
      <c r="A14" s="4"/>
      <c r="B14" s="667"/>
      <c r="C14" s="668"/>
      <c r="D14" s="667"/>
      <c r="E14" s="669"/>
      <c r="F14" s="669"/>
      <c r="G14" s="668"/>
      <c r="H14" s="667"/>
      <c r="I14" s="669"/>
      <c r="J14" s="668"/>
      <c r="K14" s="667"/>
      <c r="L14" s="669"/>
      <c r="M14" s="668"/>
      <c r="N14" s="667"/>
      <c r="O14" s="669"/>
      <c r="P14" s="669"/>
      <c r="Q14" s="668"/>
      <c r="R14" s="60"/>
      <c r="S14" s="667"/>
      <c r="T14" s="668"/>
      <c r="U14" s="667"/>
      <c r="V14" s="669"/>
      <c r="W14" s="669"/>
      <c r="X14" s="668"/>
      <c r="Y14" s="667"/>
      <c r="Z14" s="669"/>
      <c r="AA14" s="668"/>
      <c r="AB14" s="667"/>
      <c r="AC14" s="669"/>
      <c r="AD14" s="668"/>
      <c r="AE14" s="667"/>
      <c r="AF14" s="669"/>
      <c r="AG14" s="669"/>
      <c r="AH14" s="668"/>
      <c r="AI14" s="4"/>
    </row>
    <row r="15" spans="1:35" x14ac:dyDescent="0.2">
      <c r="A15" s="4"/>
      <c r="B15" s="667"/>
      <c r="C15" s="668"/>
      <c r="D15" s="667"/>
      <c r="E15" s="669"/>
      <c r="F15" s="669"/>
      <c r="G15" s="668"/>
      <c r="H15" s="667"/>
      <c r="I15" s="669"/>
      <c r="J15" s="668"/>
      <c r="K15" s="667"/>
      <c r="L15" s="669"/>
      <c r="M15" s="668"/>
      <c r="N15" s="667"/>
      <c r="O15" s="669"/>
      <c r="P15" s="669"/>
      <c r="Q15" s="668"/>
      <c r="R15" s="60"/>
      <c r="S15" s="667"/>
      <c r="T15" s="668"/>
      <c r="U15" s="667"/>
      <c r="V15" s="669"/>
      <c r="W15" s="669"/>
      <c r="X15" s="668"/>
      <c r="Y15" s="667"/>
      <c r="Z15" s="669"/>
      <c r="AA15" s="668"/>
      <c r="AB15" s="667"/>
      <c r="AC15" s="669"/>
      <c r="AD15" s="668"/>
      <c r="AE15" s="667"/>
      <c r="AF15" s="669"/>
      <c r="AG15" s="669"/>
      <c r="AH15" s="668"/>
      <c r="AI15" s="4"/>
    </row>
    <row r="16" spans="1:35" x14ac:dyDescent="0.2">
      <c r="A16" s="4"/>
      <c r="B16" s="667"/>
      <c r="C16" s="668"/>
      <c r="D16" s="667"/>
      <c r="E16" s="669"/>
      <c r="F16" s="669"/>
      <c r="G16" s="668"/>
      <c r="H16" s="667"/>
      <c r="I16" s="669"/>
      <c r="J16" s="668"/>
      <c r="K16" s="667"/>
      <c r="L16" s="669"/>
      <c r="M16" s="668"/>
      <c r="N16" s="667"/>
      <c r="O16" s="669"/>
      <c r="P16" s="669"/>
      <c r="Q16" s="668"/>
      <c r="R16" s="60"/>
      <c r="S16" s="667"/>
      <c r="T16" s="668"/>
      <c r="U16" s="667"/>
      <c r="V16" s="669"/>
      <c r="W16" s="669"/>
      <c r="X16" s="668"/>
      <c r="Y16" s="667"/>
      <c r="Z16" s="669"/>
      <c r="AA16" s="668"/>
      <c r="AB16" s="667"/>
      <c r="AC16" s="669"/>
      <c r="AD16" s="668"/>
      <c r="AE16" s="667"/>
      <c r="AF16" s="669"/>
      <c r="AG16" s="669"/>
      <c r="AH16" s="668"/>
      <c r="AI16" s="4"/>
    </row>
    <row r="17" spans="1:35" x14ac:dyDescent="0.2">
      <c r="A17" s="4"/>
      <c r="B17" s="667"/>
      <c r="C17" s="668"/>
      <c r="D17" s="667"/>
      <c r="E17" s="669"/>
      <c r="F17" s="669"/>
      <c r="G17" s="668"/>
      <c r="H17" s="667"/>
      <c r="I17" s="669"/>
      <c r="J17" s="668"/>
      <c r="K17" s="667"/>
      <c r="L17" s="669"/>
      <c r="M17" s="668"/>
      <c r="N17" s="667"/>
      <c r="O17" s="669"/>
      <c r="P17" s="669"/>
      <c r="Q17" s="668"/>
      <c r="R17" s="60"/>
      <c r="S17" s="667"/>
      <c r="T17" s="668"/>
      <c r="U17" s="667"/>
      <c r="V17" s="669"/>
      <c r="W17" s="669"/>
      <c r="X17" s="668"/>
      <c r="Y17" s="667"/>
      <c r="Z17" s="669"/>
      <c r="AA17" s="668"/>
      <c r="AB17" s="667"/>
      <c r="AC17" s="669"/>
      <c r="AD17" s="668"/>
      <c r="AE17" s="667"/>
      <c r="AF17" s="669"/>
      <c r="AG17" s="669"/>
      <c r="AH17" s="668"/>
      <c r="AI17" s="4"/>
    </row>
    <row r="18" spans="1:35" x14ac:dyDescent="0.2">
      <c r="A18" s="4"/>
      <c r="B18" s="667"/>
      <c r="C18" s="668"/>
      <c r="D18" s="667"/>
      <c r="E18" s="669"/>
      <c r="F18" s="669"/>
      <c r="G18" s="668"/>
      <c r="H18" s="667"/>
      <c r="I18" s="669"/>
      <c r="J18" s="668"/>
      <c r="K18" s="667"/>
      <c r="L18" s="669"/>
      <c r="M18" s="668"/>
      <c r="N18" s="667"/>
      <c r="O18" s="669"/>
      <c r="P18" s="669"/>
      <c r="Q18" s="668"/>
      <c r="R18" s="60"/>
      <c r="S18" s="667"/>
      <c r="T18" s="668"/>
      <c r="U18" s="667"/>
      <c r="V18" s="669"/>
      <c r="W18" s="669"/>
      <c r="X18" s="668"/>
      <c r="Y18" s="667"/>
      <c r="Z18" s="669"/>
      <c r="AA18" s="668"/>
      <c r="AB18" s="667"/>
      <c r="AC18" s="669"/>
      <c r="AD18" s="668"/>
      <c r="AE18" s="667"/>
      <c r="AF18" s="669"/>
      <c r="AG18" s="669"/>
      <c r="AH18" s="668"/>
      <c r="AI18" s="4"/>
    </row>
    <row r="19" spans="1:35" x14ac:dyDescent="0.2">
      <c r="A19" s="4"/>
      <c r="B19" s="667"/>
      <c r="C19" s="668"/>
      <c r="D19" s="667"/>
      <c r="E19" s="669"/>
      <c r="F19" s="669"/>
      <c r="G19" s="668"/>
      <c r="H19" s="667"/>
      <c r="I19" s="669"/>
      <c r="J19" s="668"/>
      <c r="K19" s="667"/>
      <c r="L19" s="669"/>
      <c r="M19" s="668"/>
      <c r="N19" s="667"/>
      <c r="O19" s="669"/>
      <c r="P19" s="669"/>
      <c r="Q19" s="668"/>
      <c r="R19" s="60"/>
      <c r="S19" s="667"/>
      <c r="T19" s="668"/>
      <c r="U19" s="667"/>
      <c r="V19" s="669"/>
      <c r="W19" s="669"/>
      <c r="X19" s="668"/>
      <c r="Y19" s="667"/>
      <c r="Z19" s="669"/>
      <c r="AA19" s="668"/>
      <c r="AB19" s="667"/>
      <c r="AC19" s="669"/>
      <c r="AD19" s="668"/>
      <c r="AE19" s="667"/>
      <c r="AF19" s="669"/>
      <c r="AG19" s="669"/>
      <c r="AH19" s="668"/>
      <c r="AI19" s="4"/>
    </row>
    <row r="20" spans="1:35" x14ac:dyDescent="0.2">
      <c r="A20" s="4"/>
      <c r="B20" s="667"/>
      <c r="C20" s="668"/>
      <c r="D20" s="667"/>
      <c r="E20" s="669"/>
      <c r="F20" s="669"/>
      <c r="G20" s="668"/>
      <c r="H20" s="667"/>
      <c r="I20" s="669"/>
      <c r="J20" s="668"/>
      <c r="K20" s="667"/>
      <c r="L20" s="669"/>
      <c r="M20" s="668"/>
      <c r="N20" s="667"/>
      <c r="O20" s="669"/>
      <c r="P20" s="669"/>
      <c r="Q20" s="668"/>
      <c r="R20" s="60"/>
      <c r="S20" s="667"/>
      <c r="T20" s="668"/>
      <c r="U20" s="667"/>
      <c r="V20" s="669"/>
      <c r="W20" s="669"/>
      <c r="X20" s="668"/>
      <c r="Y20" s="667"/>
      <c r="Z20" s="669"/>
      <c r="AA20" s="668"/>
      <c r="AB20" s="667"/>
      <c r="AC20" s="669"/>
      <c r="AD20" s="668"/>
      <c r="AE20" s="667"/>
      <c r="AF20" s="669"/>
      <c r="AG20" s="669"/>
      <c r="AH20" s="668"/>
      <c r="AI20" s="4"/>
    </row>
    <row r="21" spans="1:35" x14ac:dyDescent="0.2">
      <c r="A21" s="4"/>
      <c r="B21" s="667"/>
      <c r="C21" s="668"/>
      <c r="D21" s="667"/>
      <c r="E21" s="669"/>
      <c r="F21" s="669"/>
      <c r="G21" s="668"/>
      <c r="H21" s="667"/>
      <c r="I21" s="669"/>
      <c r="J21" s="668"/>
      <c r="K21" s="667"/>
      <c r="L21" s="669"/>
      <c r="M21" s="668"/>
      <c r="N21" s="667"/>
      <c r="O21" s="669"/>
      <c r="P21" s="669"/>
      <c r="Q21" s="668"/>
      <c r="R21" s="60"/>
      <c r="S21" s="667"/>
      <c r="T21" s="668"/>
      <c r="U21" s="667"/>
      <c r="V21" s="669"/>
      <c r="W21" s="669"/>
      <c r="X21" s="668"/>
      <c r="Y21" s="667"/>
      <c r="Z21" s="669"/>
      <c r="AA21" s="668"/>
      <c r="AB21" s="667"/>
      <c r="AC21" s="686"/>
      <c r="AD21" s="687"/>
      <c r="AE21" s="667"/>
      <c r="AF21" s="686"/>
      <c r="AG21" s="686"/>
      <c r="AH21" s="687"/>
      <c r="AI21" s="4"/>
    </row>
    <row r="22" spans="1:35" x14ac:dyDescent="0.2">
      <c r="A22" s="4"/>
      <c r="B22" s="667"/>
      <c r="C22" s="668"/>
      <c r="D22" s="667"/>
      <c r="E22" s="669"/>
      <c r="F22" s="669"/>
      <c r="G22" s="668"/>
      <c r="H22" s="667"/>
      <c r="I22" s="669"/>
      <c r="J22" s="668"/>
      <c r="K22" s="667"/>
      <c r="L22" s="669"/>
      <c r="M22" s="668"/>
      <c r="N22" s="667"/>
      <c r="O22" s="669"/>
      <c r="P22" s="669"/>
      <c r="Q22" s="668"/>
      <c r="R22" s="60"/>
      <c r="S22" s="667"/>
      <c r="T22" s="668"/>
      <c r="U22" s="667"/>
      <c r="V22" s="669"/>
      <c r="W22" s="669"/>
      <c r="X22" s="668"/>
      <c r="Y22" s="667"/>
      <c r="Z22" s="669"/>
      <c r="AA22" s="668"/>
      <c r="AB22" s="667"/>
      <c r="AC22" s="669"/>
      <c r="AD22" s="668"/>
      <c r="AE22" s="667"/>
      <c r="AF22" s="669"/>
      <c r="AG22" s="669"/>
      <c r="AH22" s="668"/>
      <c r="AI22" s="4"/>
    </row>
    <row r="23" spans="1:35" x14ac:dyDescent="0.2">
      <c r="A23" s="4"/>
      <c r="B23" s="667"/>
      <c r="C23" s="668"/>
      <c r="D23" s="667"/>
      <c r="E23" s="669"/>
      <c r="F23" s="669"/>
      <c r="G23" s="668"/>
      <c r="H23" s="667"/>
      <c r="I23" s="669"/>
      <c r="J23" s="668"/>
      <c r="K23" s="667"/>
      <c r="L23" s="669"/>
      <c r="M23" s="668"/>
      <c r="N23" s="667"/>
      <c r="O23" s="669"/>
      <c r="P23" s="669"/>
      <c r="Q23" s="668"/>
      <c r="R23" s="60"/>
      <c r="S23" s="667"/>
      <c r="T23" s="668"/>
      <c r="U23" s="667"/>
      <c r="V23" s="669"/>
      <c r="W23" s="669"/>
      <c r="X23" s="668"/>
      <c r="Y23" s="667"/>
      <c r="Z23" s="669"/>
      <c r="AA23" s="668"/>
      <c r="AB23" s="667"/>
      <c r="AC23" s="669"/>
      <c r="AD23" s="668"/>
      <c r="AE23" s="667"/>
      <c r="AF23" s="669"/>
      <c r="AG23" s="669"/>
      <c r="AH23" s="668"/>
      <c r="AI23" s="4"/>
    </row>
    <row r="24" spans="1:35" x14ac:dyDescent="0.2">
      <c r="A24" s="4"/>
      <c r="B24" s="667"/>
      <c r="C24" s="668"/>
      <c r="D24" s="667"/>
      <c r="E24" s="669"/>
      <c r="F24" s="669"/>
      <c r="G24" s="668"/>
      <c r="H24" s="667"/>
      <c r="I24" s="669"/>
      <c r="J24" s="668"/>
      <c r="K24" s="667"/>
      <c r="L24" s="669"/>
      <c r="M24" s="668"/>
      <c r="N24" s="667"/>
      <c r="O24" s="669"/>
      <c r="P24" s="669"/>
      <c r="Q24" s="668"/>
      <c r="R24" s="60"/>
      <c r="S24" s="667"/>
      <c r="T24" s="668"/>
      <c r="U24" s="667"/>
      <c r="V24" s="669"/>
      <c r="W24" s="669"/>
      <c r="X24" s="668"/>
      <c r="Y24" s="667"/>
      <c r="Z24" s="669"/>
      <c r="AA24" s="668"/>
      <c r="AB24" s="667"/>
      <c r="AC24" s="669"/>
      <c r="AD24" s="668"/>
      <c r="AE24" s="667"/>
      <c r="AF24" s="669"/>
      <c r="AG24" s="669"/>
      <c r="AH24" s="668"/>
      <c r="AI24" s="4"/>
    </row>
    <row r="25" spans="1:35" x14ac:dyDescent="0.2">
      <c r="A25" s="4"/>
      <c r="B25" s="667"/>
      <c r="C25" s="668"/>
      <c r="D25" s="667"/>
      <c r="E25" s="669"/>
      <c r="F25" s="669"/>
      <c r="G25" s="668"/>
      <c r="H25" s="667"/>
      <c r="I25" s="669"/>
      <c r="J25" s="668"/>
      <c r="K25" s="667"/>
      <c r="L25" s="669"/>
      <c r="M25" s="668"/>
      <c r="N25" s="667"/>
      <c r="O25" s="669"/>
      <c r="P25" s="669"/>
      <c r="Q25" s="668"/>
      <c r="R25" s="60"/>
      <c r="S25" s="667"/>
      <c r="T25" s="668"/>
      <c r="U25" s="667"/>
      <c r="V25" s="669"/>
      <c r="W25" s="669"/>
      <c r="X25" s="668"/>
      <c r="Y25" s="667"/>
      <c r="Z25" s="669"/>
      <c r="AA25" s="668"/>
      <c r="AB25" s="667"/>
      <c r="AC25" s="669"/>
      <c r="AD25" s="668"/>
      <c r="AE25" s="667"/>
      <c r="AF25" s="669"/>
      <c r="AG25" s="669"/>
      <c r="AH25" s="668"/>
      <c r="AI25" s="4"/>
    </row>
    <row r="26" spans="1:35" x14ac:dyDescent="0.2">
      <c r="A26" s="4"/>
      <c r="B26" s="667"/>
      <c r="C26" s="668"/>
      <c r="D26" s="667"/>
      <c r="E26" s="669"/>
      <c r="F26" s="669"/>
      <c r="G26" s="668"/>
      <c r="H26" s="667"/>
      <c r="I26" s="669"/>
      <c r="J26" s="668"/>
      <c r="K26" s="667"/>
      <c r="L26" s="669"/>
      <c r="M26" s="668"/>
      <c r="N26" s="667"/>
      <c r="O26" s="669"/>
      <c r="P26" s="669"/>
      <c r="Q26" s="668"/>
      <c r="R26" s="60"/>
      <c r="S26" s="667"/>
      <c r="T26" s="668"/>
      <c r="U26" s="667"/>
      <c r="V26" s="669"/>
      <c r="W26" s="669"/>
      <c r="X26" s="668"/>
      <c r="Y26" s="667"/>
      <c r="Z26" s="669"/>
      <c r="AA26" s="668"/>
      <c r="AB26" s="667"/>
      <c r="AC26" s="669"/>
      <c r="AD26" s="668"/>
      <c r="AE26" s="667"/>
      <c r="AF26" s="669"/>
      <c r="AG26" s="669"/>
      <c r="AH26" s="668"/>
      <c r="AI26" s="4"/>
    </row>
    <row r="27" spans="1:35" x14ac:dyDescent="0.2">
      <c r="A27" s="4"/>
      <c r="B27" s="667"/>
      <c r="C27" s="668"/>
      <c r="D27" s="667"/>
      <c r="E27" s="669"/>
      <c r="F27" s="669"/>
      <c r="G27" s="668"/>
      <c r="H27" s="667"/>
      <c r="I27" s="669"/>
      <c r="J27" s="668"/>
      <c r="K27" s="667"/>
      <c r="L27" s="669"/>
      <c r="M27" s="668"/>
      <c r="N27" s="667"/>
      <c r="O27" s="669"/>
      <c r="P27" s="669"/>
      <c r="Q27" s="668"/>
      <c r="R27" s="60"/>
      <c r="S27" s="667"/>
      <c r="T27" s="668"/>
      <c r="U27" s="667"/>
      <c r="V27" s="669"/>
      <c r="W27" s="669"/>
      <c r="X27" s="668"/>
      <c r="Y27" s="667"/>
      <c r="Z27" s="669"/>
      <c r="AA27" s="668"/>
      <c r="AB27" s="667"/>
      <c r="AC27" s="669"/>
      <c r="AD27" s="668"/>
      <c r="AE27" s="667"/>
      <c r="AF27" s="669"/>
      <c r="AG27" s="669"/>
      <c r="AH27" s="668"/>
      <c r="AI27" s="4"/>
    </row>
    <row r="28" spans="1:35" x14ac:dyDescent="0.2">
      <c r="A28" s="4"/>
      <c r="B28" s="667"/>
      <c r="C28" s="668"/>
      <c r="D28" s="667"/>
      <c r="E28" s="669"/>
      <c r="F28" s="669"/>
      <c r="G28" s="668"/>
      <c r="H28" s="667"/>
      <c r="I28" s="669"/>
      <c r="J28" s="668"/>
      <c r="K28" s="667"/>
      <c r="L28" s="669"/>
      <c r="M28" s="668"/>
      <c r="N28" s="667"/>
      <c r="O28" s="669"/>
      <c r="P28" s="669"/>
      <c r="Q28" s="668"/>
      <c r="R28" s="60"/>
      <c r="S28" s="667"/>
      <c r="T28" s="668"/>
      <c r="U28" s="667"/>
      <c r="V28" s="669"/>
      <c r="W28" s="669"/>
      <c r="X28" s="668"/>
      <c r="Y28" s="667"/>
      <c r="Z28" s="669"/>
      <c r="AA28" s="668"/>
      <c r="AB28" s="667"/>
      <c r="AC28" s="669"/>
      <c r="AD28" s="668"/>
      <c r="AE28" s="667"/>
      <c r="AF28" s="669"/>
      <c r="AG28" s="669"/>
      <c r="AH28" s="668"/>
      <c r="AI28" s="4"/>
    </row>
    <row r="29" spans="1:35" x14ac:dyDescent="0.2">
      <c r="A29" s="4"/>
      <c r="B29" s="667"/>
      <c r="C29" s="678"/>
      <c r="D29" s="667"/>
      <c r="E29" s="669"/>
      <c r="F29" s="669"/>
      <c r="G29" s="668"/>
      <c r="H29" s="667"/>
      <c r="I29" s="669"/>
      <c r="J29" s="668"/>
      <c r="K29" s="667"/>
      <c r="L29" s="669"/>
      <c r="M29" s="668"/>
      <c r="N29" s="667"/>
      <c r="O29" s="669"/>
      <c r="P29" s="669"/>
      <c r="Q29" s="668"/>
      <c r="R29" s="61"/>
      <c r="S29" s="667"/>
      <c r="T29" s="668"/>
      <c r="U29" s="667"/>
      <c r="V29" s="669"/>
      <c r="W29" s="669"/>
      <c r="X29" s="668"/>
      <c r="Y29" s="667"/>
      <c r="Z29" s="669"/>
      <c r="AA29" s="668"/>
      <c r="AB29" s="667"/>
      <c r="AC29" s="669"/>
      <c r="AD29" s="668"/>
      <c r="AE29" s="667"/>
      <c r="AF29" s="669"/>
      <c r="AG29" s="669"/>
      <c r="AH29" s="668"/>
      <c r="AI29" s="4"/>
    </row>
    <row r="30" spans="1:35" x14ac:dyDescent="0.2">
      <c r="A30" s="4"/>
      <c r="B30" s="670" t="s">
        <v>112</v>
      </c>
      <c r="C30" s="671"/>
      <c r="D30" s="671"/>
      <c r="E30" s="672"/>
      <c r="F30" s="673"/>
      <c r="G30" s="673"/>
      <c r="H30" s="673"/>
      <c r="I30" s="673"/>
      <c r="J30" s="673"/>
      <c r="K30" s="673"/>
      <c r="L30" s="673"/>
      <c r="M30" s="673"/>
      <c r="N30" s="673"/>
      <c r="O30" s="673"/>
      <c r="P30" s="673"/>
      <c r="Q30" s="673"/>
      <c r="R30" s="673"/>
      <c r="S30" s="673"/>
      <c r="T30" s="673"/>
      <c r="U30" s="673"/>
      <c r="V30" s="673"/>
      <c r="W30" s="673"/>
      <c r="X30" s="673"/>
      <c r="Y30" s="673"/>
      <c r="Z30" s="673"/>
      <c r="AA30" s="673"/>
      <c r="AB30" s="673"/>
      <c r="AC30" s="673"/>
      <c r="AD30" s="673"/>
      <c r="AE30" s="673"/>
      <c r="AF30" s="673"/>
      <c r="AG30" s="673"/>
      <c r="AH30" s="674"/>
      <c r="AI30" s="4"/>
    </row>
    <row r="31" spans="1:35" x14ac:dyDescent="0.2">
      <c r="A31" s="4"/>
      <c r="B31" s="22"/>
      <c r="C31" s="62"/>
      <c r="D31" s="62"/>
      <c r="E31" s="675"/>
      <c r="F31" s="676"/>
      <c r="G31" s="676"/>
      <c r="H31" s="676"/>
      <c r="I31" s="676"/>
      <c r="J31" s="676"/>
      <c r="K31" s="676"/>
      <c r="L31" s="676"/>
      <c r="M31" s="676"/>
      <c r="N31" s="676"/>
      <c r="O31" s="676"/>
      <c r="P31" s="676"/>
      <c r="Q31" s="676"/>
      <c r="R31" s="676"/>
      <c r="S31" s="676"/>
      <c r="T31" s="676"/>
      <c r="U31" s="676"/>
      <c r="V31" s="676"/>
      <c r="W31" s="676"/>
      <c r="X31" s="676"/>
      <c r="Y31" s="676"/>
      <c r="Z31" s="676"/>
      <c r="AA31" s="676"/>
      <c r="AB31" s="676"/>
      <c r="AC31" s="676"/>
      <c r="AD31" s="676"/>
      <c r="AE31" s="676"/>
      <c r="AF31" s="676"/>
      <c r="AG31" s="676"/>
      <c r="AH31" s="677"/>
      <c r="AI31" s="4"/>
    </row>
    <row r="32" spans="1:35" ht="12.75" customHeight="1" x14ac:dyDescent="0.2">
      <c r="A32" s="4"/>
      <c r="B32" s="600" t="s">
        <v>27</v>
      </c>
      <c r="C32" s="532"/>
      <c r="D32" s="522" t="s">
        <v>321</v>
      </c>
      <c r="E32" s="639"/>
      <c r="F32" s="639"/>
      <c r="G32" s="639"/>
      <c r="H32" s="639"/>
      <c r="I32" s="639"/>
      <c r="J32" s="639"/>
      <c r="K32" s="639"/>
      <c r="L32" s="639"/>
      <c r="M32" s="639"/>
      <c r="N32" s="353"/>
      <c r="O32" s="353"/>
      <c r="P32" s="353"/>
      <c r="Q32" s="353"/>
      <c r="R32" s="353"/>
      <c r="S32" s="353"/>
      <c r="T32" s="353"/>
      <c r="U32" s="353"/>
      <c r="V32" s="353"/>
      <c r="W32" s="353"/>
      <c r="X32" s="599"/>
      <c r="Y32" s="547"/>
      <c r="Z32" s="547"/>
      <c r="AA32" s="547"/>
      <c r="AB32" s="547"/>
      <c r="AC32" s="547"/>
      <c r="AD32" s="547"/>
      <c r="AE32" s="547"/>
      <c r="AF32" s="547"/>
      <c r="AG32" s="547"/>
      <c r="AH32" s="547"/>
      <c r="AI32" s="4"/>
    </row>
    <row r="33" spans="1:35" x14ac:dyDescent="0.2">
      <c r="A33" s="4"/>
      <c r="B33" s="531"/>
      <c r="C33" s="532"/>
      <c r="D33" s="640" t="s">
        <v>322</v>
      </c>
      <c r="E33" s="547"/>
      <c r="F33" s="547"/>
      <c r="G33" s="547"/>
      <c r="H33" s="547"/>
      <c r="I33" s="547"/>
      <c r="J33" s="547"/>
      <c r="K33" s="547"/>
      <c r="L33" s="547"/>
      <c r="M33" s="547"/>
      <c r="N33" s="353"/>
      <c r="O33" s="353"/>
      <c r="P33" s="353"/>
      <c r="Q33" s="353"/>
      <c r="R33" s="353"/>
      <c r="S33" s="353"/>
      <c r="T33" s="353"/>
      <c r="U33" s="353"/>
      <c r="V33" s="353"/>
      <c r="W33" s="353"/>
      <c r="X33" s="598"/>
      <c r="Y33" s="547"/>
      <c r="Z33" s="547"/>
      <c r="AA33" s="547"/>
      <c r="AB33" s="547"/>
      <c r="AC33" s="547"/>
      <c r="AD33" s="547"/>
      <c r="AE33" s="547"/>
      <c r="AF33" s="547"/>
      <c r="AG33" s="547"/>
      <c r="AH33" s="547"/>
      <c r="AI33" s="4"/>
    </row>
    <row r="34" spans="1:35" x14ac:dyDescent="0.2">
      <c r="A34" s="7"/>
      <c r="B34" s="531"/>
      <c r="C34" s="532"/>
      <c r="D34" s="547"/>
      <c r="E34" s="547"/>
      <c r="F34" s="547"/>
      <c r="G34" s="547"/>
      <c r="H34" s="547"/>
      <c r="I34" s="547"/>
      <c r="J34" s="547"/>
      <c r="K34" s="547"/>
      <c r="L34" s="547"/>
      <c r="M34" s="547"/>
      <c r="N34" s="353"/>
      <c r="O34" s="353"/>
      <c r="P34" s="353"/>
      <c r="Q34" s="353"/>
      <c r="R34" s="353"/>
      <c r="S34" s="353"/>
      <c r="T34" s="353"/>
      <c r="U34" s="353"/>
      <c r="V34" s="353"/>
      <c r="W34" s="353"/>
      <c r="X34" s="547"/>
      <c r="Y34" s="547"/>
      <c r="Z34" s="547"/>
      <c r="AA34" s="547"/>
      <c r="AB34" s="547"/>
      <c r="AC34" s="547"/>
      <c r="AD34" s="547"/>
      <c r="AE34" s="547"/>
      <c r="AF34" s="547"/>
      <c r="AG34" s="547"/>
      <c r="AH34" s="547"/>
      <c r="AI34" s="4"/>
    </row>
    <row r="35" spans="1:35" x14ac:dyDescent="0.2">
      <c r="A35" s="2"/>
      <c r="B35" s="2"/>
      <c r="C35" s="3"/>
      <c r="D35" s="547"/>
      <c r="E35" s="547"/>
      <c r="F35" s="547"/>
      <c r="G35" s="547"/>
      <c r="H35" s="547"/>
      <c r="I35" s="547"/>
      <c r="J35" s="547"/>
      <c r="K35" s="547"/>
      <c r="L35" s="547"/>
      <c r="M35" s="547"/>
      <c r="N35" s="353"/>
      <c r="O35" s="353"/>
      <c r="P35" s="353"/>
      <c r="Q35" s="353"/>
      <c r="R35" s="353"/>
      <c r="S35" s="353"/>
      <c r="T35" s="353"/>
      <c r="U35" s="353"/>
      <c r="V35" s="353"/>
      <c r="W35" s="353"/>
      <c r="X35" s="3"/>
      <c r="Y35" s="3"/>
      <c r="Z35" s="3"/>
      <c r="AA35" s="3"/>
      <c r="AB35" s="3"/>
      <c r="AC35" s="3"/>
      <c r="AD35" s="3"/>
      <c r="AE35" s="3"/>
      <c r="AF35" s="3"/>
      <c r="AG35" s="3"/>
      <c r="AH35" s="3"/>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selectLockedCells="1"/>
  <mergeCells count="279">
    <mergeCell ref="AB27:AD27"/>
    <mergeCell ref="AB21:AD21"/>
    <mergeCell ref="AB22:AD22"/>
    <mergeCell ref="AB23:AD23"/>
    <mergeCell ref="AB24:AD24"/>
    <mergeCell ref="A36:C36"/>
    <mergeCell ref="D36:G36"/>
    <mergeCell ref="M36:P36"/>
    <mergeCell ref="H36:L36"/>
    <mergeCell ref="Q36:S36"/>
    <mergeCell ref="B32:C34"/>
    <mergeCell ref="Z36:AA36"/>
    <mergeCell ref="V36:Y36"/>
    <mergeCell ref="AB29:AD29"/>
    <mergeCell ref="X32:AH32"/>
    <mergeCell ref="AD36:AH36"/>
    <mergeCell ref="AB36:AC36"/>
    <mergeCell ref="X33:AH34"/>
    <mergeCell ref="T36:U36"/>
    <mergeCell ref="D32:W32"/>
    <mergeCell ref="D33:W35"/>
    <mergeCell ref="D22:G22"/>
    <mergeCell ref="B22:C22"/>
    <mergeCell ref="U21:X21"/>
    <mergeCell ref="AE5:AH5"/>
    <mergeCell ref="AE6:AH6"/>
    <mergeCell ref="AE7:AH7"/>
    <mergeCell ref="AE8:AH8"/>
    <mergeCell ref="AE9:AH9"/>
    <mergeCell ref="AE10:AH10"/>
    <mergeCell ref="AE25:AH25"/>
    <mergeCell ref="Y27:AA27"/>
    <mergeCell ref="AB9:AD9"/>
    <mergeCell ref="AB10:AD10"/>
    <mergeCell ref="AB11:AD11"/>
    <mergeCell ref="AB12:AD12"/>
    <mergeCell ref="AB19:AD19"/>
    <mergeCell ref="AB20:AD20"/>
    <mergeCell ref="AB13:AD13"/>
    <mergeCell ref="AB16:AD16"/>
    <mergeCell ref="AE19:AH19"/>
    <mergeCell ref="AE20:AH20"/>
    <mergeCell ref="AE21:AH21"/>
    <mergeCell ref="AE22:AH22"/>
    <mergeCell ref="AE23:AH23"/>
    <mergeCell ref="AE24:AH24"/>
    <mergeCell ref="AB25:AD25"/>
    <mergeCell ref="AB26:AD26"/>
    <mergeCell ref="AE11:AH11"/>
    <mergeCell ref="Y21:AA21"/>
    <mergeCell ref="Y22:AA22"/>
    <mergeCell ref="Y23:AA23"/>
    <mergeCell ref="Y24:AA24"/>
    <mergeCell ref="Y25:AA25"/>
    <mergeCell ref="AB17:AD17"/>
    <mergeCell ref="AB18:AD18"/>
    <mergeCell ref="AB14:AD14"/>
    <mergeCell ref="AB15:AD15"/>
    <mergeCell ref="Y18:AA18"/>
    <mergeCell ref="Y19:AA19"/>
    <mergeCell ref="Y15:AA15"/>
    <mergeCell ref="Y16:AA16"/>
    <mergeCell ref="Y17:AA17"/>
    <mergeCell ref="AE12:AH12"/>
    <mergeCell ref="AE18:AH18"/>
    <mergeCell ref="AE14:AH14"/>
    <mergeCell ref="AE15:AH15"/>
    <mergeCell ref="AE13:AH13"/>
    <mergeCell ref="AE16:AH16"/>
    <mergeCell ref="AE17:AH17"/>
    <mergeCell ref="U16:X16"/>
    <mergeCell ref="U19:X19"/>
    <mergeCell ref="U20:X20"/>
    <mergeCell ref="U17:X17"/>
    <mergeCell ref="U18:X18"/>
    <mergeCell ref="Y9:AA9"/>
    <mergeCell ref="Y10:AA10"/>
    <mergeCell ref="Y11:AA11"/>
    <mergeCell ref="Y12:AA12"/>
    <mergeCell ref="Y13:AA13"/>
    <mergeCell ref="Y14:AA14"/>
    <mergeCell ref="U11:X11"/>
    <mergeCell ref="U12:X12"/>
    <mergeCell ref="Y20:AA20"/>
    <mergeCell ref="U13:X13"/>
    <mergeCell ref="U14:X14"/>
    <mergeCell ref="U15:X15"/>
    <mergeCell ref="K11:M11"/>
    <mergeCell ref="N22:Q22"/>
    <mergeCell ref="N23:Q23"/>
    <mergeCell ref="N24:Q24"/>
    <mergeCell ref="N25:Q25"/>
    <mergeCell ref="N26:Q26"/>
    <mergeCell ref="N27:Q27"/>
    <mergeCell ref="N16:Q16"/>
    <mergeCell ref="N17:Q17"/>
    <mergeCell ref="N18:Q18"/>
    <mergeCell ref="N19:Q19"/>
    <mergeCell ref="N20:Q20"/>
    <mergeCell ref="N21:Q21"/>
    <mergeCell ref="N11:Q11"/>
    <mergeCell ref="N12:Q12"/>
    <mergeCell ref="N13:Q13"/>
    <mergeCell ref="N14:Q14"/>
    <mergeCell ref="N15:Q15"/>
    <mergeCell ref="K26:M26"/>
    <mergeCell ref="K27:M27"/>
    <mergeCell ref="K23:M23"/>
    <mergeCell ref="K12:M12"/>
    <mergeCell ref="K13:M13"/>
    <mergeCell ref="K14:M14"/>
    <mergeCell ref="Y8:AA8"/>
    <mergeCell ref="U5:X5"/>
    <mergeCell ref="U6:X6"/>
    <mergeCell ref="U7:X7"/>
    <mergeCell ref="U8:X8"/>
    <mergeCell ref="K15:M15"/>
    <mergeCell ref="K16:M16"/>
    <mergeCell ref="K17:M17"/>
    <mergeCell ref="H27:J27"/>
    <mergeCell ref="H15:J15"/>
    <mergeCell ref="H16:J16"/>
    <mergeCell ref="H17:J17"/>
    <mergeCell ref="H18:J18"/>
    <mergeCell ref="K18:M18"/>
    <mergeCell ref="K19:M19"/>
    <mergeCell ref="K20:M20"/>
    <mergeCell ref="K21:M21"/>
    <mergeCell ref="K22:M22"/>
    <mergeCell ref="H25:J25"/>
    <mergeCell ref="H26:J26"/>
    <mergeCell ref="H20:J20"/>
    <mergeCell ref="H21:J21"/>
    <mergeCell ref="H22:J22"/>
    <mergeCell ref="H23:J23"/>
    <mergeCell ref="H19:J19"/>
    <mergeCell ref="H11:J11"/>
    <mergeCell ref="H12:J12"/>
    <mergeCell ref="H13:J13"/>
    <mergeCell ref="H14:J14"/>
    <mergeCell ref="D19:G19"/>
    <mergeCell ref="D16:G16"/>
    <mergeCell ref="D17:G17"/>
    <mergeCell ref="AE4:AH4"/>
    <mergeCell ref="AB4:AD4"/>
    <mergeCell ref="Y4:AA4"/>
    <mergeCell ref="U4:X4"/>
    <mergeCell ref="S5:T5"/>
    <mergeCell ref="S6:T6"/>
    <mergeCell ref="S7:T7"/>
    <mergeCell ref="S8:T8"/>
    <mergeCell ref="N5:Q5"/>
    <mergeCell ref="AB5:AD5"/>
    <mergeCell ref="AB6:AD6"/>
    <mergeCell ref="AB7:AD7"/>
    <mergeCell ref="AB8:AD8"/>
    <mergeCell ref="Y5:AA5"/>
    <mergeCell ref="Y6:AA6"/>
    <mergeCell ref="Y7:AA7"/>
    <mergeCell ref="B11:C11"/>
    <mergeCell ref="D9:G9"/>
    <mergeCell ref="D10:G10"/>
    <mergeCell ref="D11:G11"/>
    <mergeCell ref="B20:C20"/>
    <mergeCell ref="B21:C21"/>
    <mergeCell ref="B16:C16"/>
    <mergeCell ref="B17:C17"/>
    <mergeCell ref="D12:G12"/>
    <mergeCell ref="D13:G13"/>
    <mergeCell ref="D14:G14"/>
    <mergeCell ref="D15:G15"/>
    <mergeCell ref="D20:G20"/>
    <mergeCell ref="D21:G21"/>
    <mergeCell ref="D18:G18"/>
    <mergeCell ref="B18:C18"/>
    <mergeCell ref="B19:C19"/>
    <mergeCell ref="B12:C12"/>
    <mergeCell ref="B13:C13"/>
    <mergeCell ref="B14:C14"/>
    <mergeCell ref="B15:C15"/>
    <mergeCell ref="A5:A10"/>
    <mergeCell ref="H10:J10"/>
    <mergeCell ref="U9:X9"/>
    <mergeCell ref="U10:X10"/>
    <mergeCell ref="B4:C4"/>
    <mergeCell ref="D4:G4"/>
    <mergeCell ref="B5:C5"/>
    <mergeCell ref="B7:C7"/>
    <mergeCell ref="B8:C8"/>
    <mergeCell ref="B9:C9"/>
    <mergeCell ref="B6:C6"/>
    <mergeCell ref="D5:G5"/>
    <mergeCell ref="D6:G6"/>
    <mergeCell ref="D7:G7"/>
    <mergeCell ref="K5:M5"/>
    <mergeCell ref="K6:M6"/>
    <mergeCell ref="K7:M7"/>
    <mergeCell ref="K8:M8"/>
    <mergeCell ref="K9:M9"/>
    <mergeCell ref="K10:M10"/>
    <mergeCell ref="N6:Q6"/>
    <mergeCell ref="N7:Q7"/>
    <mergeCell ref="N8:Q8"/>
    <mergeCell ref="H7:J7"/>
    <mergeCell ref="D3:H3"/>
    <mergeCell ref="B10:C10"/>
    <mergeCell ref="N4:Q4"/>
    <mergeCell ref="S4:T4"/>
    <mergeCell ref="N9:Q9"/>
    <mergeCell ref="H4:J4"/>
    <mergeCell ref="K4:M4"/>
    <mergeCell ref="H5:J5"/>
    <mergeCell ref="H6:J6"/>
    <mergeCell ref="H9:J9"/>
    <mergeCell ref="D8:G8"/>
    <mergeCell ref="N10:Q10"/>
    <mergeCell ref="S9:T9"/>
    <mergeCell ref="S10:T10"/>
    <mergeCell ref="H8:J8"/>
    <mergeCell ref="U22:X22"/>
    <mergeCell ref="U23:X23"/>
    <mergeCell ref="U24:X24"/>
    <mergeCell ref="U27:X27"/>
    <mergeCell ref="U28:X28"/>
    <mergeCell ref="S22:T22"/>
    <mergeCell ref="S23:T23"/>
    <mergeCell ref="S25:T25"/>
    <mergeCell ref="S26:T26"/>
    <mergeCell ref="S27:T27"/>
    <mergeCell ref="S14:T14"/>
    <mergeCell ref="S15:T15"/>
    <mergeCell ref="S17:T17"/>
    <mergeCell ref="S18:T18"/>
    <mergeCell ref="S11:T11"/>
    <mergeCell ref="S12:T12"/>
    <mergeCell ref="S13:T13"/>
    <mergeCell ref="S19:T19"/>
    <mergeCell ref="S24:T24"/>
    <mergeCell ref="S16:T16"/>
    <mergeCell ref="S20:T20"/>
    <mergeCell ref="S21:T21"/>
    <mergeCell ref="B30:D30"/>
    <mergeCell ref="E30:AH31"/>
    <mergeCell ref="B28:C28"/>
    <mergeCell ref="B29:C29"/>
    <mergeCell ref="D28:G28"/>
    <mergeCell ref="D29:G29"/>
    <mergeCell ref="H24:J24"/>
    <mergeCell ref="D26:G26"/>
    <mergeCell ref="D27:G27"/>
    <mergeCell ref="U25:X25"/>
    <mergeCell ref="U26:X26"/>
    <mergeCell ref="U29:X29"/>
    <mergeCell ref="S28:T28"/>
    <mergeCell ref="S29:T29"/>
    <mergeCell ref="H28:J28"/>
    <mergeCell ref="K28:M28"/>
    <mergeCell ref="AB28:AD28"/>
    <mergeCell ref="Y28:AA28"/>
    <mergeCell ref="Y29:AA29"/>
    <mergeCell ref="AE26:AH26"/>
    <mergeCell ref="AE27:AH27"/>
    <mergeCell ref="AE28:AH28"/>
    <mergeCell ref="AE29:AH29"/>
    <mergeCell ref="Y26:AA26"/>
    <mergeCell ref="B23:C23"/>
    <mergeCell ref="B24:C24"/>
    <mergeCell ref="B25:C25"/>
    <mergeCell ref="D25:G25"/>
    <mergeCell ref="B26:C26"/>
    <mergeCell ref="B27:C27"/>
    <mergeCell ref="D23:G23"/>
    <mergeCell ref="D24:G24"/>
    <mergeCell ref="N29:Q29"/>
    <mergeCell ref="K24:M24"/>
    <mergeCell ref="K25:M25"/>
    <mergeCell ref="H29:J29"/>
    <mergeCell ref="K29:M29"/>
    <mergeCell ref="N28:Q28"/>
  </mergeCells>
  <phoneticPr fontId="5" type="noConversion"/>
  <conditionalFormatting sqref="D36:G36 M36:P36">
    <cfRule type="cellIs" dxfId="4289" priority="1" stopIfTrue="1" operator="equal">
      <formula>0</formula>
    </cfRule>
  </conditionalFormatting>
  <hyperlinks>
    <hyperlink ref="AI36" location="'Form II'!AC22" display="i" xr:uid="{00000000-0004-0000-1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&amp;LAdditional Phase Delays&amp;CPage &amp;P of &amp;N&amp;RForm XI</oddFooter>
  </headerFooter>
  <legacy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50"/>
  </sheetPr>
  <dimension ref="A1:AV44"/>
  <sheetViews>
    <sheetView view="pageBreakPreview" zoomScaleNormal="100" zoomScaleSheetLayoutView="100" workbookViewId="0">
      <selection activeCell="B5" sqref="B5:C5"/>
    </sheetView>
  </sheetViews>
  <sheetFormatPr defaultRowHeight="12.75" x14ac:dyDescent="0.2"/>
  <cols>
    <col min="1" max="10" width="3.5703125" customWidth="1"/>
    <col min="11" max="42" width="4.42578125" customWidth="1"/>
    <col min="43" max="43" width="3.5703125" customWidth="1"/>
    <col min="48" max="48" width="0" hidden="1" customWidth="1"/>
  </cols>
  <sheetData>
    <row r="1" spans="1:4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row>
    <row r="2" spans="1:48" ht="15.75" x14ac:dyDescent="0.25">
      <c r="A2" s="5" t="s">
        <v>55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V2" s="102" t="s">
        <v>565</v>
      </c>
    </row>
    <row r="3" spans="1:48" x14ac:dyDescent="0.2">
      <c r="A3" s="7"/>
      <c r="B3" s="4"/>
      <c r="C3" s="4"/>
      <c r="D3" s="639"/>
      <c r="E3" s="639"/>
      <c r="F3" s="639"/>
      <c r="G3" s="639"/>
      <c r="H3" s="639"/>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V3" s="102"/>
    </row>
    <row r="4" spans="1:48" ht="12.75" customHeight="1" x14ac:dyDescent="0.2">
      <c r="A4" s="8"/>
      <c r="B4" s="584" t="s">
        <v>32</v>
      </c>
      <c r="C4" s="695"/>
      <c r="D4" s="679" t="s">
        <v>53</v>
      </c>
      <c r="E4" s="679"/>
      <c r="F4" s="679"/>
      <c r="G4" s="679" t="s">
        <v>54</v>
      </c>
      <c r="H4" s="679"/>
      <c r="I4" s="679"/>
      <c r="J4" s="679"/>
      <c r="K4" s="21" t="str">
        <f>IF('Form VI'!$A$8=TRUE,"A",IF('Form VI'!$A$8=FALSE," "))</f>
        <v xml:space="preserve"> </v>
      </c>
      <c r="L4" s="21" t="str">
        <f>IF('Form VI'!$A$9=TRUE,"B",IF('Form VI'!$A$9=FALSE," "))</f>
        <v xml:space="preserve"> </v>
      </c>
      <c r="M4" s="21" t="str">
        <f>IF('Form VI'!$A$10=TRUE,"C",IF('Form VI'!$A$10=FALSE," "))</f>
        <v xml:space="preserve"> </v>
      </c>
      <c r="N4" s="21" t="str">
        <f>IF('Form VI'!$A$11=TRUE,"D",IF('Form VI'!$A$11=FALSE," "))</f>
        <v xml:space="preserve"> </v>
      </c>
      <c r="O4" s="21" t="str">
        <f>IF('Form VI'!$A$12=TRUE,"E",IF('Form VI'!$A$12=FALSE," "))</f>
        <v xml:space="preserve"> </v>
      </c>
      <c r="P4" s="21" t="str">
        <f>IF('Form VI'!$A$13=TRUE,"F",IF('Form VI'!$A$13=FALSE," "))</f>
        <v xml:space="preserve"> </v>
      </c>
      <c r="Q4" s="21" t="str">
        <f>IF('Form VI'!$A$14=TRUE,"G",IF('Form VI'!$A$14=FALSE," "))</f>
        <v xml:space="preserve"> </v>
      </c>
      <c r="R4" s="21" t="str">
        <f>IF('Form VI'!$A$15=TRUE,"H",IF('Form VI'!$A$15=FALSE," "))</f>
        <v xml:space="preserve"> </v>
      </c>
      <c r="S4" s="21" t="str">
        <f>IF('Form VI'!$A$16=TRUE,"I",IF('Form VI'!$A$16=FALSE," "))</f>
        <v xml:space="preserve"> </v>
      </c>
      <c r="T4" s="21" t="str">
        <f>IF('Form VI'!$A$17=TRUE,"J",IF('Form VI'!$A$17=FALSE," "))</f>
        <v xml:space="preserve"> </v>
      </c>
      <c r="U4" s="21" t="str">
        <f>IF('Form VI'!$A$18=TRUE,"K",IF('Form VI'!$A$18=FALSE," "))</f>
        <v xml:space="preserve"> </v>
      </c>
      <c r="V4" s="21" t="str">
        <f>IF('Form VI'!$A$19=TRUE,"L",IF('Form VI'!$A$19=FALSE," "))</f>
        <v xml:space="preserve"> </v>
      </c>
      <c r="W4" s="21" t="str">
        <f>IF('Form VI'!$A$20=TRUE,"M",IF('Form VI'!$A$20=FALSE," "))</f>
        <v xml:space="preserve"> </v>
      </c>
      <c r="X4" s="21" t="str">
        <f>IF('Form VI'!$A$21=TRUE,"N",IF('Form VI'!$A$21=FALSE," "))</f>
        <v xml:space="preserve"> </v>
      </c>
      <c r="Y4" s="21" t="str">
        <f>IF('Form VI'!$A$22=TRUE,"O",IF('Form VI'!$A$22=FALSE," "))</f>
        <v xml:space="preserve"> </v>
      </c>
      <c r="Z4" s="21" t="str">
        <f>IF('Form VI'!$A$23=TRUE,"P",IF('Form VI'!$A$23=FALSE," "))</f>
        <v xml:space="preserve"> </v>
      </c>
      <c r="AA4" s="21" t="str">
        <f>IF('Form VI'!$A$24=TRUE,"Q",IF('Form VI'!$A$24=FALSE," "))</f>
        <v xml:space="preserve"> </v>
      </c>
      <c r="AB4" s="21" t="str">
        <f>IF('Form VI'!$A$25=TRUE,"R",IF('Form VI'!$A$25=FALSE," "))</f>
        <v xml:space="preserve"> </v>
      </c>
      <c r="AC4" s="21" t="str">
        <f>IF('Form VI'!$A$26=TRUE,"S",IF('Form VI'!$A$26=FALSE," "))</f>
        <v xml:space="preserve"> </v>
      </c>
      <c r="AD4" s="21" t="str">
        <f>IF('Form VI'!$A$27=TRUE,"T",IF('Form VI'!$A$27=FALSE," "))</f>
        <v xml:space="preserve"> </v>
      </c>
      <c r="AE4" s="21" t="str">
        <f>IF('Form VI'!$A$28=TRUE,"U",IF('Form VI'!$A$28=FALSE," "))</f>
        <v xml:space="preserve"> </v>
      </c>
      <c r="AF4" s="21" t="str">
        <f>IF('Form VI'!$A$29=TRUE,"V",IF('Form VI'!$A$29=FALSE," "))</f>
        <v xml:space="preserve"> </v>
      </c>
      <c r="AG4" s="21" t="str">
        <f>IF('Form VI'!$A$30=TRUE,"W",IF('Form VI'!$A$30=FALSE," "))</f>
        <v xml:space="preserve"> </v>
      </c>
      <c r="AH4" s="21" t="str">
        <f>IF('Form VI'!$A$31=TRUE,"X",IF('Form VI'!$A$31=FALSE," "))</f>
        <v xml:space="preserve"> </v>
      </c>
      <c r="AI4" s="21" t="str">
        <f>IF('Form VI'!$A$32=TRUE,"Y",IF('Form VI'!$A$32=FALSE," "))</f>
        <v xml:space="preserve"> </v>
      </c>
      <c r="AJ4" s="21" t="str">
        <f>IF('Form VI'!$A$33=TRUE,"Z",IF('Form VI'!$A$33=FALSE," "))</f>
        <v xml:space="preserve"> </v>
      </c>
      <c r="AK4" s="21" t="str">
        <f>IF('Form VI'!$A$34=TRUE,"AA",IF('Form VI'!$A$34=FALSE," "))</f>
        <v xml:space="preserve"> </v>
      </c>
      <c r="AL4" s="21" t="str">
        <f>IF('Form VI'!$A$35=TRUE,"AB",IF('Form VI'!$A$35=FALSE," "))</f>
        <v xml:space="preserve"> </v>
      </c>
      <c r="AM4" s="21" t="str">
        <f>IF('Form VI'!$A$36=TRUE,"AC",IF('Form VI'!$A$36=FALSE," "))</f>
        <v xml:space="preserve"> </v>
      </c>
      <c r="AN4" s="21" t="str">
        <f>IF('Form VI'!$A$37=TRUE,"AD",IF('Form VI'!$A$37=FALSE," "))</f>
        <v xml:space="preserve"> </v>
      </c>
      <c r="AO4" s="21" t="str">
        <f>IF('Form VI'!$A$38=TRUE,"AE",IF('Form VI'!$A$38=FALSE," "))</f>
        <v xml:space="preserve"> </v>
      </c>
      <c r="AP4" s="21" t="str">
        <f>IF('Form VI'!$A$39=TRUE,"AF",IF('Form VI'!$A$39=FALSE," "))</f>
        <v xml:space="preserve"> </v>
      </c>
      <c r="AQ4" s="4"/>
    </row>
    <row r="5" spans="1:48" ht="15" customHeight="1" x14ac:dyDescent="0.2">
      <c r="A5" s="688"/>
      <c r="B5" s="690"/>
      <c r="C5" s="690"/>
      <c r="D5" s="690"/>
      <c r="E5" s="690"/>
      <c r="F5" s="690"/>
      <c r="G5" s="690"/>
      <c r="H5" s="690"/>
      <c r="I5" s="690"/>
      <c r="J5" s="69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4"/>
    </row>
    <row r="6" spans="1:48" ht="15" customHeight="1" x14ac:dyDescent="0.2">
      <c r="A6" s="688"/>
      <c r="B6" s="690"/>
      <c r="C6" s="690"/>
      <c r="D6" s="692"/>
      <c r="E6" s="692"/>
      <c r="F6" s="692"/>
      <c r="G6" s="690"/>
      <c r="H6" s="690"/>
      <c r="I6" s="690"/>
      <c r="J6" s="69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4"/>
    </row>
    <row r="7" spans="1:48" ht="15" customHeight="1" x14ac:dyDescent="0.2">
      <c r="A7" s="688"/>
      <c r="B7" s="690"/>
      <c r="C7" s="690"/>
      <c r="D7" s="690"/>
      <c r="E7" s="690"/>
      <c r="F7" s="690"/>
      <c r="G7" s="690"/>
      <c r="H7" s="690"/>
      <c r="I7" s="690"/>
      <c r="J7" s="69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4"/>
    </row>
    <row r="8" spans="1:48" ht="15" customHeight="1" x14ac:dyDescent="0.2">
      <c r="A8" s="688"/>
      <c r="B8" s="690"/>
      <c r="C8" s="690"/>
      <c r="D8" s="690"/>
      <c r="E8" s="690"/>
      <c r="F8" s="690"/>
      <c r="G8" s="690"/>
      <c r="H8" s="690"/>
      <c r="I8" s="690"/>
      <c r="J8" s="69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K8" s="270"/>
      <c r="AL8" s="270"/>
      <c r="AM8" s="270"/>
      <c r="AN8" s="270"/>
      <c r="AO8" s="270"/>
      <c r="AP8" s="270"/>
      <c r="AQ8" s="4"/>
    </row>
    <row r="9" spans="1:48" ht="15" customHeight="1" x14ac:dyDescent="0.2">
      <c r="A9" s="688"/>
      <c r="B9" s="690"/>
      <c r="C9" s="690"/>
      <c r="D9" s="690"/>
      <c r="E9" s="690"/>
      <c r="F9" s="690"/>
      <c r="G9" s="690"/>
      <c r="H9" s="690"/>
      <c r="I9" s="690"/>
      <c r="J9" s="690"/>
      <c r="K9" s="270"/>
      <c r="L9" s="270"/>
      <c r="M9" s="270"/>
      <c r="N9" s="270"/>
      <c r="O9" s="270"/>
      <c r="P9" s="270"/>
      <c r="Q9" s="270"/>
      <c r="R9" s="270"/>
      <c r="S9" s="270"/>
      <c r="T9" s="270"/>
      <c r="U9" s="270"/>
      <c r="V9" s="270"/>
      <c r="W9" s="270"/>
      <c r="X9" s="270"/>
      <c r="Y9" s="270"/>
      <c r="Z9" s="270"/>
      <c r="AA9" s="270"/>
      <c r="AB9" s="270"/>
      <c r="AC9" s="270"/>
      <c r="AD9" s="270"/>
      <c r="AE9" s="270"/>
      <c r="AF9" s="270"/>
      <c r="AG9" s="270"/>
      <c r="AH9" s="270"/>
      <c r="AI9" s="270"/>
      <c r="AJ9" s="270"/>
      <c r="AK9" s="270"/>
      <c r="AL9" s="270"/>
      <c r="AM9" s="270"/>
      <c r="AN9" s="270"/>
      <c r="AO9" s="270"/>
      <c r="AP9" s="270"/>
      <c r="AQ9" s="4"/>
    </row>
    <row r="10" spans="1:48" ht="15" customHeight="1" x14ac:dyDescent="0.2">
      <c r="A10" s="688"/>
      <c r="B10" s="690"/>
      <c r="C10" s="690"/>
      <c r="D10" s="690"/>
      <c r="E10" s="690"/>
      <c r="F10" s="690"/>
      <c r="G10" s="690"/>
      <c r="H10" s="690"/>
      <c r="I10" s="690"/>
      <c r="J10" s="690"/>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4"/>
    </row>
    <row r="11" spans="1:48" ht="15" customHeight="1" x14ac:dyDescent="0.2">
      <c r="A11" s="4"/>
      <c r="B11" s="690"/>
      <c r="C11" s="690"/>
      <c r="D11" s="690"/>
      <c r="E11" s="690"/>
      <c r="F11" s="690"/>
      <c r="G11" s="690"/>
      <c r="H11" s="690"/>
      <c r="I11" s="690"/>
      <c r="J11" s="69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4"/>
    </row>
    <row r="12" spans="1:48" ht="15" customHeight="1" x14ac:dyDescent="0.2">
      <c r="A12" s="4"/>
      <c r="B12" s="690"/>
      <c r="C12" s="690"/>
      <c r="D12" s="690"/>
      <c r="E12" s="690"/>
      <c r="F12" s="690"/>
      <c r="G12" s="690"/>
      <c r="H12" s="690"/>
      <c r="I12" s="690"/>
      <c r="J12" s="69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4"/>
    </row>
    <row r="13" spans="1:48" ht="15" customHeight="1" x14ac:dyDescent="0.2">
      <c r="A13" s="4"/>
      <c r="B13" s="690"/>
      <c r="C13" s="690"/>
      <c r="D13" s="690"/>
      <c r="E13" s="690"/>
      <c r="F13" s="690"/>
      <c r="G13" s="690"/>
      <c r="H13" s="690"/>
      <c r="I13" s="690"/>
      <c r="J13" s="69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4"/>
    </row>
    <row r="14" spans="1:48" ht="15" customHeight="1" x14ac:dyDescent="0.2">
      <c r="A14" s="4"/>
      <c r="B14" s="690"/>
      <c r="C14" s="690"/>
      <c r="D14" s="690"/>
      <c r="E14" s="690"/>
      <c r="F14" s="690"/>
      <c r="G14" s="690"/>
      <c r="H14" s="690"/>
      <c r="I14" s="690"/>
      <c r="J14" s="690"/>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4"/>
    </row>
    <row r="15" spans="1:48" ht="15" customHeight="1" x14ac:dyDescent="0.2">
      <c r="A15" s="4"/>
      <c r="B15" s="690"/>
      <c r="C15" s="690"/>
      <c r="D15" s="690"/>
      <c r="E15" s="690"/>
      <c r="F15" s="690"/>
      <c r="G15" s="690"/>
      <c r="H15" s="690"/>
      <c r="I15" s="690"/>
      <c r="J15" s="69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4"/>
    </row>
    <row r="16" spans="1:48" ht="15" customHeight="1" x14ac:dyDescent="0.2">
      <c r="A16" s="4"/>
      <c r="B16" s="690"/>
      <c r="C16" s="690"/>
      <c r="D16" s="690"/>
      <c r="E16" s="690"/>
      <c r="F16" s="690"/>
      <c r="G16" s="690"/>
      <c r="H16" s="690"/>
      <c r="I16" s="690"/>
      <c r="J16" s="690"/>
      <c r="K16" s="270"/>
      <c r="L16" s="270"/>
      <c r="M16" s="270"/>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4"/>
    </row>
    <row r="17" spans="1:43" ht="15" customHeight="1" x14ac:dyDescent="0.2">
      <c r="A17" s="4"/>
      <c r="B17" s="690"/>
      <c r="C17" s="690"/>
      <c r="D17" s="690"/>
      <c r="E17" s="690"/>
      <c r="F17" s="690"/>
      <c r="G17" s="690"/>
      <c r="H17" s="690"/>
      <c r="I17" s="690"/>
      <c r="J17" s="690"/>
      <c r="K17" s="270"/>
      <c r="L17" s="270"/>
      <c r="M17" s="270"/>
      <c r="N17" s="270"/>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4"/>
    </row>
    <row r="18" spans="1:43" ht="15" customHeight="1" x14ac:dyDescent="0.2">
      <c r="A18" s="4"/>
      <c r="B18" s="690"/>
      <c r="C18" s="690"/>
      <c r="D18" s="690"/>
      <c r="E18" s="690"/>
      <c r="F18" s="690"/>
      <c r="G18" s="690"/>
      <c r="H18" s="690"/>
      <c r="I18" s="690"/>
      <c r="J18" s="690"/>
      <c r="K18" s="270"/>
      <c r="L18" s="270"/>
      <c r="M18" s="270"/>
      <c r="N18" s="270"/>
      <c r="O18" s="270"/>
      <c r="P18" s="270"/>
      <c r="Q18" s="270"/>
      <c r="R18" s="270"/>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4"/>
    </row>
    <row r="19" spans="1:43" ht="15" customHeight="1" x14ac:dyDescent="0.2">
      <c r="A19" s="4"/>
      <c r="B19" s="690"/>
      <c r="C19" s="690"/>
      <c r="D19" s="690"/>
      <c r="E19" s="690"/>
      <c r="F19" s="690"/>
      <c r="G19" s="690"/>
      <c r="H19" s="690"/>
      <c r="I19" s="690"/>
      <c r="J19" s="690"/>
      <c r="K19" s="270"/>
      <c r="L19" s="270"/>
      <c r="M19" s="270"/>
      <c r="N19" s="270"/>
      <c r="O19" s="270"/>
      <c r="P19" s="270"/>
      <c r="Q19" s="270"/>
      <c r="R19" s="270"/>
      <c r="S19" s="270"/>
      <c r="T19" s="270"/>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4"/>
    </row>
    <row r="20" spans="1:43" ht="15" customHeight="1" x14ac:dyDescent="0.2">
      <c r="A20" s="4"/>
      <c r="B20" s="690"/>
      <c r="C20" s="690"/>
      <c r="D20" s="690"/>
      <c r="E20" s="690"/>
      <c r="F20" s="690"/>
      <c r="G20" s="690"/>
      <c r="H20" s="690"/>
      <c r="I20" s="690"/>
      <c r="J20" s="690"/>
      <c r="K20" s="270"/>
      <c r="L20" s="270"/>
      <c r="M20" s="270"/>
      <c r="N20" s="270"/>
      <c r="O20" s="270"/>
      <c r="P20" s="270"/>
      <c r="Q20" s="270"/>
      <c r="R20" s="270"/>
      <c r="S20" s="270"/>
      <c r="T20" s="270"/>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4"/>
    </row>
    <row r="21" spans="1:43" ht="15" customHeight="1" x14ac:dyDescent="0.2">
      <c r="A21" s="4"/>
      <c r="B21" s="690"/>
      <c r="C21" s="690"/>
      <c r="D21" s="690"/>
      <c r="E21" s="690"/>
      <c r="F21" s="690"/>
      <c r="G21" s="690"/>
      <c r="H21" s="690"/>
      <c r="I21" s="690"/>
      <c r="J21" s="690"/>
      <c r="K21" s="270"/>
      <c r="L21" s="270"/>
      <c r="M21" s="270"/>
      <c r="N21" s="270"/>
      <c r="O21" s="270"/>
      <c r="P21" s="270"/>
      <c r="Q21" s="270"/>
      <c r="R21" s="270"/>
      <c r="S21" s="270"/>
      <c r="T21" s="270"/>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4"/>
    </row>
    <row r="22" spans="1:43" ht="15" customHeight="1" x14ac:dyDescent="0.2">
      <c r="A22" s="4"/>
      <c r="B22" s="690"/>
      <c r="C22" s="690"/>
      <c r="D22" s="690"/>
      <c r="E22" s="690"/>
      <c r="F22" s="690"/>
      <c r="G22" s="690"/>
      <c r="H22" s="690"/>
      <c r="I22" s="690"/>
      <c r="J22" s="690"/>
      <c r="K22" s="270"/>
      <c r="L22" s="270"/>
      <c r="M22" s="270"/>
      <c r="N22" s="270"/>
      <c r="O22" s="270"/>
      <c r="P22" s="270"/>
      <c r="Q22" s="270"/>
      <c r="R22" s="270"/>
      <c r="S22" s="270"/>
      <c r="T22" s="270"/>
      <c r="U22" s="270"/>
      <c r="V22" s="270"/>
      <c r="W22" s="270"/>
      <c r="X22" s="270"/>
      <c r="Y22" s="270"/>
      <c r="Z22" s="270"/>
      <c r="AA22" s="270"/>
      <c r="AB22" s="270"/>
      <c r="AC22" s="270"/>
      <c r="AD22" s="270"/>
      <c r="AE22" s="270"/>
      <c r="AF22" s="270"/>
      <c r="AG22" s="270"/>
      <c r="AH22" s="270"/>
      <c r="AI22" s="270"/>
      <c r="AJ22" s="270"/>
      <c r="AK22" s="270"/>
      <c r="AL22" s="270"/>
      <c r="AM22" s="270"/>
      <c r="AN22" s="270"/>
      <c r="AO22" s="270"/>
      <c r="AP22" s="270"/>
      <c r="AQ22" s="4"/>
    </row>
    <row r="23" spans="1:43" ht="15" customHeight="1" x14ac:dyDescent="0.2">
      <c r="A23" s="4"/>
      <c r="B23" s="690"/>
      <c r="C23" s="690"/>
      <c r="D23" s="690"/>
      <c r="E23" s="690"/>
      <c r="F23" s="690"/>
      <c r="G23" s="690"/>
      <c r="H23" s="690"/>
      <c r="I23" s="690"/>
      <c r="J23" s="690"/>
      <c r="K23" s="270"/>
      <c r="L23" s="270"/>
      <c r="M23" s="270"/>
      <c r="N23" s="270"/>
      <c r="O23" s="270"/>
      <c r="P23" s="270"/>
      <c r="Q23" s="270"/>
      <c r="R23" s="270"/>
      <c r="S23" s="270"/>
      <c r="T23" s="270"/>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4"/>
    </row>
    <row r="24" spans="1:43" ht="15" customHeight="1" x14ac:dyDescent="0.2">
      <c r="A24" s="4"/>
      <c r="B24" s="690"/>
      <c r="C24" s="690"/>
      <c r="D24" s="690"/>
      <c r="E24" s="690"/>
      <c r="F24" s="690"/>
      <c r="G24" s="690"/>
      <c r="H24" s="690"/>
      <c r="I24" s="690"/>
      <c r="J24" s="690"/>
      <c r="K24" s="270"/>
      <c r="L24" s="270"/>
      <c r="M24" s="270"/>
      <c r="N24" s="270"/>
      <c r="O24" s="270"/>
      <c r="P24" s="270"/>
      <c r="Q24" s="270"/>
      <c r="R24" s="270"/>
      <c r="S24" s="270"/>
      <c r="T24" s="270"/>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4"/>
    </row>
    <row r="25" spans="1:43" ht="15" customHeight="1" x14ac:dyDescent="0.2">
      <c r="A25" s="4"/>
      <c r="B25" s="690"/>
      <c r="C25" s="690"/>
      <c r="D25" s="690"/>
      <c r="E25" s="690"/>
      <c r="F25" s="690"/>
      <c r="G25" s="690"/>
      <c r="H25" s="690"/>
      <c r="I25" s="690"/>
      <c r="J25" s="690"/>
      <c r="K25" s="270"/>
      <c r="L25" s="270"/>
      <c r="M25" s="270"/>
      <c r="N25" s="270"/>
      <c r="O25" s="270"/>
      <c r="P25" s="270"/>
      <c r="Q25" s="270"/>
      <c r="R25" s="270"/>
      <c r="S25" s="270"/>
      <c r="T25" s="270"/>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4"/>
    </row>
    <row r="26" spans="1:43" ht="15" customHeight="1" x14ac:dyDescent="0.2">
      <c r="A26" s="4"/>
      <c r="B26" s="690"/>
      <c r="C26" s="690"/>
      <c r="D26" s="690"/>
      <c r="E26" s="690"/>
      <c r="F26" s="690"/>
      <c r="G26" s="690"/>
      <c r="H26" s="690"/>
      <c r="I26" s="690"/>
      <c r="J26" s="690"/>
      <c r="K26" s="270"/>
      <c r="L26" s="270"/>
      <c r="M26" s="270"/>
      <c r="N26" s="270"/>
      <c r="O26" s="270"/>
      <c r="P26" s="270"/>
      <c r="Q26" s="270"/>
      <c r="R26" s="270"/>
      <c r="S26" s="270"/>
      <c r="T26" s="270"/>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4"/>
    </row>
    <row r="27" spans="1:43" ht="15" customHeight="1" x14ac:dyDescent="0.2">
      <c r="A27" s="4"/>
      <c r="B27" s="690"/>
      <c r="C27" s="690"/>
      <c r="D27" s="690"/>
      <c r="E27" s="690"/>
      <c r="F27" s="690"/>
      <c r="G27" s="690"/>
      <c r="H27" s="690"/>
      <c r="I27" s="690"/>
      <c r="J27" s="690"/>
      <c r="K27" s="270"/>
      <c r="L27" s="270"/>
      <c r="M27" s="270"/>
      <c r="N27" s="270"/>
      <c r="O27" s="270"/>
      <c r="P27" s="270"/>
      <c r="Q27" s="270"/>
      <c r="R27" s="270"/>
      <c r="S27" s="270"/>
      <c r="T27" s="270"/>
      <c r="U27" s="270"/>
      <c r="V27" s="270"/>
      <c r="W27" s="270"/>
      <c r="X27" s="270"/>
      <c r="Y27" s="270"/>
      <c r="Z27" s="270"/>
      <c r="AA27" s="270"/>
      <c r="AB27" s="270"/>
      <c r="AC27" s="270"/>
      <c r="AD27" s="270"/>
      <c r="AE27" s="270"/>
      <c r="AF27" s="270"/>
      <c r="AG27" s="270"/>
      <c r="AH27" s="270"/>
      <c r="AI27" s="270"/>
      <c r="AJ27" s="270"/>
      <c r="AK27" s="270"/>
      <c r="AL27" s="270"/>
      <c r="AM27" s="270"/>
      <c r="AN27" s="270"/>
      <c r="AO27" s="270"/>
      <c r="AP27" s="270"/>
      <c r="AQ27" s="4"/>
    </row>
    <row r="28" spans="1:43" ht="15" customHeight="1" x14ac:dyDescent="0.2">
      <c r="A28" s="4"/>
      <c r="B28" s="690"/>
      <c r="C28" s="690"/>
      <c r="D28" s="690"/>
      <c r="E28" s="690"/>
      <c r="F28" s="690"/>
      <c r="G28" s="690"/>
      <c r="H28" s="690"/>
      <c r="I28" s="690"/>
      <c r="J28" s="690"/>
      <c r="K28" s="270"/>
      <c r="L28" s="270"/>
      <c r="M28" s="270"/>
      <c r="N28" s="270"/>
      <c r="O28" s="270"/>
      <c r="P28" s="270"/>
      <c r="Q28" s="270"/>
      <c r="R28" s="270"/>
      <c r="S28" s="270"/>
      <c r="T28" s="270"/>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4"/>
    </row>
    <row r="29" spans="1:43" ht="15" customHeight="1" x14ac:dyDescent="0.2">
      <c r="A29" s="4"/>
      <c r="B29" s="690"/>
      <c r="C29" s="690"/>
      <c r="D29" s="690"/>
      <c r="E29" s="690"/>
      <c r="F29" s="690"/>
      <c r="G29" s="690"/>
      <c r="H29" s="690"/>
      <c r="I29" s="690"/>
      <c r="J29" s="690"/>
      <c r="K29" s="270"/>
      <c r="L29" s="270"/>
      <c r="M29" s="270"/>
      <c r="N29" s="270"/>
      <c r="O29" s="270"/>
      <c r="P29" s="270"/>
      <c r="Q29" s="270"/>
      <c r="R29" s="270"/>
      <c r="S29" s="270"/>
      <c r="T29" s="270"/>
      <c r="U29" s="270"/>
      <c r="V29" s="270"/>
      <c r="W29" s="270"/>
      <c r="X29" s="270"/>
      <c r="Y29" s="270"/>
      <c r="Z29" s="270"/>
      <c r="AA29" s="270"/>
      <c r="AB29" s="270"/>
      <c r="AC29" s="270"/>
      <c r="AD29" s="270"/>
      <c r="AE29" s="270"/>
      <c r="AF29" s="270"/>
      <c r="AG29" s="270"/>
      <c r="AH29" s="270"/>
      <c r="AI29" s="270"/>
      <c r="AJ29" s="270"/>
      <c r="AK29" s="270"/>
      <c r="AL29" s="270"/>
      <c r="AM29" s="270"/>
      <c r="AN29" s="270"/>
      <c r="AO29" s="270"/>
      <c r="AP29" s="270"/>
      <c r="AQ29" s="4"/>
    </row>
    <row r="30" spans="1:43" ht="15" customHeight="1" x14ac:dyDescent="0.2">
      <c r="A30" s="4"/>
      <c r="B30" s="690"/>
      <c r="C30" s="690"/>
      <c r="D30" s="690"/>
      <c r="E30" s="690"/>
      <c r="F30" s="690"/>
      <c r="G30" s="690"/>
      <c r="H30" s="690"/>
      <c r="I30" s="690"/>
      <c r="J30" s="690"/>
      <c r="K30" s="270"/>
      <c r="L30" s="270"/>
      <c r="M30" s="270"/>
      <c r="N30" s="270"/>
      <c r="O30" s="270"/>
      <c r="P30" s="270"/>
      <c r="Q30" s="270"/>
      <c r="R30" s="270"/>
      <c r="S30" s="270"/>
      <c r="T30" s="270"/>
      <c r="U30" s="270"/>
      <c r="V30" s="270"/>
      <c r="W30" s="270"/>
      <c r="X30" s="270"/>
      <c r="Y30" s="270"/>
      <c r="Z30" s="270"/>
      <c r="AA30" s="270"/>
      <c r="AB30" s="270"/>
      <c r="AC30" s="270"/>
      <c r="AD30" s="270"/>
      <c r="AE30" s="270"/>
      <c r="AF30" s="270"/>
      <c r="AG30" s="270"/>
      <c r="AH30" s="270"/>
      <c r="AI30" s="270"/>
      <c r="AJ30" s="270"/>
      <c r="AK30" s="270"/>
      <c r="AL30" s="270"/>
      <c r="AM30" s="270"/>
      <c r="AN30" s="270"/>
      <c r="AO30" s="270"/>
      <c r="AP30" s="270"/>
      <c r="AQ30" s="4"/>
    </row>
    <row r="31" spans="1:43" ht="15" customHeight="1" x14ac:dyDescent="0.2">
      <c r="A31" s="4"/>
      <c r="B31" s="690"/>
      <c r="C31" s="690"/>
      <c r="D31" s="690"/>
      <c r="E31" s="690"/>
      <c r="F31" s="690"/>
      <c r="G31" s="690"/>
      <c r="H31" s="690"/>
      <c r="I31" s="690"/>
      <c r="J31" s="690"/>
      <c r="K31" s="270"/>
      <c r="L31" s="270"/>
      <c r="M31" s="270"/>
      <c r="N31" s="270"/>
      <c r="O31" s="270"/>
      <c r="P31" s="270"/>
      <c r="Q31" s="270"/>
      <c r="R31" s="270"/>
      <c r="S31" s="270"/>
      <c r="T31" s="270"/>
      <c r="U31" s="270"/>
      <c r="V31" s="270"/>
      <c r="W31" s="270"/>
      <c r="X31" s="270"/>
      <c r="Y31" s="270"/>
      <c r="Z31" s="270"/>
      <c r="AA31" s="270"/>
      <c r="AB31" s="270"/>
      <c r="AC31" s="270"/>
      <c r="AD31" s="270"/>
      <c r="AE31" s="270"/>
      <c r="AF31" s="270"/>
      <c r="AG31" s="270"/>
      <c r="AH31" s="270"/>
      <c r="AI31" s="270"/>
      <c r="AJ31" s="270"/>
      <c r="AK31" s="270"/>
      <c r="AL31" s="270"/>
      <c r="AM31" s="270"/>
      <c r="AN31" s="270"/>
      <c r="AO31" s="270"/>
      <c r="AP31" s="270"/>
      <c r="AQ31" s="4"/>
    </row>
    <row r="32" spans="1:43" ht="15" customHeight="1" x14ac:dyDescent="0.2">
      <c r="A32" s="4"/>
      <c r="B32" s="690"/>
      <c r="C32" s="690"/>
      <c r="D32" s="690"/>
      <c r="E32" s="690"/>
      <c r="F32" s="690"/>
      <c r="G32" s="690"/>
      <c r="H32" s="690"/>
      <c r="I32" s="690"/>
      <c r="J32" s="690"/>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270"/>
      <c r="AK32" s="270"/>
      <c r="AL32" s="270"/>
      <c r="AM32" s="270"/>
      <c r="AN32" s="270"/>
      <c r="AO32" s="270"/>
      <c r="AP32" s="270"/>
      <c r="AQ32" s="4"/>
    </row>
    <row r="33" spans="1:43" ht="15" customHeight="1" x14ac:dyDescent="0.2">
      <c r="A33" s="4"/>
      <c r="B33" s="690"/>
      <c r="C33" s="690"/>
      <c r="D33" s="690"/>
      <c r="E33" s="690"/>
      <c r="F33" s="690"/>
      <c r="G33" s="690"/>
      <c r="H33" s="690"/>
      <c r="I33" s="690"/>
      <c r="J33" s="690"/>
      <c r="K33" s="270"/>
      <c r="L33" s="270"/>
      <c r="M33" s="270"/>
      <c r="N33" s="270"/>
      <c r="O33" s="270"/>
      <c r="P33" s="270"/>
      <c r="Q33" s="270"/>
      <c r="R33" s="270"/>
      <c r="S33" s="270"/>
      <c r="T33" s="270"/>
      <c r="U33" s="270"/>
      <c r="V33" s="270"/>
      <c r="W33" s="270"/>
      <c r="X33" s="270"/>
      <c r="Y33" s="270"/>
      <c r="Z33" s="270"/>
      <c r="AA33" s="270"/>
      <c r="AB33" s="270"/>
      <c r="AC33" s="270"/>
      <c r="AD33" s="270"/>
      <c r="AE33" s="270"/>
      <c r="AF33" s="270"/>
      <c r="AG33" s="270"/>
      <c r="AH33" s="270"/>
      <c r="AI33" s="270"/>
      <c r="AJ33" s="270"/>
      <c r="AK33" s="270"/>
      <c r="AL33" s="270"/>
      <c r="AM33" s="270"/>
      <c r="AN33" s="270"/>
      <c r="AO33" s="270"/>
      <c r="AP33" s="270"/>
      <c r="AQ33" s="4"/>
    </row>
    <row r="34" spans="1:43" ht="15" customHeight="1" x14ac:dyDescent="0.2">
      <c r="A34" s="4"/>
      <c r="B34" s="690"/>
      <c r="C34" s="690"/>
      <c r="D34" s="690"/>
      <c r="E34" s="690"/>
      <c r="F34" s="690"/>
      <c r="G34" s="690"/>
      <c r="H34" s="690"/>
      <c r="I34" s="690"/>
      <c r="J34" s="690"/>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c r="AQ34" s="4"/>
    </row>
    <row r="35" spans="1:43" ht="15" customHeight="1" x14ac:dyDescent="0.2">
      <c r="A35" s="4"/>
      <c r="B35" s="690"/>
      <c r="C35" s="690"/>
      <c r="D35" s="690"/>
      <c r="E35" s="690"/>
      <c r="F35" s="690"/>
      <c r="G35" s="690"/>
      <c r="H35" s="690"/>
      <c r="I35" s="690"/>
      <c r="J35" s="690"/>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270"/>
      <c r="AK35" s="270"/>
      <c r="AL35" s="270"/>
      <c r="AM35" s="270"/>
      <c r="AN35" s="270"/>
      <c r="AO35" s="270"/>
      <c r="AP35" s="270"/>
      <c r="AQ35" s="4"/>
    </row>
    <row r="36" spans="1:43" ht="15" customHeight="1" x14ac:dyDescent="0.2">
      <c r="A36" s="4"/>
      <c r="B36" s="690"/>
      <c r="C36" s="690"/>
      <c r="D36" s="690"/>
      <c r="E36" s="690"/>
      <c r="F36" s="690"/>
      <c r="G36" s="690"/>
      <c r="H36" s="690"/>
      <c r="I36" s="690"/>
      <c r="J36" s="690"/>
      <c r="K36" s="270"/>
      <c r="L36" s="270"/>
      <c r="M36" s="270"/>
      <c r="N36" s="270"/>
      <c r="O36" s="270"/>
      <c r="P36" s="270"/>
      <c r="Q36" s="270"/>
      <c r="R36" s="270"/>
      <c r="S36" s="270"/>
      <c r="T36" s="270"/>
      <c r="U36" s="270"/>
      <c r="V36" s="270"/>
      <c r="W36" s="270"/>
      <c r="X36" s="270"/>
      <c r="Y36" s="270"/>
      <c r="Z36" s="270"/>
      <c r="AA36" s="270"/>
      <c r="AB36" s="270"/>
      <c r="AC36" s="270"/>
      <c r="AD36" s="270"/>
      <c r="AE36" s="270"/>
      <c r="AF36" s="270"/>
      <c r="AG36" s="270"/>
      <c r="AH36" s="270"/>
      <c r="AI36" s="270"/>
      <c r="AJ36" s="270"/>
      <c r="AK36" s="270"/>
      <c r="AL36" s="270"/>
      <c r="AM36" s="270"/>
      <c r="AN36" s="270"/>
      <c r="AO36" s="270"/>
      <c r="AP36" s="270"/>
      <c r="AQ36" s="4"/>
    </row>
    <row r="37" spans="1:43" x14ac:dyDescent="0.2">
      <c r="A37" s="4"/>
      <c r="B37" s="693" t="s">
        <v>629</v>
      </c>
      <c r="C37" s="694"/>
      <c r="D37" s="694"/>
      <c r="E37" s="694"/>
      <c r="F37" s="694"/>
      <c r="G37" s="694"/>
      <c r="H37" s="694"/>
      <c r="I37" s="694"/>
      <c r="J37" s="694"/>
      <c r="K37" s="271"/>
      <c r="L37" s="271"/>
      <c r="M37" s="271"/>
      <c r="N37" s="271"/>
      <c r="O37" s="271"/>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271"/>
      <c r="AN37" s="271"/>
      <c r="AO37" s="271"/>
      <c r="AP37" s="271"/>
      <c r="AQ37" s="4"/>
    </row>
    <row r="38" spans="1:43" x14ac:dyDescent="0.2">
      <c r="A38" s="4"/>
      <c r="B38" s="670" t="s">
        <v>112</v>
      </c>
      <c r="C38" s="696"/>
      <c r="D38" s="696"/>
      <c r="E38" s="672"/>
      <c r="F38" s="673"/>
      <c r="G38" s="673"/>
      <c r="H38" s="673"/>
      <c r="I38" s="673"/>
      <c r="J38" s="673"/>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K38" s="673"/>
      <c r="AL38" s="673"/>
      <c r="AM38" s="673"/>
      <c r="AN38" s="673"/>
      <c r="AO38" s="673"/>
      <c r="AP38" s="674"/>
      <c r="AQ38" s="4"/>
    </row>
    <row r="39" spans="1:43" x14ac:dyDescent="0.2">
      <c r="A39" s="4"/>
      <c r="B39" s="22"/>
      <c r="C39" s="23"/>
      <c r="D39" s="23"/>
      <c r="E39" s="675"/>
      <c r="F39" s="676"/>
      <c r="G39" s="676"/>
      <c r="H39" s="676"/>
      <c r="I39" s="676"/>
      <c r="J39" s="676"/>
      <c r="K39" s="676"/>
      <c r="L39" s="676"/>
      <c r="M39" s="676"/>
      <c r="N39" s="676"/>
      <c r="O39" s="676"/>
      <c r="P39" s="676"/>
      <c r="Q39" s="676"/>
      <c r="R39" s="676"/>
      <c r="S39" s="676"/>
      <c r="T39" s="676"/>
      <c r="U39" s="676"/>
      <c r="V39" s="676"/>
      <c r="W39" s="676"/>
      <c r="X39" s="676"/>
      <c r="Y39" s="676"/>
      <c r="Z39" s="676"/>
      <c r="AA39" s="676"/>
      <c r="AB39" s="676"/>
      <c r="AC39" s="676"/>
      <c r="AD39" s="676"/>
      <c r="AE39" s="676"/>
      <c r="AF39" s="676"/>
      <c r="AG39" s="676"/>
      <c r="AH39" s="676"/>
      <c r="AI39" s="676"/>
      <c r="AJ39" s="676"/>
      <c r="AK39" s="676"/>
      <c r="AL39" s="676"/>
      <c r="AM39" s="676"/>
      <c r="AN39" s="676"/>
      <c r="AO39" s="676"/>
      <c r="AP39" s="677"/>
      <c r="AQ39" s="4"/>
    </row>
    <row r="40" spans="1:43" ht="12.75" customHeight="1" x14ac:dyDescent="0.2">
      <c r="A40" s="4"/>
      <c r="B40" s="600" t="s">
        <v>27</v>
      </c>
      <c r="C40" s="532"/>
      <c r="D40" s="649" t="s">
        <v>628</v>
      </c>
      <c r="E40" s="649"/>
      <c r="F40" s="649"/>
      <c r="G40" s="649"/>
      <c r="H40" s="649"/>
      <c r="I40" s="649"/>
      <c r="J40" s="649"/>
      <c r="K40" s="649"/>
      <c r="L40" s="649"/>
      <c r="M40" s="649"/>
      <c r="N40" s="649"/>
      <c r="O40" s="649"/>
      <c r="P40" s="649"/>
      <c r="Q40" s="649"/>
      <c r="R40" s="649"/>
      <c r="S40" s="649"/>
      <c r="T40" s="649"/>
      <c r="U40" s="649"/>
      <c r="V40" s="649"/>
      <c r="W40" s="649"/>
      <c r="X40" s="649"/>
      <c r="Y40" s="649"/>
      <c r="Z40" s="649"/>
      <c r="AA40" s="649"/>
      <c r="AB40" s="649"/>
      <c r="AC40" s="649"/>
      <c r="AD40" s="649"/>
      <c r="AE40" s="649"/>
      <c r="AF40" s="649"/>
      <c r="AG40" s="649"/>
      <c r="AH40" s="649"/>
      <c r="AI40" s="649"/>
      <c r="AJ40" s="649"/>
      <c r="AK40" s="649"/>
      <c r="AL40" s="649"/>
      <c r="AM40" s="649"/>
      <c r="AN40" s="649"/>
      <c r="AO40" s="649"/>
      <c r="AP40" s="649"/>
      <c r="AQ40" s="4"/>
    </row>
    <row r="41" spans="1:43" ht="12.6" customHeight="1" x14ac:dyDescent="0.2">
      <c r="A41" s="4"/>
      <c r="B41" s="531"/>
      <c r="C41" s="532"/>
      <c r="D41" s="649" t="s">
        <v>630</v>
      </c>
      <c r="E41" s="649"/>
      <c r="F41" s="649"/>
      <c r="G41" s="649"/>
      <c r="H41" s="649"/>
      <c r="I41" s="649"/>
      <c r="J41" s="649"/>
      <c r="K41" s="649"/>
      <c r="L41" s="649"/>
      <c r="M41" s="649"/>
      <c r="N41" s="649"/>
      <c r="O41" s="649"/>
      <c r="P41" s="649"/>
      <c r="Q41" s="649"/>
      <c r="R41" s="649"/>
      <c r="S41" s="649"/>
      <c r="T41" s="649"/>
      <c r="U41" s="649"/>
      <c r="V41" s="649"/>
      <c r="W41" s="649"/>
      <c r="X41" s="649"/>
      <c r="Y41" s="649"/>
      <c r="Z41" s="649"/>
      <c r="AA41" s="649"/>
      <c r="AB41" s="649"/>
      <c r="AC41" s="649"/>
      <c r="AD41" s="649"/>
      <c r="AE41" s="649"/>
      <c r="AF41" s="649"/>
      <c r="AG41" s="649"/>
      <c r="AH41" s="649"/>
      <c r="AI41" s="649"/>
      <c r="AJ41" s="649"/>
      <c r="AK41" s="649"/>
      <c r="AL41" s="649"/>
      <c r="AM41" s="649"/>
      <c r="AN41" s="649"/>
      <c r="AO41" s="649"/>
      <c r="AP41" s="649"/>
      <c r="AQ41" s="4"/>
    </row>
    <row r="42" spans="1:43" x14ac:dyDescent="0.2">
      <c r="A42" s="7"/>
      <c r="B42" s="531"/>
      <c r="C42" s="532"/>
      <c r="D42" s="599"/>
      <c r="E42" s="583"/>
      <c r="F42" s="583"/>
      <c r="G42" s="583"/>
      <c r="H42" s="583"/>
      <c r="I42" s="583"/>
      <c r="J42" s="583"/>
      <c r="K42" s="583"/>
      <c r="L42" s="583"/>
      <c r="M42" s="583"/>
      <c r="N42" s="583"/>
      <c r="O42" s="583"/>
      <c r="P42" s="583"/>
      <c r="Q42" s="583"/>
      <c r="R42" s="583"/>
      <c r="S42" s="583"/>
      <c r="T42" s="583"/>
      <c r="U42" s="583"/>
      <c r="V42" s="583"/>
      <c r="W42" s="583"/>
      <c r="X42" s="583"/>
      <c r="Y42" s="583"/>
      <c r="Z42" s="583"/>
      <c r="AA42" s="583"/>
      <c r="AB42" s="583"/>
      <c r="AC42" s="583"/>
      <c r="AD42" s="583"/>
      <c r="AE42" s="583"/>
      <c r="AF42" s="583"/>
      <c r="AG42" s="583"/>
      <c r="AH42" s="583"/>
      <c r="AI42" s="583"/>
      <c r="AJ42" s="583"/>
      <c r="AK42" s="583"/>
      <c r="AL42" s="583"/>
      <c r="AM42" s="583"/>
      <c r="AN42" s="583"/>
      <c r="AO42" s="583"/>
      <c r="AP42" s="583"/>
      <c r="AQ42" s="4"/>
    </row>
    <row r="43" spans="1:43" x14ac:dyDescent="0.2">
      <c r="A43" s="2"/>
      <c r="B43" s="2"/>
      <c r="C43" s="3"/>
      <c r="D43" s="52"/>
      <c r="E43" s="52"/>
      <c r="F43" s="52"/>
      <c r="G43" s="52"/>
      <c r="H43" s="52"/>
      <c r="I43" s="52"/>
      <c r="J43" s="52"/>
      <c r="K43" s="52"/>
      <c r="L43" s="52"/>
      <c r="M43" s="52"/>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4"/>
    </row>
    <row r="44" spans="1:43" s="1" customFormat="1" x14ac:dyDescent="0.2">
      <c r="A44" s="397" t="s">
        <v>359</v>
      </c>
      <c r="B44" s="397"/>
      <c r="C44" s="397"/>
      <c r="D44" s="445">
        <f>'Form I'!$D$34</f>
        <v>0</v>
      </c>
      <c r="E44" s="446"/>
      <c r="F44" s="446"/>
      <c r="G44" s="447"/>
      <c r="H44" s="401" t="s">
        <v>356</v>
      </c>
      <c r="I44" s="353"/>
      <c r="J44" s="353"/>
      <c r="K44" s="353"/>
      <c r="L44" s="388"/>
      <c r="M44" s="448">
        <f>'Form I'!$M$34</f>
        <v>0</v>
      </c>
      <c r="N44" s="446"/>
      <c r="O44" s="446"/>
      <c r="P44" s="447"/>
      <c r="Q44" s="384" t="s">
        <v>4</v>
      </c>
      <c r="R44" s="384"/>
      <c r="S44" s="384"/>
      <c r="T44" s="385"/>
      <c r="U44" s="386"/>
      <c r="V44" s="387" t="s">
        <v>358</v>
      </c>
      <c r="W44" s="353"/>
      <c r="X44" s="353"/>
      <c r="Y44" s="388"/>
      <c r="Z44" s="385"/>
      <c r="AA44" s="389"/>
      <c r="AB44" s="384" t="s">
        <v>1</v>
      </c>
      <c r="AC44" s="384"/>
      <c r="AD44" s="381"/>
      <c r="AE44" s="691"/>
      <c r="AF44" s="691"/>
      <c r="AG44" s="691"/>
      <c r="AH44" s="691"/>
      <c r="AI44" s="192"/>
      <c r="AJ44" s="128"/>
      <c r="AK44" s="128"/>
      <c r="AL44" s="128"/>
      <c r="AM44" s="128"/>
      <c r="AN44" s="128"/>
      <c r="AO44" s="128"/>
      <c r="AP44" s="128"/>
      <c r="AQ44" s="100" t="e" vm="1">
        <v>#VALUE!</v>
      </c>
    </row>
  </sheetData>
  <sheetProtection sheet="1" selectLockedCells="1"/>
  <mergeCells count="118">
    <mergeCell ref="B32:C32"/>
    <mergeCell ref="B29:C29"/>
    <mergeCell ref="D29:F29"/>
    <mergeCell ref="G29:J29"/>
    <mergeCell ref="D40:AP40"/>
    <mergeCell ref="D41:AP41"/>
    <mergeCell ref="B26:C26"/>
    <mergeCell ref="D26:F26"/>
    <mergeCell ref="G26:J26"/>
    <mergeCell ref="B38:D38"/>
    <mergeCell ref="E38:AP39"/>
    <mergeCell ref="B35:C35"/>
    <mergeCell ref="D35:F35"/>
    <mergeCell ref="G35:J35"/>
    <mergeCell ref="B36:C36"/>
    <mergeCell ref="D36:F36"/>
    <mergeCell ref="G36:J36"/>
    <mergeCell ref="D32:F32"/>
    <mergeCell ref="G32:J32"/>
    <mergeCell ref="B33:C33"/>
    <mergeCell ref="D33:F33"/>
    <mergeCell ref="G33:J33"/>
    <mergeCell ref="B34:C34"/>
    <mergeCell ref="D34:F34"/>
    <mergeCell ref="G34:J34"/>
    <mergeCell ref="B22:C22"/>
    <mergeCell ref="D22:F22"/>
    <mergeCell ref="G22:J22"/>
    <mergeCell ref="B23:C23"/>
    <mergeCell ref="D23:F23"/>
    <mergeCell ref="G23:J23"/>
    <mergeCell ref="B31:C31"/>
    <mergeCell ref="D31:F31"/>
    <mergeCell ref="G31:J31"/>
    <mergeCell ref="B30:C30"/>
    <mergeCell ref="D30:F30"/>
    <mergeCell ref="B24:C24"/>
    <mergeCell ref="D24:F24"/>
    <mergeCell ref="G24:J24"/>
    <mergeCell ref="B25:C25"/>
    <mergeCell ref="D25:F25"/>
    <mergeCell ref="G25:J25"/>
    <mergeCell ref="G30:J30"/>
    <mergeCell ref="B27:C27"/>
    <mergeCell ref="D27:F27"/>
    <mergeCell ref="G27:J27"/>
    <mergeCell ref="B28:C28"/>
    <mergeCell ref="D28:F28"/>
    <mergeCell ref="B18:C18"/>
    <mergeCell ref="D18:F18"/>
    <mergeCell ref="G18:J18"/>
    <mergeCell ref="G28:J28"/>
    <mergeCell ref="B19:C19"/>
    <mergeCell ref="D19:F19"/>
    <mergeCell ref="G19:J19"/>
    <mergeCell ref="B20:C20"/>
    <mergeCell ref="D20:F20"/>
    <mergeCell ref="G20:J20"/>
    <mergeCell ref="B21:C21"/>
    <mergeCell ref="D21:F21"/>
    <mergeCell ref="G21:J21"/>
    <mergeCell ref="D15:F15"/>
    <mergeCell ref="G15:J15"/>
    <mergeCell ref="B16:C16"/>
    <mergeCell ref="D16:F16"/>
    <mergeCell ref="G16:J16"/>
    <mergeCell ref="B17:C17"/>
    <mergeCell ref="D17:F17"/>
    <mergeCell ref="G17:J17"/>
    <mergeCell ref="B15:C15"/>
    <mergeCell ref="D3:H3"/>
    <mergeCell ref="B37:J37"/>
    <mergeCell ref="B7:C7"/>
    <mergeCell ref="D7:F7"/>
    <mergeCell ref="G7:J7"/>
    <mergeCell ref="B8:C8"/>
    <mergeCell ref="D8:F8"/>
    <mergeCell ref="G8:J8"/>
    <mergeCell ref="B11:C11"/>
    <mergeCell ref="D11:F11"/>
    <mergeCell ref="G11:J11"/>
    <mergeCell ref="B14:C14"/>
    <mergeCell ref="D14:F14"/>
    <mergeCell ref="G14:J14"/>
    <mergeCell ref="D10:F10"/>
    <mergeCell ref="G10:J10"/>
    <mergeCell ref="B4:C4"/>
    <mergeCell ref="D4:F4"/>
    <mergeCell ref="G4:J4"/>
    <mergeCell ref="B5:C5"/>
    <mergeCell ref="D5:F5"/>
    <mergeCell ref="B12:C12"/>
    <mergeCell ref="D12:F12"/>
    <mergeCell ref="G12:J12"/>
    <mergeCell ref="D42:AP42"/>
    <mergeCell ref="A5:A10"/>
    <mergeCell ref="D9:F9"/>
    <mergeCell ref="G9:J9"/>
    <mergeCell ref="B10:C10"/>
    <mergeCell ref="G5:J5"/>
    <mergeCell ref="AD44:AH44"/>
    <mergeCell ref="T44:U44"/>
    <mergeCell ref="V44:Y44"/>
    <mergeCell ref="Z44:AA44"/>
    <mergeCell ref="AB44:AC44"/>
    <mergeCell ref="D44:G44"/>
    <mergeCell ref="M44:P44"/>
    <mergeCell ref="H44:L44"/>
    <mergeCell ref="Q44:S44"/>
    <mergeCell ref="A44:C44"/>
    <mergeCell ref="B40:C42"/>
    <mergeCell ref="B13:C13"/>
    <mergeCell ref="D13:F13"/>
    <mergeCell ref="G13:J13"/>
    <mergeCell ref="B9:C9"/>
    <mergeCell ref="B6:C6"/>
    <mergeCell ref="D6:F6"/>
    <mergeCell ref="G6:J6"/>
  </mergeCells>
  <phoneticPr fontId="5" type="noConversion"/>
  <conditionalFormatting sqref="D44:G44 M44:P44">
    <cfRule type="cellIs" dxfId="4288" priority="2" stopIfTrue="1" operator="equal">
      <formula>0</formula>
    </cfRule>
  </conditionalFormatting>
  <conditionalFormatting sqref="K5:AP36">
    <cfRule type="containsBlanks" dxfId="4287" priority="1">
      <formula>LEN(TRIM(K5))=0</formula>
    </cfRule>
  </conditionalFormatting>
  <dataValidations count="2">
    <dataValidation type="list" allowBlank="1" showInputMessage="1" showErrorMessage="1" sqref="K37:AP37" xr:uid="{51407633-3F89-493C-AE54-52910401E695}">
      <formula1>$K$4:$AP$4</formula1>
    </dataValidation>
    <dataValidation type="list" allowBlank="1" showInputMessage="1" showErrorMessage="1" sqref="K5:AP36" xr:uid="{5B2E86F0-830E-4622-B70B-A4966E212E27}">
      <formula1>$AV$2:$AV$3</formula1>
    </dataValidation>
  </dataValidations>
  <hyperlinks>
    <hyperlink ref="AQ44" location="'Form II'!AC23" display="i" xr:uid="{00000000-0004-0000-1100-000000000000}"/>
  </hyperlinks>
  <pageMargins left="0.74803149606299213" right="0.74803149606299213" top="0.98425196850393704" bottom="0.98425196850393704" header="0.51181102362204722" footer="0.51181102362204722"/>
  <pageSetup paperSize="9" scale="72" orientation="landscape" r:id="rId1"/>
  <headerFooter alignWithMargins="0">
    <oddHeader>&amp;LITS1827E&amp;CTRAFFIC SIGNAL CONTROLLER, WORK SPECIFICATION and CONFIGURATION FORMS&amp;R&amp;G</oddHeader>
    <oddFooter>&amp;LUse of Stages&amp;CPage &amp;P of &amp;N&amp;RForm XII</oddFooter>
  </headerFooter>
  <legacyDrawing r:id="rId2"/>
  <legacyDrawingHF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indexed="50"/>
  </sheetPr>
  <dimension ref="A1:AM40"/>
  <sheetViews>
    <sheetView view="pageBreakPreview" zoomScaleNormal="100" zoomScaleSheetLayoutView="100" workbookViewId="0">
      <selection activeCell="I6" sqref="I6:K6"/>
    </sheetView>
  </sheetViews>
  <sheetFormatPr defaultRowHeight="12.75" x14ac:dyDescent="0.2"/>
  <cols>
    <col min="1" max="1" width="3.5703125" customWidth="1"/>
    <col min="2" max="2" width="3.85546875" customWidth="1"/>
    <col min="3" max="33" width="4.42578125" customWidth="1"/>
    <col min="34" max="34" width="1.42578125" customWidth="1"/>
    <col min="35" max="35"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M2" s="102" t="s">
        <v>556</v>
      </c>
    </row>
    <row r="3" spans="1:39"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9" ht="15" customHeight="1" x14ac:dyDescent="0.2">
      <c r="A4" s="8"/>
      <c r="B4" s="715" t="s">
        <v>70</v>
      </c>
      <c r="C4" s="715"/>
      <c r="D4" s="715"/>
      <c r="E4" s="715"/>
      <c r="F4" s="715"/>
      <c r="G4" s="715"/>
      <c r="H4" s="715"/>
      <c r="I4" s="706" t="s">
        <v>634</v>
      </c>
      <c r="J4" s="706"/>
      <c r="K4" s="706"/>
      <c r="L4" s="10"/>
      <c r="M4" s="103"/>
      <c r="N4" s="35"/>
      <c r="O4" s="703" t="s">
        <v>79</v>
      </c>
      <c r="P4" s="704"/>
      <c r="Q4" s="704"/>
      <c r="R4" s="704"/>
      <c r="S4" s="704"/>
      <c r="T4" s="704"/>
      <c r="U4" s="704"/>
      <c r="V4" s="705"/>
      <c r="W4" s="10"/>
      <c r="X4" s="103"/>
      <c r="Y4" s="35"/>
      <c r="Z4" s="703" t="s">
        <v>79</v>
      </c>
      <c r="AA4" s="704"/>
      <c r="AB4" s="704"/>
      <c r="AC4" s="704"/>
      <c r="AD4" s="704"/>
      <c r="AE4" s="704"/>
      <c r="AF4" s="704"/>
      <c r="AG4" s="705"/>
      <c r="AH4" s="9"/>
      <c r="AI4" s="4"/>
    </row>
    <row r="5" spans="1:39" ht="15" customHeight="1" x14ac:dyDescent="0.2">
      <c r="A5" s="4"/>
      <c r="B5" s="715"/>
      <c r="C5" s="715"/>
      <c r="D5" s="715"/>
      <c r="E5" s="715"/>
      <c r="F5" s="715"/>
      <c r="G5" s="715"/>
      <c r="H5" s="715"/>
      <c r="I5" s="706"/>
      <c r="J5" s="706"/>
      <c r="K5" s="706"/>
      <c r="L5" s="10"/>
      <c r="M5" s="9"/>
      <c r="N5" s="189"/>
      <c r="O5" s="63"/>
      <c r="P5" s="63"/>
      <c r="Q5" s="63"/>
      <c r="R5" s="63"/>
      <c r="S5" s="63"/>
      <c r="T5" s="63"/>
      <c r="U5" s="63"/>
      <c r="V5" s="63"/>
      <c r="W5" s="9"/>
      <c r="X5" s="9"/>
      <c r="Y5" s="49"/>
      <c r="Z5" s="63"/>
      <c r="AA5" s="63"/>
      <c r="AB5" s="63"/>
      <c r="AC5" s="63"/>
      <c r="AD5" s="63"/>
      <c r="AE5" s="63"/>
      <c r="AF5" s="63"/>
      <c r="AG5" s="63"/>
      <c r="AH5" s="9"/>
      <c r="AI5" s="4"/>
    </row>
    <row r="6" spans="1:39" ht="15" customHeight="1" x14ac:dyDescent="0.2">
      <c r="A6" s="4"/>
      <c r="B6" s="716" t="s">
        <v>71</v>
      </c>
      <c r="C6" s="717"/>
      <c r="D6" s="717"/>
      <c r="E6" s="717"/>
      <c r="F6" s="717"/>
      <c r="G6" s="717"/>
      <c r="H6" s="717"/>
      <c r="I6" s="707"/>
      <c r="J6" s="708"/>
      <c r="K6" s="709"/>
      <c r="L6" s="9"/>
      <c r="M6" s="700" t="s">
        <v>81</v>
      </c>
      <c r="N6" s="63"/>
      <c r="O6" s="193"/>
      <c r="P6" s="63"/>
      <c r="Q6" s="63"/>
      <c r="R6" s="63"/>
      <c r="S6" s="63"/>
      <c r="T6" s="63"/>
      <c r="U6" s="63"/>
      <c r="V6" s="63"/>
      <c r="W6" s="9"/>
      <c r="X6" s="700" t="s">
        <v>81</v>
      </c>
      <c r="Y6" s="63"/>
      <c r="Z6" s="193"/>
      <c r="AA6" s="63"/>
      <c r="AB6" s="63"/>
      <c r="AC6" s="63"/>
      <c r="AD6" s="63"/>
      <c r="AE6" s="63"/>
      <c r="AF6" s="63"/>
      <c r="AG6" s="63"/>
      <c r="AH6" s="9"/>
      <c r="AI6" s="4"/>
    </row>
    <row r="7" spans="1:39" ht="15" customHeight="1" x14ac:dyDescent="0.2">
      <c r="A7" s="4"/>
      <c r="B7" s="716" t="s">
        <v>548</v>
      </c>
      <c r="C7" s="717"/>
      <c r="D7" s="717"/>
      <c r="E7" s="717"/>
      <c r="F7" s="717"/>
      <c r="G7" s="717"/>
      <c r="H7" s="717"/>
      <c r="I7" s="707"/>
      <c r="J7" s="708"/>
      <c r="K7" s="709"/>
      <c r="L7" s="9"/>
      <c r="M7" s="701"/>
      <c r="N7" s="63"/>
      <c r="O7" s="63"/>
      <c r="P7" s="193"/>
      <c r="Q7" s="63"/>
      <c r="R7" s="63"/>
      <c r="S7" s="63"/>
      <c r="T7" s="63"/>
      <c r="U7" s="63"/>
      <c r="V7" s="63"/>
      <c r="W7" s="9"/>
      <c r="X7" s="701"/>
      <c r="Y7" s="63"/>
      <c r="Z7" s="63"/>
      <c r="AA7" s="193"/>
      <c r="AB7" s="63"/>
      <c r="AC7" s="63"/>
      <c r="AD7" s="63"/>
      <c r="AE7" s="63"/>
      <c r="AF7" s="63"/>
      <c r="AG7" s="63"/>
      <c r="AH7" s="9"/>
      <c r="AI7" s="4"/>
    </row>
    <row r="8" spans="1:39" ht="15" customHeight="1" x14ac:dyDescent="0.2">
      <c r="A8" s="4"/>
      <c r="B8" s="698" t="s">
        <v>72</v>
      </c>
      <c r="C8" s="699"/>
      <c r="D8" s="699"/>
      <c r="E8" s="699"/>
      <c r="F8" s="699"/>
      <c r="G8" s="699"/>
      <c r="H8" s="699"/>
      <c r="I8" s="707"/>
      <c r="J8" s="708"/>
      <c r="K8" s="709"/>
      <c r="L8" s="9"/>
      <c r="M8" s="701"/>
      <c r="N8" s="63"/>
      <c r="O8" s="63"/>
      <c r="P8" s="63"/>
      <c r="Q8" s="193"/>
      <c r="R8" s="63"/>
      <c r="S8" s="63"/>
      <c r="T8" s="63"/>
      <c r="U8" s="63"/>
      <c r="V8" s="63"/>
      <c r="W8" s="9"/>
      <c r="X8" s="701"/>
      <c r="Y8" s="63"/>
      <c r="Z8" s="63"/>
      <c r="AA8" s="63"/>
      <c r="AB8" s="193"/>
      <c r="AC8" s="63"/>
      <c r="AD8" s="63"/>
      <c r="AE8" s="63"/>
      <c r="AF8" s="63"/>
      <c r="AG8" s="63"/>
      <c r="AH8" s="9"/>
      <c r="AI8" s="4"/>
    </row>
    <row r="9" spans="1:39" ht="15" customHeight="1" x14ac:dyDescent="0.2">
      <c r="A9" s="4"/>
      <c r="B9" s="698" t="s">
        <v>73</v>
      </c>
      <c r="C9" s="699"/>
      <c r="D9" s="699"/>
      <c r="E9" s="699"/>
      <c r="F9" s="699"/>
      <c r="G9" s="699"/>
      <c r="H9" s="699"/>
      <c r="I9" s="707"/>
      <c r="J9" s="708"/>
      <c r="K9" s="709"/>
      <c r="L9" s="9"/>
      <c r="M9" s="701"/>
      <c r="N9" s="63"/>
      <c r="O9" s="63"/>
      <c r="P9" s="63"/>
      <c r="Q9" s="63"/>
      <c r="R9" s="193"/>
      <c r="S9" s="63"/>
      <c r="T9" s="63"/>
      <c r="U9" s="63"/>
      <c r="V9" s="63"/>
      <c r="W9" s="9"/>
      <c r="X9" s="701"/>
      <c r="Y9" s="63"/>
      <c r="Z9" s="63"/>
      <c r="AA9" s="63"/>
      <c r="AB9" s="63"/>
      <c r="AC9" s="193"/>
      <c r="AD9" s="63"/>
      <c r="AE9" s="63"/>
      <c r="AF9" s="63"/>
      <c r="AG9" s="63"/>
      <c r="AH9" s="9"/>
      <c r="AI9" s="4"/>
    </row>
    <row r="10" spans="1:39" ht="15" customHeight="1" x14ac:dyDescent="0.2">
      <c r="A10" s="4"/>
      <c r="B10" s="698" t="s">
        <v>74</v>
      </c>
      <c r="C10" s="699"/>
      <c r="D10" s="699"/>
      <c r="E10" s="699"/>
      <c r="F10" s="699"/>
      <c r="G10" s="699"/>
      <c r="H10" s="699"/>
      <c r="I10" s="707"/>
      <c r="J10" s="708"/>
      <c r="K10" s="709"/>
      <c r="L10" s="9"/>
      <c r="M10" s="701"/>
      <c r="N10" s="63"/>
      <c r="O10" s="63"/>
      <c r="P10" s="63"/>
      <c r="Q10" s="63"/>
      <c r="R10" s="63"/>
      <c r="S10" s="193"/>
      <c r="T10" s="63"/>
      <c r="U10" s="63"/>
      <c r="V10" s="63"/>
      <c r="W10" s="9"/>
      <c r="X10" s="701"/>
      <c r="Y10" s="63"/>
      <c r="Z10" s="63"/>
      <c r="AA10" s="63"/>
      <c r="AB10" s="63"/>
      <c r="AC10" s="63"/>
      <c r="AD10" s="193"/>
      <c r="AE10" s="63"/>
      <c r="AF10" s="63"/>
      <c r="AG10" s="63"/>
      <c r="AH10" s="9"/>
      <c r="AI10" s="4"/>
    </row>
    <row r="11" spans="1:39" ht="15" customHeight="1" x14ac:dyDescent="0.2">
      <c r="A11" s="4"/>
      <c r="B11" s="698" t="s">
        <v>515</v>
      </c>
      <c r="C11" s="699"/>
      <c r="D11" s="699"/>
      <c r="E11" s="699"/>
      <c r="F11" s="699"/>
      <c r="G11" s="699"/>
      <c r="H11" s="699"/>
      <c r="I11" s="707"/>
      <c r="J11" s="708"/>
      <c r="K11" s="709"/>
      <c r="L11" s="9"/>
      <c r="M11" s="701"/>
      <c r="N11" s="63"/>
      <c r="O11" s="63"/>
      <c r="P11" s="63"/>
      <c r="Q11" s="63"/>
      <c r="R11" s="63"/>
      <c r="S11" s="63"/>
      <c r="T11" s="193"/>
      <c r="U11" s="63"/>
      <c r="V11" s="63"/>
      <c r="W11" s="9"/>
      <c r="X11" s="701"/>
      <c r="Y11" s="63"/>
      <c r="Z11" s="63"/>
      <c r="AA11" s="63"/>
      <c r="AB11" s="63"/>
      <c r="AC11" s="63"/>
      <c r="AD11" s="63"/>
      <c r="AE11" s="193"/>
      <c r="AF11" s="63"/>
      <c r="AG11" s="63"/>
      <c r="AH11" s="9"/>
      <c r="AI11" s="4"/>
    </row>
    <row r="12" spans="1:39" ht="15" customHeight="1" x14ac:dyDescent="0.2">
      <c r="A12" s="4"/>
      <c r="B12" s="698" t="s">
        <v>76</v>
      </c>
      <c r="C12" s="699"/>
      <c r="D12" s="699"/>
      <c r="E12" s="699"/>
      <c r="F12" s="699"/>
      <c r="G12" s="699"/>
      <c r="H12" s="699"/>
      <c r="I12" s="707"/>
      <c r="J12" s="708"/>
      <c r="K12" s="709"/>
      <c r="L12" s="9"/>
      <c r="M12" s="701"/>
      <c r="N12" s="63"/>
      <c r="O12" s="63"/>
      <c r="P12" s="63"/>
      <c r="Q12" s="63"/>
      <c r="R12" s="63"/>
      <c r="S12" s="63"/>
      <c r="T12" s="63"/>
      <c r="U12" s="193"/>
      <c r="V12" s="63"/>
      <c r="W12" s="9"/>
      <c r="X12" s="701"/>
      <c r="Y12" s="63"/>
      <c r="Z12" s="63"/>
      <c r="AA12" s="63"/>
      <c r="AB12" s="63"/>
      <c r="AC12" s="63"/>
      <c r="AD12" s="63"/>
      <c r="AE12" s="63"/>
      <c r="AF12" s="193"/>
      <c r="AG12" s="63"/>
      <c r="AH12" s="9"/>
      <c r="AI12" s="4"/>
    </row>
    <row r="13" spans="1:39" ht="15" customHeight="1" x14ac:dyDescent="0.2">
      <c r="A13" s="4"/>
      <c r="B13" s="698" t="s">
        <v>77</v>
      </c>
      <c r="C13" s="699"/>
      <c r="D13" s="699"/>
      <c r="E13" s="699"/>
      <c r="F13" s="699"/>
      <c r="G13" s="699"/>
      <c r="H13" s="699"/>
      <c r="I13" s="707"/>
      <c r="J13" s="708"/>
      <c r="K13" s="709"/>
      <c r="L13" s="9"/>
      <c r="M13" s="702"/>
      <c r="N13" s="63"/>
      <c r="O13" s="63"/>
      <c r="P13" s="63"/>
      <c r="Q13" s="63"/>
      <c r="R13" s="63"/>
      <c r="S13" s="63"/>
      <c r="T13" s="63"/>
      <c r="U13" s="63"/>
      <c r="V13" s="193"/>
      <c r="W13" s="9"/>
      <c r="X13" s="702"/>
      <c r="Y13" s="63"/>
      <c r="Z13" s="63"/>
      <c r="AA13" s="63"/>
      <c r="AB13" s="63"/>
      <c r="AC13" s="63"/>
      <c r="AD13" s="63"/>
      <c r="AE13" s="63"/>
      <c r="AF13" s="63"/>
      <c r="AG13" s="193"/>
      <c r="AH13" s="9"/>
      <c r="AI13" s="4"/>
    </row>
    <row r="14" spans="1:39" ht="15" customHeight="1" x14ac:dyDescent="0.2">
      <c r="A14" s="4"/>
      <c r="B14" s="257" t="s">
        <v>687</v>
      </c>
      <c r="C14" s="34"/>
      <c r="D14" s="9"/>
      <c r="E14" s="9"/>
      <c r="F14" s="9"/>
      <c r="G14" s="9"/>
      <c r="H14" s="9"/>
      <c r="I14" s="9"/>
      <c r="J14" s="9"/>
      <c r="K14" s="9"/>
      <c r="L14" s="9"/>
      <c r="M14" s="710" t="s">
        <v>633</v>
      </c>
      <c r="N14" s="711"/>
      <c r="O14" s="245" t="s">
        <v>78</v>
      </c>
      <c r="P14" s="245" t="s">
        <v>635</v>
      </c>
      <c r="Q14" s="245" t="s">
        <v>636</v>
      </c>
      <c r="R14" s="245" t="s">
        <v>637</v>
      </c>
      <c r="S14" s="245" t="s">
        <v>638</v>
      </c>
      <c r="T14" s="245" t="s">
        <v>639</v>
      </c>
      <c r="U14" s="245" t="s">
        <v>640</v>
      </c>
      <c r="V14" s="245" t="s">
        <v>641</v>
      </c>
      <c r="W14" s="9"/>
      <c r="X14" s="710" t="s">
        <v>633</v>
      </c>
      <c r="Y14" s="711"/>
      <c r="Z14" s="245" t="s">
        <v>78</v>
      </c>
      <c r="AA14" s="245" t="s">
        <v>635</v>
      </c>
      <c r="AB14" s="245" t="s">
        <v>636</v>
      </c>
      <c r="AC14" s="245" t="s">
        <v>637</v>
      </c>
      <c r="AD14" s="245" t="s">
        <v>638</v>
      </c>
      <c r="AE14" s="245" t="s">
        <v>639</v>
      </c>
      <c r="AF14" s="245" t="s">
        <v>640</v>
      </c>
      <c r="AG14" s="245" t="s">
        <v>641</v>
      </c>
      <c r="AH14" s="9"/>
      <c r="AI14" s="4"/>
    </row>
    <row r="15" spans="1:39" ht="15" customHeight="1" x14ac:dyDescent="0.2">
      <c r="A15" s="4"/>
      <c r="B15" s="9"/>
      <c r="C15" s="9"/>
      <c r="D15" s="9"/>
      <c r="E15" s="9"/>
      <c r="F15" s="9"/>
      <c r="G15" s="9"/>
      <c r="H15" s="9"/>
      <c r="I15" s="9"/>
      <c r="J15" s="9"/>
      <c r="K15" s="9"/>
      <c r="L15" s="9"/>
      <c r="M15" s="712"/>
      <c r="N15" s="713"/>
      <c r="O15" s="289"/>
      <c r="P15" s="289"/>
      <c r="Q15" s="289"/>
      <c r="R15" s="289"/>
      <c r="S15" s="289"/>
      <c r="T15" s="289"/>
      <c r="U15" s="289"/>
      <c r="V15" s="289"/>
      <c r="W15" s="9"/>
      <c r="X15" s="712"/>
      <c r="Y15" s="713"/>
      <c r="Z15" s="289"/>
      <c r="AA15" s="289"/>
      <c r="AB15" s="289"/>
      <c r="AC15" s="289"/>
      <c r="AD15" s="289"/>
      <c r="AE15" s="289"/>
      <c r="AF15" s="289"/>
      <c r="AG15" s="289"/>
      <c r="AH15" s="9"/>
      <c r="AI15" s="4"/>
    </row>
    <row r="16" spans="1:39" ht="15" customHeight="1" x14ac:dyDescent="0.2">
      <c r="A16" s="4"/>
      <c r="B16" s="9"/>
      <c r="C16" s="9"/>
      <c r="D16" s="9"/>
      <c r="E16" s="9"/>
      <c r="F16" s="9"/>
      <c r="G16" s="9"/>
      <c r="H16" s="9"/>
      <c r="I16" s="9"/>
      <c r="J16" s="9"/>
      <c r="K16" s="9"/>
      <c r="L16" s="9"/>
      <c r="M16" s="9"/>
      <c r="N16" s="9"/>
      <c r="O16" s="9"/>
      <c r="P16" s="4"/>
      <c r="Q16" s="9"/>
      <c r="R16" s="4"/>
      <c r="S16" s="9"/>
      <c r="T16" s="4"/>
      <c r="U16" s="4"/>
      <c r="V16" s="4"/>
      <c r="W16" s="9"/>
      <c r="X16" s="9"/>
      <c r="Y16" s="9"/>
      <c r="Z16" s="9"/>
      <c r="AA16" s="9"/>
      <c r="AB16" s="9"/>
      <c r="AC16" s="9"/>
      <c r="AD16" s="9"/>
      <c r="AE16" s="9"/>
      <c r="AF16" s="9"/>
      <c r="AG16" s="9"/>
      <c r="AH16" s="9"/>
      <c r="AI16" s="4"/>
    </row>
    <row r="17" spans="1:35" ht="15" customHeight="1" x14ac:dyDescent="0.2">
      <c r="A17" s="4"/>
      <c r="B17" s="103"/>
      <c r="C17" s="9"/>
      <c r="D17" s="703" t="s">
        <v>79</v>
      </c>
      <c r="E17" s="704"/>
      <c r="F17" s="704"/>
      <c r="G17" s="704"/>
      <c r="H17" s="704"/>
      <c r="I17" s="704"/>
      <c r="J17" s="704"/>
      <c r="K17" s="705"/>
      <c r="L17" s="9"/>
      <c r="M17" s="103"/>
      <c r="N17" s="35"/>
      <c r="O17" s="703" t="s">
        <v>79</v>
      </c>
      <c r="P17" s="704"/>
      <c r="Q17" s="704"/>
      <c r="R17" s="704"/>
      <c r="S17" s="704"/>
      <c r="T17" s="704"/>
      <c r="U17" s="704"/>
      <c r="V17" s="705"/>
      <c r="W17" s="9"/>
      <c r="X17" s="103"/>
      <c r="Y17" s="35"/>
      <c r="Z17" s="703" t="s">
        <v>79</v>
      </c>
      <c r="AA17" s="704"/>
      <c r="AB17" s="704"/>
      <c r="AC17" s="704"/>
      <c r="AD17" s="704"/>
      <c r="AE17" s="704"/>
      <c r="AF17" s="704"/>
      <c r="AG17" s="705"/>
      <c r="AH17" s="9"/>
      <c r="AI17" s="4"/>
    </row>
    <row r="18" spans="1:35" ht="15" customHeight="1" x14ac:dyDescent="0.2">
      <c r="A18" s="4"/>
      <c r="B18" s="9"/>
      <c r="C18" s="49"/>
      <c r="D18" s="63"/>
      <c r="E18" s="63"/>
      <c r="F18" s="63"/>
      <c r="G18" s="63"/>
      <c r="H18" s="63"/>
      <c r="I18" s="63"/>
      <c r="J18" s="63"/>
      <c r="K18" s="63"/>
      <c r="L18" s="9"/>
      <c r="M18" s="9"/>
      <c r="N18" s="49"/>
      <c r="O18" s="63"/>
      <c r="P18" s="63"/>
      <c r="Q18" s="63"/>
      <c r="R18" s="63"/>
      <c r="S18" s="63"/>
      <c r="T18" s="63"/>
      <c r="U18" s="63"/>
      <c r="V18" s="63"/>
      <c r="W18" s="9"/>
      <c r="X18" s="9"/>
      <c r="Y18" s="49"/>
      <c r="Z18" s="63"/>
      <c r="AA18" s="63"/>
      <c r="AB18" s="63"/>
      <c r="AC18" s="63"/>
      <c r="AD18" s="63"/>
      <c r="AE18" s="63"/>
      <c r="AF18" s="63"/>
      <c r="AG18" s="63"/>
      <c r="AH18" s="9"/>
      <c r="AI18" s="4"/>
    </row>
    <row r="19" spans="1:35" ht="15" customHeight="1" x14ac:dyDescent="0.2">
      <c r="A19" s="4"/>
      <c r="B19" s="700" t="s">
        <v>81</v>
      </c>
      <c r="C19" s="63"/>
      <c r="D19" s="193"/>
      <c r="E19" s="63"/>
      <c r="F19" s="63"/>
      <c r="G19" s="63"/>
      <c r="H19" s="63"/>
      <c r="I19" s="63"/>
      <c r="J19" s="63"/>
      <c r="K19" s="63"/>
      <c r="L19" s="9"/>
      <c r="M19" s="700" t="s">
        <v>81</v>
      </c>
      <c r="N19" s="63"/>
      <c r="O19" s="193"/>
      <c r="P19" s="63"/>
      <c r="Q19" s="63"/>
      <c r="R19" s="63"/>
      <c r="S19" s="63"/>
      <c r="T19" s="63"/>
      <c r="U19" s="63"/>
      <c r="V19" s="63"/>
      <c r="W19" s="9"/>
      <c r="X19" s="700" t="s">
        <v>81</v>
      </c>
      <c r="Y19" s="63"/>
      <c r="Z19" s="193"/>
      <c r="AA19" s="63"/>
      <c r="AB19" s="63"/>
      <c r="AC19" s="63"/>
      <c r="AD19" s="63"/>
      <c r="AE19" s="63"/>
      <c r="AF19" s="63"/>
      <c r="AG19" s="63"/>
      <c r="AH19" s="9"/>
      <c r="AI19" s="4"/>
    </row>
    <row r="20" spans="1:35" ht="15" customHeight="1" x14ac:dyDescent="0.2">
      <c r="A20" s="4"/>
      <c r="B20" s="701"/>
      <c r="C20" s="63"/>
      <c r="D20" s="63"/>
      <c r="E20" s="193"/>
      <c r="F20" s="63"/>
      <c r="G20" s="63"/>
      <c r="H20" s="63"/>
      <c r="I20" s="63"/>
      <c r="J20" s="63"/>
      <c r="K20" s="63"/>
      <c r="L20" s="9"/>
      <c r="M20" s="701"/>
      <c r="N20" s="63"/>
      <c r="O20" s="63"/>
      <c r="P20" s="193"/>
      <c r="Q20" s="63"/>
      <c r="R20" s="63"/>
      <c r="S20" s="63"/>
      <c r="T20" s="63"/>
      <c r="U20" s="63"/>
      <c r="V20" s="63"/>
      <c r="W20" s="9"/>
      <c r="X20" s="701"/>
      <c r="Y20" s="63"/>
      <c r="Z20" s="63"/>
      <c r="AA20" s="193"/>
      <c r="AB20" s="63"/>
      <c r="AC20" s="63"/>
      <c r="AD20" s="63"/>
      <c r="AE20" s="63"/>
      <c r="AF20" s="63"/>
      <c r="AG20" s="63"/>
      <c r="AH20" s="9"/>
      <c r="AI20" s="4"/>
    </row>
    <row r="21" spans="1:35" ht="15" customHeight="1" x14ac:dyDescent="0.2">
      <c r="A21" s="4"/>
      <c r="B21" s="701"/>
      <c r="C21" s="63"/>
      <c r="D21" s="63"/>
      <c r="E21" s="63"/>
      <c r="F21" s="193"/>
      <c r="G21" s="63"/>
      <c r="H21" s="63"/>
      <c r="I21" s="63"/>
      <c r="J21" s="63"/>
      <c r="K21" s="63"/>
      <c r="L21" s="9"/>
      <c r="M21" s="701"/>
      <c r="N21" s="63"/>
      <c r="O21" s="63"/>
      <c r="P21" s="63"/>
      <c r="Q21" s="193"/>
      <c r="R21" s="63"/>
      <c r="S21" s="63"/>
      <c r="T21" s="63"/>
      <c r="U21" s="63"/>
      <c r="V21" s="63"/>
      <c r="W21" s="9"/>
      <c r="X21" s="701"/>
      <c r="Y21" s="63"/>
      <c r="Z21" s="63"/>
      <c r="AA21" s="63"/>
      <c r="AB21" s="193"/>
      <c r="AC21" s="63"/>
      <c r="AD21" s="63"/>
      <c r="AE21" s="63"/>
      <c r="AF21" s="63"/>
      <c r="AG21" s="63"/>
      <c r="AH21" s="9"/>
      <c r="AI21" s="4"/>
    </row>
    <row r="22" spans="1:35" ht="15" customHeight="1" x14ac:dyDescent="0.2">
      <c r="A22" s="4"/>
      <c r="B22" s="701"/>
      <c r="C22" s="63"/>
      <c r="D22" s="63"/>
      <c r="E22" s="63"/>
      <c r="F22" s="63"/>
      <c r="G22" s="193"/>
      <c r="H22" s="63"/>
      <c r="I22" s="63"/>
      <c r="J22" s="63"/>
      <c r="K22" s="63"/>
      <c r="L22" s="9"/>
      <c r="M22" s="701"/>
      <c r="N22" s="63"/>
      <c r="O22" s="63"/>
      <c r="P22" s="63"/>
      <c r="Q22" s="63"/>
      <c r="R22" s="193"/>
      <c r="S22" s="63"/>
      <c r="T22" s="63"/>
      <c r="U22" s="63"/>
      <c r="V22" s="63"/>
      <c r="W22" s="9"/>
      <c r="X22" s="701"/>
      <c r="Y22" s="63"/>
      <c r="Z22" s="63"/>
      <c r="AA22" s="63"/>
      <c r="AB22" s="63"/>
      <c r="AC22" s="193"/>
      <c r="AD22" s="63"/>
      <c r="AE22" s="63"/>
      <c r="AF22" s="63"/>
      <c r="AG22" s="63"/>
      <c r="AH22" s="9"/>
      <c r="AI22" s="4"/>
    </row>
    <row r="23" spans="1:35" ht="15" customHeight="1" x14ac:dyDescent="0.2">
      <c r="A23" s="4"/>
      <c r="B23" s="701"/>
      <c r="C23" s="63"/>
      <c r="D23" s="63"/>
      <c r="E23" s="63"/>
      <c r="F23" s="63"/>
      <c r="G23" s="63"/>
      <c r="H23" s="193"/>
      <c r="I23" s="63"/>
      <c r="J23" s="63"/>
      <c r="K23" s="63"/>
      <c r="L23" s="9"/>
      <c r="M23" s="701"/>
      <c r="N23" s="63"/>
      <c r="O23" s="63"/>
      <c r="P23" s="63"/>
      <c r="Q23" s="63"/>
      <c r="R23" s="63"/>
      <c r="S23" s="193"/>
      <c r="T23" s="63"/>
      <c r="U23" s="63"/>
      <c r="V23" s="63"/>
      <c r="W23" s="9"/>
      <c r="X23" s="701"/>
      <c r="Y23" s="63"/>
      <c r="Z23" s="63"/>
      <c r="AA23" s="63"/>
      <c r="AB23" s="63"/>
      <c r="AC23" s="63"/>
      <c r="AD23" s="193"/>
      <c r="AE23" s="63"/>
      <c r="AF23" s="63"/>
      <c r="AG23" s="63"/>
      <c r="AH23" s="9"/>
      <c r="AI23" s="4"/>
    </row>
    <row r="24" spans="1:35" ht="15" customHeight="1" x14ac:dyDescent="0.2">
      <c r="A24" s="4"/>
      <c r="B24" s="701"/>
      <c r="C24" s="63"/>
      <c r="D24" s="63"/>
      <c r="E24" s="63"/>
      <c r="F24" s="63"/>
      <c r="G24" s="63"/>
      <c r="H24" s="63"/>
      <c r="I24" s="193"/>
      <c r="J24" s="63"/>
      <c r="K24" s="63"/>
      <c r="L24" s="9"/>
      <c r="M24" s="701"/>
      <c r="N24" s="63"/>
      <c r="O24" s="63"/>
      <c r="P24" s="63"/>
      <c r="Q24" s="63"/>
      <c r="R24" s="63"/>
      <c r="S24" s="63"/>
      <c r="T24" s="193"/>
      <c r="U24" s="63"/>
      <c r="V24" s="63"/>
      <c r="W24" s="9"/>
      <c r="X24" s="701"/>
      <c r="Y24" s="63"/>
      <c r="Z24" s="63"/>
      <c r="AA24" s="63"/>
      <c r="AB24" s="63"/>
      <c r="AC24" s="63"/>
      <c r="AD24" s="63"/>
      <c r="AE24" s="193"/>
      <c r="AF24" s="63"/>
      <c r="AG24" s="63"/>
      <c r="AH24" s="9"/>
      <c r="AI24" s="4"/>
    </row>
    <row r="25" spans="1:35" ht="15" customHeight="1" x14ac:dyDescent="0.2">
      <c r="A25" s="4"/>
      <c r="B25" s="701"/>
      <c r="C25" s="63"/>
      <c r="D25" s="63"/>
      <c r="E25" s="63"/>
      <c r="F25" s="63"/>
      <c r="G25" s="63"/>
      <c r="H25" s="63"/>
      <c r="I25" s="63"/>
      <c r="J25" s="193"/>
      <c r="K25" s="63"/>
      <c r="L25" s="9"/>
      <c r="M25" s="701"/>
      <c r="N25" s="63"/>
      <c r="O25" s="63"/>
      <c r="P25" s="63"/>
      <c r="Q25" s="63"/>
      <c r="R25" s="63"/>
      <c r="S25" s="63"/>
      <c r="T25" s="63"/>
      <c r="U25" s="193"/>
      <c r="V25" s="63"/>
      <c r="W25" s="9"/>
      <c r="X25" s="701"/>
      <c r="Y25" s="63"/>
      <c r="Z25" s="63"/>
      <c r="AA25" s="63"/>
      <c r="AB25" s="63"/>
      <c r="AC25" s="63"/>
      <c r="AD25" s="63"/>
      <c r="AE25" s="63"/>
      <c r="AF25" s="193"/>
      <c r="AG25" s="63"/>
      <c r="AH25" s="9"/>
      <c r="AI25" s="4"/>
    </row>
    <row r="26" spans="1:35" ht="15" customHeight="1" x14ac:dyDescent="0.2">
      <c r="A26" s="4"/>
      <c r="B26" s="702"/>
      <c r="C26" s="63"/>
      <c r="D26" s="63"/>
      <c r="E26" s="63"/>
      <c r="F26" s="63"/>
      <c r="G26" s="63"/>
      <c r="H26" s="63"/>
      <c r="I26" s="63"/>
      <c r="J26" s="63"/>
      <c r="K26" s="193"/>
      <c r="L26" s="9"/>
      <c r="M26" s="702"/>
      <c r="N26" s="63"/>
      <c r="O26" s="63"/>
      <c r="P26" s="63"/>
      <c r="Q26" s="63"/>
      <c r="R26" s="63"/>
      <c r="S26" s="63"/>
      <c r="T26" s="63"/>
      <c r="U26" s="63"/>
      <c r="V26" s="193"/>
      <c r="W26" s="9"/>
      <c r="X26" s="702"/>
      <c r="Y26" s="63"/>
      <c r="Z26" s="63"/>
      <c r="AA26" s="63"/>
      <c r="AB26" s="63"/>
      <c r="AC26" s="63"/>
      <c r="AD26" s="63"/>
      <c r="AE26" s="63"/>
      <c r="AF26" s="63"/>
      <c r="AG26" s="193"/>
      <c r="AH26" s="9"/>
      <c r="AI26" s="4"/>
    </row>
    <row r="27" spans="1:35" ht="15" customHeight="1" x14ac:dyDescent="0.2">
      <c r="A27" s="4"/>
      <c r="B27" s="710" t="s">
        <v>633</v>
      </c>
      <c r="C27" s="711"/>
      <c r="D27" s="245" t="s">
        <v>78</v>
      </c>
      <c r="E27" s="245" t="s">
        <v>635</v>
      </c>
      <c r="F27" s="245" t="s">
        <v>636</v>
      </c>
      <c r="G27" s="245" t="s">
        <v>637</v>
      </c>
      <c r="H27" s="245" t="s">
        <v>638</v>
      </c>
      <c r="I27" s="245" t="s">
        <v>639</v>
      </c>
      <c r="J27" s="245" t="s">
        <v>640</v>
      </c>
      <c r="K27" s="245" t="s">
        <v>641</v>
      </c>
      <c r="L27" s="9"/>
      <c r="M27" s="710" t="s">
        <v>633</v>
      </c>
      <c r="N27" s="711"/>
      <c r="O27" s="245" t="s">
        <v>78</v>
      </c>
      <c r="P27" s="245" t="s">
        <v>635</v>
      </c>
      <c r="Q27" s="245" t="s">
        <v>636</v>
      </c>
      <c r="R27" s="245" t="s">
        <v>637</v>
      </c>
      <c r="S27" s="245" t="s">
        <v>638</v>
      </c>
      <c r="T27" s="245" t="s">
        <v>639</v>
      </c>
      <c r="U27" s="245" t="s">
        <v>640</v>
      </c>
      <c r="V27" s="245" t="s">
        <v>641</v>
      </c>
      <c r="W27" s="9"/>
      <c r="X27" s="710" t="s">
        <v>633</v>
      </c>
      <c r="Y27" s="711"/>
      <c r="Z27" s="245" t="s">
        <v>78</v>
      </c>
      <c r="AA27" s="245" t="s">
        <v>635</v>
      </c>
      <c r="AB27" s="245" t="s">
        <v>636</v>
      </c>
      <c r="AC27" s="245" t="s">
        <v>637</v>
      </c>
      <c r="AD27" s="245" t="s">
        <v>638</v>
      </c>
      <c r="AE27" s="245" t="s">
        <v>639</v>
      </c>
      <c r="AF27" s="245" t="s">
        <v>640</v>
      </c>
      <c r="AG27" s="245" t="s">
        <v>641</v>
      </c>
      <c r="AH27" s="9"/>
      <c r="AI27" s="4"/>
    </row>
    <row r="28" spans="1:35" ht="15" customHeight="1" x14ac:dyDescent="0.2">
      <c r="A28" s="4"/>
      <c r="B28" s="712"/>
      <c r="C28" s="713"/>
      <c r="D28" s="289"/>
      <c r="E28" s="289"/>
      <c r="F28" s="289"/>
      <c r="G28" s="289"/>
      <c r="H28" s="289"/>
      <c r="I28" s="289"/>
      <c r="J28" s="289"/>
      <c r="K28" s="289"/>
      <c r="L28" s="9"/>
      <c r="M28" s="712"/>
      <c r="N28" s="713"/>
      <c r="O28" s="289"/>
      <c r="P28" s="289"/>
      <c r="Q28" s="289"/>
      <c r="R28" s="289"/>
      <c r="S28" s="289"/>
      <c r="T28" s="289"/>
      <c r="U28" s="289"/>
      <c r="V28" s="289"/>
      <c r="W28" s="9"/>
      <c r="X28" s="712"/>
      <c r="Y28" s="713"/>
      <c r="Z28" s="289"/>
      <c r="AA28" s="289"/>
      <c r="AB28" s="289"/>
      <c r="AC28" s="289"/>
      <c r="AD28" s="289"/>
      <c r="AE28" s="289"/>
      <c r="AF28" s="289"/>
      <c r="AG28" s="289"/>
      <c r="AH28" s="9"/>
      <c r="AI28" s="4"/>
    </row>
    <row r="29" spans="1:35" x14ac:dyDescent="0.2">
      <c r="A29" s="4"/>
      <c r="B29" s="34"/>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4"/>
    </row>
    <row r="30" spans="1:35" x14ac:dyDescent="0.2">
      <c r="A30" s="4"/>
      <c r="B30" s="725" t="s">
        <v>80</v>
      </c>
      <c r="C30" s="726"/>
      <c r="D30" s="726"/>
      <c r="E30" s="719"/>
      <c r="F30" s="720"/>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0"/>
      <c r="AG30" s="721"/>
      <c r="AH30" s="9"/>
      <c r="AI30" s="4"/>
    </row>
    <row r="31" spans="1:35" ht="12.75" customHeight="1" x14ac:dyDescent="0.2">
      <c r="A31" s="4"/>
      <c r="B31" s="4"/>
      <c r="C31" s="4"/>
      <c r="D31" s="4"/>
      <c r="E31" s="722"/>
      <c r="F31" s="723"/>
      <c r="G31" s="723"/>
      <c r="H31" s="723"/>
      <c r="I31" s="723"/>
      <c r="J31" s="723"/>
      <c r="K31" s="723"/>
      <c r="L31" s="723"/>
      <c r="M31" s="723"/>
      <c r="N31" s="723"/>
      <c r="O31" s="723"/>
      <c r="P31" s="723"/>
      <c r="Q31" s="723"/>
      <c r="R31" s="723"/>
      <c r="S31" s="723"/>
      <c r="T31" s="723"/>
      <c r="U31" s="723"/>
      <c r="V31" s="723"/>
      <c r="W31" s="723"/>
      <c r="X31" s="723"/>
      <c r="Y31" s="723"/>
      <c r="Z31" s="723"/>
      <c r="AA31" s="723"/>
      <c r="AB31" s="723"/>
      <c r="AC31" s="723"/>
      <c r="AD31" s="723"/>
      <c r="AE31" s="723"/>
      <c r="AF31" s="723"/>
      <c r="AG31" s="724"/>
      <c r="AH31" s="9"/>
      <c r="AI31" s="4"/>
    </row>
    <row r="32" spans="1:35" ht="12.75" customHeight="1" x14ac:dyDescent="0.2">
      <c r="A32" s="4"/>
      <c r="B32" s="600" t="s">
        <v>27</v>
      </c>
      <c r="C32" s="532"/>
      <c r="D32" s="718" t="s">
        <v>644</v>
      </c>
      <c r="E32" s="718"/>
      <c r="F32" s="718"/>
      <c r="G32" s="718"/>
      <c r="H32" s="718"/>
      <c r="I32" s="718"/>
      <c r="J32" s="718"/>
      <c r="K32" s="718"/>
      <c r="L32" s="718"/>
      <c r="M32" s="718"/>
      <c r="N32" s="718"/>
      <c r="O32" s="718"/>
      <c r="P32" s="718"/>
      <c r="Q32" s="718"/>
      <c r="R32" s="718"/>
      <c r="S32" s="718"/>
      <c r="T32" s="718"/>
      <c r="U32" s="718"/>
      <c r="V32" s="718"/>
      <c r="W32" s="718"/>
      <c r="X32" s="718"/>
      <c r="Y32" s="718"/>
      <c r="Z32" s="718"/>
      <c r="AA32" s="718"/>
      <c r="AB32" s="718"/>
      <c r="AC32" s="718"/>
      <c r="AD32" s="718"/>
      <c r="AE32" s="718"/>
      <c r="AF32" s="718"/>
      <c r="AG32" s="718"/>
      <c r="AH32" s="9"/>
      <c r="AI32" s="4"/>
    </row>
    <row r="33" spans="1:36" x14ac:dyDescent="0.2">
      <c r="A33" s="4"/>
      <c r="B33" s="531"/>
      <c r="C33" s="532"/>
      <c r="D33" s="718" t="s">
        <v>642</v>
      </c>
      <c r="E33" s="718"/>
      <c r="F33" s="718"/>
      <c r="G33" s="718"/>
      <c r="H33" s="718"/>
      <c r="I33" s="718"/>
      <c r="J33" s="718"/>
      <c r="K33" s="718"/>
      <c r="L33" s="718"/>
      <c r="M33" s="718"/>
      <c r="N33" s="718"/>
      <c r="O33" s="718"/>
      <c r="P33" s="718"/>
      <c r="Q33" s="718"/>
      <c r="R33" s="718"/>
      <c r="S33" s="718"/>
      <c r="T33" s="718"/>
      <c r="U33" s="718"/>
      <c r="V33" s="718"/>
      <c r="W33" s="38"/>
      <c r="X33" s="38"/>
      <c r="Y33" s="38"/>
      <c r="Z33" s="38"/>
      <c r="AA33" s="38"/>
      <c r="AB33" s="38"/>
      <c r="AC33" s="38"/>
      <c r="AD33" s="38"/>
      <c r="AE33" s="38"/>
      <c r="AF33" s="38"/>
      <c r="AG33" s="38"/>
      <c r="AH33" s="9"/>
      <c r="AI33" s="4"/>
    </row>
    <row r="34" spans="1:36" x14ac:dyDescent="0.2">
      <c r="A34" s="7"/>
      <c r="B34" s="531"/>
      <c r="C34" s="532"/>
      <c r="D34" s="718" t="s">
        <v>643</v>
      </c>
      <c r="E34" s="718"/>
      <c r="F34" s="718"/>
      <c r="G34" s="718"/>
      <c r="H34" s="718"/>
      <c r="I34" s="718"/>
      <c r="J34" s="718"/>
      <c r="K34" s="718"/>
      <c r="L34" s="718"/>
      <c r="M34" s="718"/>
      <c r="N34" s="718"/>
      <c r="O34" s="718"/>
      <c r="P34" s="718"/>
      <c r="Q34" s="718"/>
      <c r="R34" s="718"/>
      <c r="S34" s="718"/>
      <c r="T34" s="718"/>
      <c r="U34" s="718"/>
      <c r="V34" s="718"/>
      <c r="W34" s="718"/>
      <c r="X34" s="718"/>
      <c r="Y34" s="718"/>
      <c r="Z34" s="718"/>
      <c r="AA34" s="718"/>
      <c r="AB34" s="718"/>
      <c r="AC34" s="718"/>
      <c r="AD34" s="718"/>
      <c r="AE34" s="718"/>
      <c r="AF34" s="718"/>
      <c r="AG34" s="718"/>
      <c r="AH34" s="4"/>
      <c r="AI34" s="4"/>
    </row>
    <row r="35" spans="1:36" x14ac:dyDescent="0.2">
      <c r="A35" s="2"/>
      <c r="B35" s="548" t="s">
        <v>97</v>
      </c>
      <c r="C35" s="511"/>
      <c r="D35" s="511"/>
      <c r="E35" s="511"/>
      <c r="F35" s="511"/>
      <c r="G35" s="511"/>
      <c r="H35" s="511"/>
      <c r="I35" s="511"/>
      <c r="J35" s="511"/>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4"/>
    </row>
    <row r="36" spans="1:36"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697"/>
      <c r="AB36" s="384" t="s">
        <v>1</v>
      </c>
      <c r="AC36" s="384"/>
      <c r="AD36" s="381"/>
      <c r="AE36" s="382"/>
      <c r="AF36" s="382"/>
      <c r="AG36" s="382"/>
      <c r="AH36" s="383"/>
      <c r="AI36" s="100" t="e" vm="1">
        <v>#VALUE!</v>
      </c>
    </row>
    <row r="39" spans="1:36" x14ac:dyDescent="0.2">
      <c r="J39" s="714"/>
      <c r="K39" s="714"/>
      <c r="L39" s="714"/>
      <c r="M39" s="714"/>
      <c r="N39" s="714"/>
      <c r="O39" s="714"/>
      <c r="P39" s="714"/>
      <c r="Q39" s="714"/>
      <c r="R39" s="714"/>
      <c r="S39" s="714"/>
      <c r="T39" s="714"/>
      <c r="U39" s="714"/>
      <c r="V39" s="714"/>
      <c r="W39" s="714"/>
      <c r="X39" s="714"/>
      <c r="Y39" s="714"/>
      <c r="Z39" s="714"/>
      <c r="AA39" s="714"/>
      <c r="AB39" s="714"/>
    </row>
    <row r="40" spans="1:36" x14ac:dyDescent="0.2">
      <c r="G40" s="714"/>
      <c r="H40" s="714"/>
      <c r="I40" s="714"/>
      <c r="J40" s="714"/>
      <c r="K40" s="714"/>
      <c r="L40" s="714"/>
      <c r="M40" s="714"/>
      <c r="N40" s="714"/>
      <c r="O40" s="714"/>
      <c r="P40" s="714"/>
      <c r="Q40" s="714"/>
      <c r="R40" s="714"/>
      <c r="S40" s="714"/>
      <c r="T40" s="714"/>
      <c r="U40" s="714"/>
      <c r="V40" s="714"/>
      <c r="W40" s="714"/>
      <c r="X40" s="714"/>
      <c r="Y40" s="714"/>
      <c r="Z40" s="714"/>
      <c r="AA40" s="714"/>
      <c r="AB40" s="714"/>
      <c r="AC40" s="714"/>
      <c r="AD40" s="714"/>
      <c r="AE40" s="714"/>
      <c r="AF40" s="714"/>
      <c r="AG40" s="714"/>
      <c r="AH40" s="714"/>
      <c r="AI40" s="714"/>
      <c r="AJ40" s="714"/>
    </row>
  </sheetData>
  <sheetProtection sheet="1" selectLockedCells="1"/>
  <mergeCells count="52">
    <mergeCell ref="B27:C28"/>
    <mergeCell ref="M27:N28"/>
    <mergeCell ref="X27:Y28"/>
    <mergeCell ref="J39:AB39"/>
    <mergeCell ref="D32:AG32"/>
    <mergeCell ref="D33:V33"/>
    <mergeCell ref="D34:AG34"/>
    <mergeCell ref="T36:U36"/>
    <mergeCell ref="V36:Y36"/>
    <mergeCell ref="E30:AG31"/>
    <mergeCell ref="D36:G36"/>
    <mergeCell ref="M36:P36"/>
    <mergeCell ref="B30:D30"/>
    <mergeCell ref="B32:C34"/>
    <mergeCell ref="AD36:AH36"/>
    <mergeCell ref="B35:AH35"/>
    <mergeCell ref="G40:AJ40"/>
    <mergeCell ref="B4:H5"/>
    <mergeCell ref="B6:H6"/>
    <mergeCell ref="B8:H8"/>
    <mergeCell ref="B12:H12"/>
    <mergeCell ref="B7:H7"/>
    <mergeCell ref="M6:M13"/>
    <mergeCell ref="I6:K6"/>
    <mergeCell ref="I7:K7"/>
    <mergeCell ref="I8:K8"/>
    <mergeCell ref="I9:K9"/>
    <mergeCell ref="M14:N15"/>
    <mergeCell ref="D17:K17"/>
    <mergeCell ref="B13:H13"/>
    <mergeCell ref="B9:H9"/>
    <mergeCell ref="B10:H10"/>
    <mergeCell ref="B11:H11"/>
    <mergeCell ref="M19:M26"/>
    <mergeCell ref="Z4:AG4"/>
    <mergeCell ref="X6:X13"/>
    <mergeCell ref="O4:V4"/>
    <mergeCell ref="Z17:AG17"/>
    <mergeCell ref="O17:V17"/>
    <mergeCell ref="I4:K5"/>
    <mergeCell ref="I10:K10"/>
    <mergeCell ref="I11:K11"/>
    <mergeCell ref="I12:K12"/>
    <mergeCell ref="I13:K13"/>
    <mergeCell ref="X19:X26"/>
    <mergeCell ref="B19:B26"/>
    <mergeCell ref="X14:Y15"/>
    <mergeCell ref="AB36:AC36"/>
    <mergeCell ref="A36:C36"/>
    <mergeCell ref="Z36:AA36"/>
    <mergeCell ref="H36:L36"/>
    <mergeCell ref="Q36:S36"/>
  </mergeCells>
  <phoneticPr fontId="5" type="noConversion"/>
  <conditionalFormatting sqref="D36:G36 M36:P36">
    <cfRule type="cellIs" dxfId="4286" priority="21" stopIfTrue="1" operator="equal">
      <formula>0</formula>
    </cfRule>
  </conditionalFormatting>
  <conditionalFormatting sqref="O14 Z14 D27 O27 Z27">
    <cfRule type="expression" dxfId="4285" priority="22" stopIfTrue="1">
      <formula>IF($O$14=" UTC",TRUE)</formula>
    </cfRule>
  </conditionalFormatting>
  <conditionalFormatting sqref="U14 AF14 J27 U27 AF27">
    <cfRule type="expression" dxfId="4284" priority="23" stopIfTrue="1">
      <formula>IF($U$14=" PR",TRUE)</formula>
    </cfRule>
  </conditionalFormatting>
  <conditionalFormatting sqref="V14 AG14 K27 V27 AG27">
    <cfRule type="expression" dxfId="4283" priority="24" stopIfTrue="1">
      <formula>IF($V$14=" EM",TRUE)</formula>
    </cfRule>
  </conditionalFormatting>
  <conditionalFormatting sqref="P14 AA14 E27 P27 AA27">
    <cfRule type="expression" dxfId="4282" priority="25" stopIfTrue="1">
      <formula>IF($P$14=" MA",TRUE)</formula>
    </cfRule>
  </conditionalFormatting>
  <conditionalFormatting sqref="Q14 AB14 F27 Q27 AB27">
    <cfRule type="expression" dxfId="4281" priority="26" stopIfTrue="1">
      <formula>IF($Q$14=" CLF",TRUE)</formula>
    </cfRule>
  </conditionalFormatting>
  <conditionalFormatting sqref="R14 AC14 G27 R27 AC27">
    <cfRule type="expression" dxfId="4280" priority="27" stopIfTrue="1">
      <formula>IF($R$14=" VA",TRUE)</formula>
    </cfRule>
  </conditionalFormatting>
  <conditionalFormatting sqref="S14 AD14 H27 S27 AD27">
    <cfRule type="expression" dxfId="4279" priority="28" stopIfTrue="1">
      <formula>IF($S$14=" HC",TRUE)</formula>
    </cfRule>
  </conditionalFormatting>
  <conditionalFormatting sqref="T14 AE14 I27 T27 AE27">
    <cfRule type="expression" dxfId="4278" priority="29" stopIfTrue="1">
      <formula>IF($T$14=" MN",TRUE)</formula>
    </cfRule>
  </conditionalFormatting>
  <conditionalFormatting sqref="O15:V15">
    <cfRule type="containsBlanks" dxfId="4277" priority="20">
      <formula>LEN(TRIM(O15))=0</formula>
    </cfRule>
  </conditionalFormatting>
  <conditionalFormatting sqref="I6:K13">
    <cfRule type="containsBlanks" dxfId="4276" priority="19">
      <formula>LEN(TRIM(I6))=0</formula>
    </cfRule>
  </conditionalFormatting>
  <conditionalFormatting sqref="I6:K13">
    <cfRule type="containsText" dxfId="4275" priority="14" operator="containsText" text="N">
      <formula>NOT(ISERROR(SEARCH("N",I6)))</formula>
    </cfRule>
  </conditionalFormatting>
  <conditionalFormatting sqref="O15:V15">
    <cfRule type="containsText" dxfId="4274" priority="13" operator="containsText" text="N">
      <formula>NOT(ISERROR(SEARCH("N",O15)))</formula>
    </cfRule>
  </conditionalFormatting>
  <conditionalFormatting sqref="Z15:AG15">
    <cfRule type="containsBlanks" dxfId="4273" priority="8">
      <formula>LEN(TRIM(Z15))=0</formula>
    </cfRule>
  </conditionalFormatting>
  <conditionalFormatting sqref="Z15:AG15">
    <cfRule type="containsText" dxfId="4272" priority="7" operator="containsText" text="N">
      <formula>NOT(ISERROR(SEARCH("N",Z15)))</formula>
    </cfRule>
  </conditionalFormatting>
  <conditionalFormatting sqref="D28:K28">
    <cfRule type="containsBlanks" dxfId="4271" priority="6">
      <formula>LEN(TRIM(D28))=0</formula>
    </cfRule>
  </conditionalFormatting>
  <conditionalFormatting sqref="D28:K28">
    <cfRule type="containsText" dxfId="4270" priority="5" operator="containsText" text="N">
      <formula>NOT(ISERROR(SEARCH("N",D28)))</formula>
    </cfRule>
  </conditionalFormatting>
  <conditionalFormatting sqref="O28:V28">
    <cfRule type="containsBlanks" dxfId="4269" priority="4">
      <formula>LEN(TRIM(O28))=0</formula>
    </cfRule>
  </conditionalFormatting>
  <conditionalFormatting sqref="O28:V28">
    <cfRule type="containsText" dxfId="4268" priority="3" operator="containsText" text="N">
      <formula>NOT(ISERROR(SEARCH("N",O28)))</formula>
    </cfRule>
  </conditionalFormatting>
  <conditionalFormatting sqref="Z28:AG28">
    <cfRule type="containsBlanks" dxfId="4267" priority="2">
      <formula>LEN(TRIM(Z28))=0</formula>
    </cfRule>
  </conditionalFormatting>
  <conditionalFormatting sqref="Z28:AG28">
    <cfRule type="containsText" dxfId="4266" priority="1" operator="containsText" text="N">
      <formula>NOT(ISERROR(SEARCH("N",Z28)))</formula>
    </cfRule>
  </conditionalFormatting>
  <dataValidations count="1">
    <dataValidation type="list" allowBlank="1" showInputMessage="1" showErrorMessage="1" sqref="Z28:AG28 D28:K28 O28:V28 O15:V15 Z15:AG15 I6:K13" xr:uid="{5CD4FFFB-91E4-4B25-BE75-03E95A0086A8}">
      <formula1>$AM$1:$AM$2</formula1>
    </dataValidation>
  </dataValidations>
  <hyperlinks>
    <hyperlink ref="AI36" location="'Form II'!AC24" display="i" xr:uid="{00000000-0004-0000-1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oddFooter>
  </headerFooter>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57"/>
  </sheetPr>
  <dimension ref="A1:AI34"/>
  <sheetViews>
    <sheetView view="pageBreakPreview" zoomScaleNormal="100" zoomScaleSheetLayoutView="100" workbookViewId="0">
      <selection activeCell="M4" sqref="M4:AG4"/>
    </sheetView>
  </sheetViews>
  <sheetFormatPr defaultRowHeight="12.75" x14ac:dyDescent="0.2"/>
  <cols>
    <col min="1" max="35" width="3.5703125" customWidth="1"/>
  </cols>
  <sheetData>
    <row r="1" spans="1:35" x14ac:dyDescent="0.2">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row>
    <row r="2" spans="1:35" ht="15.75" x14ac:dyDescent="0.2">
      <c r="A2" s="66" t="s">
        <v>617</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row>
    <row r="3" spans="1:35" ht="6" customHeight="1" x14ac:dyDescent="0.2">
      <c r="A3" s="68"/>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row>
    <row r="4" spans="1:35" ht="18.75" customHeight="1" x14ac:dyDescent="0.2">
      <c r="A4" s="69"/>
      <c r="B4" s="347" t="s">
        <v>63</v>
      </c>
      <c r="C4" s="347"/>
      <c r="D4" s="347"/>
      <c r="E4" s="347"/>
      <c r="F4" s="347"/>
      <c r="G4" s="347"/>
      <c r="H4" s="347"/>
      <c r="I4" s="347"/>
      <c r="J4" s="347"/>
      <c r="K4" s="347"/>
      <c r="L4" s="70"/>
      <c r="M4" s="394"/>
      <c r="N4" s="395"/>
      <c r="O4" s="395"/>
      <c r="P4" s="395"/>
      <c r="Q4" s="395"/>
      <c r="R4" s="395"/>
      <c r="S4" s="395"/>
      <c r="T4" s="395"/>
      <c r="U4" s="395"/>
      <c r="V4" s="395"/>
      <c r="W4" s="395"/>
      <c r="X4" s="395"/>
      <c r="Y4" s="395"/>
      <c r="Z4" s="395"/>
      <c r="AA4" s="395"/>
      <c r="AB4" s="395"/>
      <c r="AC4" s="395"/>
      <c r="AD4" s="395"/>
      <c r="AE4" s="395"/>
      <c r="AF4" s="395"/>
      <c r="AG4" s="396"/>
      <c r="AH4" s="70"/>
      <c r="AI4" s="65"/>
    </row>
    <row r="5" spans="1:35" ht="6" customHeight="1" x14ac:dyDescent="0.2">
      <c r="A5" s="65"/>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65"/>
    </row>
    <row r="6" spans="1:35" ht="18.75" customHeight="1" x14ac:dyDescent="0.2">
      <c r="A6" s="65"/>
      <c r="B6" s="347" t="s">
        <v>712</v>
      </c>
      <c r="C6" s="347"/>
      <c r="D6" s="347"/>
      <c r="E6" s="347"/>
      <c r="F6" s="347"/>
      <c r="G6" s="347"/>
      <c r="H6" s="347"/>
      <c r="I6" s="347"/>
      <c r="J6" s="347"/>
      <c r="K6" s="347"/>
      <c r="L6" s="70"/>
      <c r="M6" s="394"/>
      <c r="N6" s="395"/>
      <c r="O6" s="395"/>
      <c r="P6" s="395"/>
      <c r="Q6" s="395"/>
      <c r="R6" s="395"/>
      <c r="S6" s="395"/>
      <c r="T6" s="395"/>
      <c r="U6" s="395"/>
      <c r="V6" s="395"/>
      <c r="W6" s="395"/>
      <c r="X6" s="395"/>
      <c r="Y6" s="395"/>
      <c r="Z6" s="395"/>
      <c r="AA6" s="395"/>
      <c r="AB6" s="395"/>
      <c r="AC6" s="395"/>
      <c r="AD6" s="395"/>
      <c r="AE6" s="395"/>
      <c r="AF6" s="395"/>
      <c r="AG6" s="396"/>
      <c r="AH6" s="70"/>
      <c r="AI6" s="65"/>
    </row>
    <row r="7" spans="1:35" ht="6" customHeight="1" x14ac:dyDescent="0.2">
      <c r="A7" s="65"/>
      <c r="B7" s="70"/>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65"/>
    </row>
    <row r="8" spans="1:35" ht="18.75" customHeight="1" x14ac:dyDescent="0.2">
      <c r="A8" s="65"/>
      <c r="B8" s="347" t="s">
        <v>713</v>
      </c>
      <c r="C8" s="347"/>
      <c r="D8" s="347"/>
      <c r="E8" s="347"/>
      <c r="F8" s="347"/>
      <c r="G8" s="347"/>
      <c r="H8" s="347"/>
      <c r="I8" s="347"/>
      <c r="J8" s="347"/>
      <c r="K8" s="347"/>
      <c r="L8" s="70"/>
      <c r="M8" s="394"/>
      <c r="N8" s="395"/>
      <c r="O8" s="395"/>
      <c r="P8" s="395"/>
      <c r="Q8" s="395"/>
      <c r="R8" s="395"/>
      <c r="S8" s="395"/>
      <c r="T8" s="395"/>
      <c r="U8" s="395"/>
      <c r="V8" s="395"/>
      <c r="W8" s="395"/>
      <c r="X8" s="395"/>
      <c r="Y8" s="395"/>
      <c r="Z8" s="395"/>
      <c r="AA8" s="395"/>
      <c r="AB8" s="395"/>
      <c r="AC8" s="395"/>
      <c r="AD8" s="395"/>
      <c r="AE8" s="395"/>
      <c r="AF8" s="395"/>
      <c r="AG8" s="396"/>
      <c r="AH8" s="70"/>
      <c r="AI8" s="65"/>
    </row>
    <row r="9" spans="1:35" ht="6" customHeight="1" x14ac:dyDescent="0.2">
      <c r="A9" s="65"/>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65"/>
    </row>
    <row r="10" spans="1:35" ht="18.75" customHeight="1" x14ac:dyDescent="0.2">
      <c r="A10" s="65"/>
      <c r="B10" s="347" t="s">
        <v>511</v>
      </c>
      <c r="C10" s="347"/>
      <c r="D10" s="347"/>
      <c r="E10" s="347"/>
      <c r="F10" s="347"/>
      <c r="G10" s="347"/>
      <c r="H10" s="347"/>
      <c r="I10" s="347"/>
      <c r="J10" s="347"/>
      <c r="K10" s="347"/>
      <c r="L10" s="70"/>
      <c r="M10" s="369" t="s">
        <v>510</v>
      </c>
      <c r="N10" s="379"/>
      <c r="O10" s="379"/>
      <c r="P10" s="379"/>
      <c r="Q10" s="380"/>
      <c r="R10" s="65"/>
      <c r="S10" s="65"/>
      <c r="T10" s="65"/>
      <c r="U10" s="65"/>
      <c r="V10" s="65"/>
      <c r="W10" s="347" t="s">
        <v>714</v>
      </c>
      <c r="X10" s="359"/>
      <c r="Y10" s="359"/>
      <c r="Z10" s="359"/>
      <c r="AA10" s="359"/>
      <c r="AB10" s="360" t="s">
        <v>715</v>
      </c>
      <c r="AC10" s="361"/>
      <c r="AD10" s="361"/>
      <c r="AE10" s="361"/>
      <c r="AF10" s="362"/>
      <c r="AG10" s="282"/>
      <c r="AH10" s="70"/>
      <c r="AI10" s="65"/>
    </row>
    <row r="11" spans="1:35" ht="6" customHeight="1" x14ac:dyDescent="0.2">
      <c r="A11" s="65"/>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65"/>
    </row>
    <row r="12" spans="1:35" ht="18.75" customHeight="1" x14ac:dyDescent="0.2">
      <c r="A12" s="65"/>
      <c r="B12" s="347" t="s">
        <v>613</v>
      </c>
      <c r="C12" s="347"/>
      <c r="D12" s="347"/>
      <c r="E12" s="347"/>
      <c r="F12" s="347"/>
      <c r="G12" s="347"/>
      <c r="H12" s="347"/>
      <c r="I12" s="347"/>
      <c r="J12" s="347"/>
      <c r="K12" s="347"/>
      <c r="L12" s="70"/>
      <c r="M12" s="360"/>
      <c r="N12" s="364"/>
      <c r="O12" s="364"/>
      <c r="P12" s="364"/>
      <c r="Q12" s="364"/>
      <c r="R12" s="364"/>
      <c r="S12" s="364"/>
      <c r="T12" s="364"/>
      <c r="U12" s="364"/>
      <c r="V12" s="390"/>
      <c r="W12" s="390"/>
      <c r="X12" s="390"/>
      <c r="Y12" s="390"/>
      <c r="Z12" s="390"/>
      <c r="AA12" s="390"/>
      <c r="AB12" s="390"/>
      <c r="AC12" s="390"/>
      <c r="AD12" s="390"/>
      <c r="AE12" s="390"/>
      <c r="AF12" s="390"/>
      <c r="AG12" s="391"/>
      <c r="AH12" s="70"/>
      <c r="AI12" s="65"/>
    </row>
    <row r="13" spans="1:35" ht="4.5" customHeight="1" x14ac:dyDescent="0.2">
      <c r="A13" s="65"/>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65"/>
    </row>
    <row r="14" spans="1:35" ht="18.75" customHeight="1" x14ac:dyDescent="0.2">
      <c r="A14" s="65"/>
      <c r="B14" s="347" t="s">
        <v>686</v>
      </c>
      <c r="C14" s="347"/>
      <c r="D14" s="347"/>
      <c r="E14" s="347"/>
      <c r="F14" s="347"/>
      <c r="G14" s="347"/>
      <c r="H14" s="347"/>
      <c r="I14" s="347"/>
      <c r="J14" s="347"/>
      <c r="K14" s="347"/>
      <c r="L14" s="70"/>
      <c r="M14" s="360"/>
      <c r="N14" s="364"/>
      <c r="O14" s="364"/>
      <c r="P14" s="364"/>
      <c r="Q14" s="364"/>
      <c r="R14" s="364"/>
      <c r="S14" s="364"/>
      <c r="T14" s="364"/>
      <c r="U14" s="364"/>
      <c r="V14" s="364"/>
      <c r="W14" s="364"/>
      <c r="X14" s="364"/>
      <c r="Y14" s="364"/>
      <c r="Z14" s="364"/>
      <c r="AA14" s="364"/>
      <c r="AB14" s="364"/>
      <c r="AC14" s="364"/>
      <c r="AD14" s="364"/>
      <c r="AE14" s="364"/>
      <c r="AF14" s="364"/>
      <c r="AG14" s="365"/>
      <c r="AH14" s="70"/>
      <c r="AI14" s="65"/>
    </row>
    <row r="15" spans="1:35" ht="18.75" customHeight="1" x14ac:dyDescent="0.2">
      <c r="A15" s="65"/>
      <c r="B15" s="347"/>
      <c r="C15" s="347"/>
      <c r="D15" s="347"/>
      <c r="E15" s="347"/>
      <c r="F15" s="347"/>
      <c r="G15" s="347"/>
      <c r="H15" s="347"/>
      <c r="I15" s="347"/>
      <c r="J15" s="347"/>
      <c r="K15" s="347"/>
      <c r="L15" s="70"/>
      <c r="M15" s="360"/>
      <c r="N15" s="364"/>
      <c r="O15" s="364"/>
      <c r="P15" s="364"/>
      <c r="Q15" s="364"/>
      <c r="R15" s="364"/>
      <c r="S15" s="364"/>
      <c r="T15" s="364"/>
      <c r="U15" s="364"/>
      <c r="V15" s="364"/>
      <c r="W15" s="364"/>
      <c r="X15" s="364"/>
      <c r="Y15" s="364"/>
      <c r="Z15" s="364"/>
      <c r="AA15" s="364"/>
      <c r="AB15" s="364"/>
      <c r="AC15" s="364"/>
      <c r="AD15" s="364"/>
      <c r="AE15" s="364"/>
      <c r="AF15" s="364"/>
      <c r="AG15" s="365"/>
      <c r="AH15" s="70"/>
      <c r="AI15" s="65"/>
    </row>
    <row r="16" spans="1:35" ht="18.75" customHeight="1" x14ac:dyDescent="0.2">
      <c r="A16" s="65"/>
      <c r="B16" s="70"/>
      <c r="C16" s="70"/>
      <c r="D16" s="70"/>
      <c r="E16" s="70"/>
      <c r="F16" s="70"/>
      <c r="G16" s="70"/>
      <c r="H16" s="70"/>
      <c r="I16" s="70"/>
      <c r="J16" s="70"/>
      <c r="K16" s="70"/>
      <c r="L16" s="70"/>
      <c r="M16" s="265"/>
      <c r="N16" s="266"/>
      <c r="O16" s="266"/>
      <c r="P16" s="266"/>
      <c r="Q16" s="266"/>
      <c r="R16" s="266"/>
      <c r="S16" s="266"/>
      <c r="T16" s="266"/>
      <c r="U16" s="266"/>
      <c r="V16" s="266"/>
      <c r="W16" s="266"/>
      <c r="X16" s="266"/>
      <c r="Y16" s="266"/>
      <c r="Z16" s="266"/>
      <c r="AA16" s="266"/>
      <c r="AB16" s="266"/>
      <c r="AC16" s="266"/>
      <c r="AD16" s="266"/>
      <c r="AE16" s="266"/>
      <c r="AF16" s="266"/>
      <c r="AG16" s="267"/>
      <c r="AH16" s="70"/>
      <c r="AI16" s="65"/>
    </row>
    <row r="17" spans="1:35" ht="18.75" customHeight="1" x14ac:dyDescent="0.2">
      <c r="A17" s="65"/>
      <c r="B17" s="70"/>
      <c r="C17" s="70"/>
      <c r="D17" s="70"/>
      <c r="E17" s="70"/>
      <c r="F17" s="70"/>
      <c r="G17" s="70"/>
      <c r="H17" s="70"/>
      <c r="I17" s="70"/>
      <c r="J17" s="70"/>
      <c r="K17" s="70"/>
      <c r="L17" s="70"/>
      <c r="M17" s="265"/>
      <c r="N17" s="266"/>
      <c r="O17" s="266"/>
      <c r="P17" s="266"/>
      <c r="Q17" s="266"/>
      <c r="R17" s="266"/>
      <c r="S17" s="266"/>
      <c r="T17" s="266"/>
      <c r="U17" s="266"/>
      <c r="V17" s="266"/>
      <c r="W17" s="266"/>
      <c r="X17" s="266"/>
      <c r="Y17" s="266"/>
      <c r="Z17" s="266"/>
      <c r="AA17" s="266"/>
      <c r="AB17" s="266"/>
      <c r="AC17" s="266"/>
      <c r="AD17" s="266"/>
      <c r="AE17" s="266"/>
      <c r="AF17" s="266"/>
      <c r="AG17" s="267"/>
      <c r="AH17" s="70"/>
      <c r="AI17" s="65"/>
    </row>
    <row r="18" spans="1:35" ht="18.75" customHeight="1" x14ac:dyDescent="0.2">
      <c r="A18" s="65"/>
      <c r="B18" s="347"/>
      <c r="C18" s="347"/>
      <c r="D18" s="347"/>
      <c r="E18" s="347"/>
      <c r="F18" s="347"/>
      <c r="G18" s="347"/>
      <c r="H18" s="347"/>
      <c r="I18" s="347"/>
      <c r="J18" s="347"/>
      <c r="K18" s="347"/>
      <c r="L18" s="70"/>
      <c r="M18" s="360"/>
      <c r="N18" s="364"/>
      <c r="O18" s="364"/>
      <c r="P18" s="364"/>
      <c r="Q18" s="364"/>
      <c r="R18" s="364"/>
      <c r="S18" s="364"/>
      <c r="T18" s="364"/>
      <c r="U18" s="364"/>
      <c r="V18" s="364"/>
      <c r="W18" s="364"/>
      <c r="X18" s="364"/>
      <c r="Y18" s="364"/>
      <c r="Z18" s="364"/>
      <c r="AA18" s="364"/>
      <c r="AB18" s="364"/>
      <c r="AC18" s="364"/>
      <c r="AD18" s="364"/>
      <c r="AE18" s="364"/>
      <c r="AF18" s="364"/>
      <c r="AG18" s="365"/>
      <c r="AH18" s="70"/>
      <c r="AI18" s="65"/>
    </row>
    <row r="19" spans="1:35" ht="18.75" customHeight="1" x14ac:dyDescent="0.2">
      <c r="A19" s="65"/>
      <c r="B19" s="347"/>
      <c r="C19" s="347"/>
      <c r="D19" s="347"/>
      <c r="E19" s="347"/>
      <c r="F19" s="347"/>
      <c r="G19" s="347"/>
      <c r="H19" s="347"/>
      <c r="I19" s="347"/>
      <c r="J19" s="347"/>
      <c r="K19" s="347"/>
      <c r="L19" s="70"/>
      <c r="M19" s="360"/>
      <c r="N19" s="364"/>
      <c r="O19" s="364"/>
      <c r="P19" s="364"/>
      <c r="Q19" s="364"/>
      <c r="R19" s="364"/>
      <c r="S19" s="364"/>
      <c r="T19" s="364"/>
      <c r="U19" s="364"/>
      <c r="V19" s="364"/>
      <c r="W19" s="364"/>
      <c r="X19" s="364"/>
      <c r="Y19" s="364"/>
      <c r="Z19" s="364"/>
      <c r="AA19" s="364"/>
      <c r="AB19" s="364"/>
      <c r="AC19" s="364"/>
      <c r="AD19" s="364"/>
      <c r="AE19" s="364"/>
      <c r="AF19" s="364"/>
      <c r="AG19" s="365"/>
      <c r="AH19" s="70"/>
      <c r="AI19" s="65"/>
    </row>
    <row r="20" spans="1:35" ht="18.75" customHeight="1" x14ac:dyDescent="0.2">
      <c r="A20" s="65"/>
      <c r="B20" s="359"/>
      <c r="C20" s="359"/>
      <c r="D20" s="359"/>
      <c r="E20" s="359"/>
      <c r="F20" s="359"/>
      <c r="G20" s="359"/>
      <c r="H20" s="359"/>
      <c r="I20" s="359"/>
      <c r="J20" s="359"/>
      <c r="K20" s="359"/>
      <c r="L20" s="70"/>
      <c r="M20" s="360"/>
      <c r="N20" s="364"/>
      <c r="O20" s="364"/>
      <c r="P20" s="364"/>
      <c r="Q20" s="364"/>
      <c r="R20" s="364"/>
      <c r="S20" s="364"/>
      <c r="T20" s="364"/>
      <c r="U20" s="364"/>
      <c r="V20" s="364"/>
      <c r="W20" s="364"/>
      <c r="X20" s="364"/>
      <c r="Y20" s="364"/>
      <c r="Z20" s="364"/>
      <c r="AA20" s="364"/>
      <c r="AB20" s="364"/>
      <c r="AC20" s="364"/>
      <c r="AD20" s="364"/>
      <c r="AE20" s="364"/>
      <c r="AF20" s="364"/>
      <c r="AG20" s="365"/>
      <c r="AH20" s="70"/>
      <c r="AI20" s="65"/>
    </row>
    <row r="21" spans="1:35" ht="18.75" customHeight="1" x14ac:dyDescent="0.2">
      <c r="A21" s="65"/>
      <c r="B21" s="347"/>
      <c r="C21" s="347"/>
      <c r="D21" s="347"/>
      <c r="E21" s="347"/>
      <c r="F21" s="347"/>
      <c r="G21" s="347"/>
      <c r="H21" s="347"/>
      <c r="I21" s="347"/>
      <c r="J21" s="347"/>
      <c r="K21" s="347"/>
      <c r="L21" s="70"/>
      <c r="M21" s="360"/>
      <c r="N21" s="364"/>
      <c r="O21" s="364"/>
      <c r="P21" s="364"/>
      <c r="Q21" s="364"/>
      <c r="R21" s="364"/>
      <c r="S21" s="364"/>
      <c r="T21" s="364"/>
      <c r="U21" s="364"/>
      <c r="V21" s="364"/>
      <c r="W21" s="364"/>
      <c r="X21" s="364"/>
      <c r="Y21" s="364"/>
      <c r="Z21" s="364"/>
      <c r="AA21" s="364"/>
      <c r="AB21" s="364"/>
      <c r="AC21" s="364"/>
      <c r="AD21" s="364"/>
      <c r="AE21" s="364"/>
      <c r="AF21" s="364"/>
      <c r="AG21" s="365"/>
      <c r="AH21" s="70"/>
      <c r="AI21" s="65"/>
    </row>
    <row r="22" spans="1:35" ht="4.5" customHeight="1" x14ac:dyDescent="0.2">
      <c r="A22" s="65"/>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65"/>
    </row>
    <row r="23" spans="1:35" ht="18.75" customHeight="1" x14ac:dyDescent="0.2">
      <c r="A23" s="65"/>
      <c r="B23" s="402" t="s">
        <v>502</v>
      </c>
      <c r="C23" s="347"/>
      <c r="D23" s="347"/>
      <c r="E23" s="347"/>
      <c r="F23" s="347"/>
      <c r="G23" s="347"/>
      <c r="H23" s="347"/>
      <c r="I23" s="347"/>
      <c r="J23" s="347"/>
      <c r="K23" s="347"/>
      <c r="L23" s="70"/>
      <c r="M23" s="360"/>
      <c r="N23" s="364"/>
      <c r="O23" s="364"/>
      <c r="P23" s="364"/>
      <c r="Q23" s="364"/>
      <c r="R23" s="364"/>
      <c r="S23" s="364"/>
      <c r="T23" s="364"/>
      <c r="U23" s="364"/>
      <c r="V23" s="364"/>
      <c r="W23" s="364"/>
      <c r="X23" s="364"/>
      <c r="Y23" s="364"/>
      <c r="Z23" s="364"/>
      <c r="AA23" s="364"/>
      <c r="AB23" s="364"/>
      <c r="AC23" s="364"/>
      <c r="AD23" s="364"/>
      <c r="AE23" s="364"/>
      <c r="AF23" s="364"/>
      <c r="AG23" s="365"/>
      <c r="AH23" s="70"/>
      <c r="AI23" s="65"/>
    </row>
    <row r="24" spans="1:35" ht="5.25" customHeight="1" x14ac:dyDescent="0.2">
      <c r="A24" s="65"/>
      <c r="B24" s="70"/>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65"/>
    </row>
    <row r="25" spans="1:35" x14ac:dyDescent="0.2">
      <c r="A25" s="65"/>
      <c r="B25" s="347" t="s">
        <v>66</v>
      </c>
      <c r="C25" s="347"/>
      <c r="D25" s="347"/>
      <c r="E25" s="347"/>
      <c r="F25" s="347"/>
      <c r="G25" s="347"/>
      <c r="H25" s="347"/>
      <c r="I25" s="347"/>
      <c r="J25" s="347"/>
      <c r="K25" s="347"/>
      <c r="L25" s="70"/>
      <c r="M25" s="347" t="s">
        <v>67</v>
      </c>
      <c r="N25" s="347"/>
      <c r="O25" s="347"/>
      <c r="P25" s="347"/>
      <c r="Q25" s="347"/>
      <c r="R25" s="347"/>
      <c r="S25" s="347"/>
      <c r="T25" s="347"/>
      <c r="U25" s="347"/>
      <c r="V25" s="347"/>
      <c r="W25" s="70"/>
      <c r="X25" s="347" t="s">
        <v>68</v>
      </c>
      <c r="Y25" s="347"/>
      <c r="Z25" s="347"/>
      <c r="AA25" s="347"/>
      <c r="AB25" s="347"/>
      <c r="AC25" s="347"/>
      <c r="AD25" s="347"/>
      <c r="AE25" s="347"/>
      <c r="AF25" s="347"/>
      <c r="AG25" s="347"/>
      <c r="AH25" s="70"/>
      <c r="AI25" s="65"/>
    </row>
    <row r="26" spans="1:35" ht="18.75" customHeight="1" x14ac:dyDescent="0.2">
      <c r="A26" s="65"/>
      <c r="B26" s="360"/>
      <c r="C26" s="364"/>
      <c r="D26" s="364"/>
      <c r="E26" s="364"/>
      <c r="F26" s="364"/>
      <c r="G26" s="364"/>
      <c r="H26" s="364"/>
      <c r="I26" s="364"/>
      <c r="J26" s="364"/>
      <c r="K26" s="365"/>
      <c r="L26" s="70"/>
      <c r="M26" s="372"/>
      <c r="N26" s="373"/>
      <c r="O26" s="373"/>
      <c r="P26" s="373"/>
      <c r="Q26" s="373"/>
      <c r="R26" s="373"/>
      <c r="S26" s="373"/>
      <c r="T26" s="373"/>
      <c r="U26" s="373"/>
      <c r="V26" s="374"/>
      <c r="W26" s="70"/>
      <c r="X26" s="360"/>
      <c r="Y26" s="364"/>
      <c r="Z26" s="364"/>
      <c r="AA26" s="364"/>
      <c r="AB26" s="364"/>
      <c r="AC26" s="364"/>
      <c r="AD26" s="364"/>
      <c r="AE26" s="364"/>
      <c r="AF26" s="364"/>
      <c r="AG26" s="365"/>
      <c r="AH26" s="70"/>
      <c r="AI26" s="65"/>
    </row>
    <row r="27" spans="1:35" ht="4.5" customHeight="1" x14ac:dyDescent="0.2">
      <c r="A27" s="65"/>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65"/>
    </row>
    <row r="28" spans="1:35" x14ac:dyDescent="0.2">
      <c r="A28" s="65"/>
      <c r="B28" s="375" t="s">
        <v>459</v>
      </c>
      <c r="C28" s="375"/>
      <c r="D28" s="375"/>
      <c r="E28" s="375"/>
      <c r="F28" s="375"/>
      <c r="G28" s="375"/>
      <c r="H28" s="375"/>
      <c r="I28" s="375"/>
      <c r="J28" s="375"/>
      <c r="K28" s="375"/>
      <c r="L28" s="70"/>
      <c r="M28" s="375" t="s">
        <v>514</v>
      </c>
      <c r="N28" s="375"/>
      <c r="O28" s="375"/>
      <c r="P28" s="375"/>
      <c r="Q28" s="375"/>
      <c r="R28" s="375"/>
      <c r="S28" s="375"/>
      <c r="T28" s="375"/>
      <c r="U28" s="375"/>
      <c r="V28" s="376"/>
      <c r="W28" s="70"/>
      <c r="X28" s="392" t="s">
        <v>512</v>
      </c>
      <c r="Y28" s="393"/>
      <c r="Z28" s="393"/>
      <c r="AA28" s="393"/>
      <c r="AB28" s="393"/>
      <c r="AC28" s="393"/>
      <c r="AD28" s="393"/>
      <c r="AE28" s="393"/>
      <c r="AF28" s="393"/>
      <c r="AG28" s="393"/>
      <c r="AH28" s="70"/>
      <c r="AI28" s="65"/>
    </row>
    <row r="29" spans="1:35" ht="18.75" customHeight="1" x14ac:dyDescent="0.2">
      <c r="A29" s="65"/>
      <c r="B29" s="369">
        <v>230</v>
      </c>
      <c r="C29" s="370"/>
      <c r="D29" s="370"/>
      <c r="E29" s="370"/>
      <c r="F29" s="71" t="s">
        <v>14</v>
      </c>
      <c r="G29" s="369">
        <v>50</v>
      </c>
      <c r="H29" s="370"/>
      <c r="I29" s="370"/>
      <c r="J29" s="370"/>
      <c r="K29" s="71" t="s">
        <v>65</v>
      </c>
      <c r="L29" s="70"/>
      <c r="M29" s="369" t="s">
        <v>533</v>
      </c>
      <c r="N29" s="370"/>
      <c r="O29" s="370"/>
      <c r="P29" s="370"/>
      <c r="Q29" s="370"/>
      <c r="R29" s="370"/>
      <c r="S29" s="370"/>
      <c r="T29" s="370"/>
      <c r="U29" s="371"/>
      <c r="V29" s="214"/>
      <c r="W29" s="70"/>
      <c r="X29" s="366" t="s">
        <v>513</v>
      </c>
      <c r="Y29" s="367"/>
      <c r="Z29" s="367"/>
      <c r="AA29" s="367"/>
      <c r="AB29" s="367"/>
      <c r="AC29" s="367"/>
      <c r="AD29" s="367"/>
      <c r="AE29" s="367"/>
      <c r="AF29" s="368"/>
      <c r="AG29" s="213"/>
      <c r="AH29" s="70"/>
      <c r="AI29" s="65"/>
    </row>
    <row r="30" spans="1:35" s="4" customFormat="1" ht="4.5" customHeight="1" x14ac:dyDescent="0.2">
      <c r="A30" s="65"/>
      <c r="B30" s="72"/>
      <c r="C30" s="72"/>
      <c r="D30" s="72"/>
      <c r="E30" s="72"/>
      <c r="F30" s="54"/>
      <c r="G30" s="72"/>
      <c r="H30" s="72"/>
      <c r="I30" s="72"/>
      <c r="J30" s="72"/>
      <c r="K30" s="54"/>
      <c r="L30" s="70"/>
      <c r="M30" s="54"/>
      <c r="N30" s="54"/>
      <c r="O30" s="54"/>
      <c r="P30" s="54"/>
      <c r="Q30" s="70"/>
      <c r="R30" s="54"/>
      <c r="S30" s="54"/>
      <c r="T30" s="54"/>
      <c r="U30" s="54"/>
      <c r="V30" s="70"/>
      <c r="W30" s="70"/>
      <c r="X30" s="55"/>
      <c r="Y30" s="55"/>
      <c r="Z30" s="70"/>
      <c r="AA30" s="70"/>
      <c r="AB30" s="70"/>
      <c r="AC30" s="70"/>
      <c r="AD30" s="70"/>
      <c r="AE30" s="70"/>
      <c r="AF30" s="73"/>
      <c r="AG30" s="70"/>
      <c r="AH30" s="70"/>
      <c r="AI30" s="65"/>
    </row>
    <row r="31" spans="1:35" ht="12.75" customHeight="1" x14ac:dyDescent="0.2">
      <c r="A31" s="65"/>
      <c r="B31" s="70"/>
      <c r="C31" s="70"/>
      <c r="D31" s="70"/>
      <c r="E31" s="70"/>
      <c r="F31" s="70"/>
      <c r="G31" s="70"/>
      <c r="H31" s="70"/>
      <c r="I31" s="70"/>
      <c r="J31" s="70"/>
      <c r="K31" s="70"/>
      <c r="L31" s="70"/>
      <c r="M31" s="70"/>
      <c r="N31" s="70"/>
      <c r="O31" s="272"/>
      <c r="P31" s="272"/>
      <c r="Q31" s="272"/>
      <c r="R31" s="70"/>
      <c r="S31" s="70"/>
      <c r="T31" s="272"/>
      <c r="U31" s="272"/>
      <c r="V31" s="272"/>
      <c r="W31" s="283" t="b">
        <f>IF((M29="Mains-LV")*AND(X29="Dimming"),TRUE,FALSE)</f>
        <v>0</v>
      </c>
      <c r="X31" s="377"/>
      <c r="Y31" s="378"/>
      <c r="Z31" s="378"/>
      <c r="AA31" s="378"/>
      <c r="AB31" s="378"/>
      <c r="AC31" s="377"/>
      <c r="AD31" s="378"/>
      <c r="AE31" s="378"/>
      <c r="AF31" s="378"/>
      <c r="AG31" s="272"/>
      <c r="AH31" s="70"/>
      <c r="AI31" s="65"/>
    </row>
    <row r="32" spans="1:35" ht="12.75" customHeight="1" x14ac:dyDescent="0.2">
      <c r="A32" s="397" t="s">
        <v>711</v>
      </c>
      <c r="B32" s="397"/>
      <c r="C32" s="397"/>
      <c r="D32" s="398"/>
      <c r="E32" s="399"/>
      <c r="F32" s="399"/>
      <c r="G32" s="400"/>
      <c r="H32" s="284"/>
      <c r="I32" s="285"/>
      <c r="J32" s="285"/>
      <c r="K32" s="285"/>
      <c r="L32" s="285"/>
      <c r="M32" s="363"/>
      <c r="N32" s="363"/>
      <c r="O32" s="363"/>
      <c r="P32" s="363"/>
      <c r="Q32" s="285"/>
      <c r="R32" s="285"/>
      <c r="S32" s="285"/>
      <c r="T32" s="285"/>
      <c r="U32" s="363"/>
      <c r="V32" s="363"/>
      <c r="W32" s="363"/>
      <c r="X32" s="363"/>
      <c r="Y32" s="285"/>
      <c r="Z32" s="285"/>
      <c r="AA32" s="285"/>
      <c r="AB32" s="285"/>
      <c r="AC32" s="363"/>
      <c r="AD32" s="363"/>
      <c r="AE32" s="363"/>
      <c r="AF32" s="363"/>
      <c r="AG32" s="70"/>
      <c r="AH32" s="70"/>
      <c r="AI32" s="65"/>
    </row>
    <row r="33" spans="1:35" x14ac:dyDescent="0.2">
      <c r="A33" s="68"/>
      <c r="B33" s="65"/>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row>
    <row r="34" spans="1:35" s="1" customFormat="1" x14ac:dyDescent="0.2">
      <c r="A34" s="397" t="s">
        <v>359</v>
      </c>
      <c r="B34" s="397"/>
      <c r="C34" s="397"/>
      <c r="D34" s="398"/>
      <c r="E34" s="399"/>
      <c r="F34" s="399"/>
      <c r="G34" s="400"/>
      <c r="H34" s="401" t="s">
        <v>356</v>
      </c>
      <c r="I34" s="353"/>
      <c r="J34" s="353"/>
      <c r="K34" s="353"/>
      <c r="L34" s="388"/>
      <c r="M34" s="385"/>
      <c r="N34" s="399"/>
      <c r="O34" s="399"/>
      <c r="P34" s="400"/>
      <c r="Q34" s="384" t="s">
        <v>4</v>
      </c>
      <c r="R34" s="384"/>
      <c r="S34" s="384"/>
      <c r="T34" s="385"/>
      <c r="U34" s="386"/>
      <c r="V34" s="387" t="s">
        <v>358</v>
      </c>
      <c r="W34" s="353"/>
      <c r="X34" s="353"/>
      <c r="Y34" s="388"/>
      <c r="Z34" s="385"/>
      <c r="AA34" s="389"/>
      <c r="AB34" s="384" t="s">
        <v>1</v>
      </c>
      <c r="AC34" s="384"/>
      <c r="AD34" s="381"/>
      <c r="AE34" s="382"/>
      <c r="AF34" s="382"/>
      <c r="AG34" s="382"/>
      <c r="AH34" s="383"/>
      <c r="AI34" s="100" t="e" vm="1">
        <v>#VALUE!</v>
      </c>
    </row>
  </sheetData>
  <sheetProtection sheet="1" selectLockedCells="1"/>
  <mergeCells count="56">
    <mergeCell ref="A34:C34"/>
    <mergeCell ref="D34:G34"/>
    <mergeCell ref="H34:L34"/>
    <mergeCell ref="W10:AA10"/>
    <mergeCell ref="M34:P34"/>
    <mergeCell ref="B28:K28"/>
    <mergeCell ref="B29:E29"/>
    <mergeCell ref="G29:J29"/>
    <mergeCell ref="D32:G32"/>
    <mergeCell ref="A32:C32"/>
    <mergeCell ref="B10:K10"/>
    <mergeCell ref="B20:K20"/>
    <mergeCell ref="B23:K23"/>
    <mergeCell ref="B25:K25"/>
    <mergeCell ref="B26:K26"/>
    <mergeCell ref="B21:K21"/>
    <mergeCell ref="B4:K4"/>
    <mergeCell ref="M4:AG4"/>
    <mergeCell ref="B6:K6"/>
    <mergeCell ref="M6:AG6"/>
    <mergeCell ref="B8:K8"/>
    <mergeCell ref="M8:AG8"/>
    <mergeCell ref="B19:K19"/>
    <mergeCell ref="M19:AG19"/>
    <mergeCell ref="M25:V25"/>
    <mergeCell ref="M23:AG23"/>
    <mergeCell ref="X28:AG28"/>
    <mergeCell ref="B12:K12"/>
    <mergeCell ref="M12:AG12"/>
    <mergeCell ref="B18:K18"/>
    <mergeCell ref="M18:AG18"/>
    <mergeCell ref="B14:K14"/>
    <mergeCell ref="M14:AG14"/>
    <mergeCell ref="B15:K15"/>
    <mergeCell ref="M15:AG15"/>
    <mergeCell ref="AD34:AH34"/>
    <mergeCell ref="Q34:S34"/>
    <mergeCell ref="T34:U34"/>
    <mergeCell ref="V34:Y34"/>
    <mergeCell ref="Z34:AA34"/>
    <mergeCell ref="AB34:AC34"/>
    <mergeCell ref="AB10:AF10"/>
    <mergeCell ref="AC32:AF32"/>
    <mergeCell ref="X25:AG25"/>
    <mergeCell ref="M32:P32"/>
    <mergeCell ref="X26:AG26"/>
    <mergeCell ref="X29:AF29"/>
    <mergeCell ref="M29:U29"/>
    <mergeCell ref="M26:V26"/>
    <mergeCell ref="M28:V28"/>
    <mergeCell ref="AC31:AF31"/>
    <mergeCell ref="M21:AG21"/>
    <mergeCell ref="M20:AG20"/>
    <mergeCell ref="M10:Q10"/>
    <mergeCell ref="U32:X32"/>
    <mergeCell ref="X31:AB31"/>
  </mergeCells>
  <phoneticPr fontId="5" type="noConversion"/>
  <conditionalFormatting sqref="H32 M32:P32 U32 AC32:AF32">
    <cfRule type="cellIs" dxfId="3997" priority="5" stopIfTrue="1" operator="equal">
      <formula>0</formula>
    </cfRule>
  </conditionalFormatting>
  <conditionalFormatting sqref="I32:L32">
    <cfRule type="expression" dxfId="3996" priority="8" stopIfTrue="1">
      <formula>IF($M$32=0,TRUE,FALSE)</formula>
    </cfRule>
  </conditionalFormatting>
  <conditionalFormatting sqref="Q32:T32">
    <cfRule type="expression" dxfId="3995" priority="9" stopIfTrue="1">
      <formula>IF($U$32=0,TRUE,FALSE)</formula>
    </cfRule>
  </conditionalFormatting>
  <conditionalFormatting sqref="X31:AB31">
    <cfRule type="expression" dxfId="3994" priority="1" stopIfTrue="1">
      <formula>IF($W$31=TRUE,TRUE)</formula>
    </cfRule>
    <cfRule type="expression" dxfId="3993" priority="2" stopIfTrue="1">
      <formula>IF($W$31=FALSE,FALSE)</formula>
    </cfRule>
  </conditionalFormatting>
  <conditionalFormatting sqref="Y32:AB32">
    <cfRule type="expression" dxfId="3992" priority="11" stopIfTrue="1">
      <formula>IF($AC$32=0,TRUE,FALSE)</formula>
    </cfRule>
  </conditionalFormatting>
  <conditionalFormatting sqref="AC31:AF31">
    <cfRule type="expression" dxfId="3991" priority="3" stopIfTrue="1">
      <formula>IF($W$31=TRUE,TRUE)</formula>
    </cfRule>
    <cfRule type="expression" dxfId="3990" priority="4" stopIfTrue="1">
      <formula>IF($W$31=FALSE,FALSE)</formula>
    </cfRule>
  </conditionalFormatting>
  <dataValidations count="5">
    <dataValidation type="list" allowBlank="1" showErrorMessage="1" error="Select &quot;Dimming&quot; to allow the signals to be dimmed at night by Photo Electric Cell (PEC) or &quot;None&quot; where the signals shall stay bright." sqref="X29:AF29" xr:uid="{00000000-0002-0000-0100-000000000000}">
      <formula1>"Dimming, None"</formula1>
    </dataValidation>
    <dataValidation type="list" allowBlank="1" showErrorMessage="1" error="Select &quot;New&quot; where the scheme will use a new traffic signal controller, or &quot;Modification&quot; where an existing controller will be amended." sqref="M10:Q10" xr:uid="{00000000-0002-0000-0100-000001000000}">
      <formula1>"New, Modification"</formula1>
    </dataValidation>
    <dataValidation type="list" allowBlank="1" showErrorMessage="1" error="Select the operating voltage of the signals, either &quot;Mains (LV)&quot; or &quot;Extra Low Voltage (ELV)&quot; " sqref="M29:U29" xr:uid="{00000000-0002-0000-0100-000002000000}">
      <formula1>"Mains-LV, Extra Low Voltage-ELV, Distributed Control System-ELV"</formula1>
    </dataValidation>
    <dataValidation type="list" allowBlank="1" showInputMessage="1" showErrorMessage="1" sqref="AC31:AF31" xr:uid="{00000000-0002-0000-0100-000003000000}">
      <formula1>"None,27.5V,120V,140V,160V,Not applicable"</formula1>
    </dataValidation>
    <dataValidation type="list" allowBlank="1" showInputMessage="1" showErrorMessage="1" sqref="AB10:AF10" xr:uid="{FFD1AE18-0EBF-4A40-8474-ADBFB81C80F9}">
      <formula1>"Junction,Standalone,Other"</formula1>
    </dataValidation>
  </dataValidations>
  <hyperlinks>
    <hyperlink ref="AI34" location="'Form II'!AC7" display="i" xr:uid="{00000000-0004-0000-0100-000000000000}"/>
  </hyperlinks>
  <pageMargins left="0.74803149606299213" right="0.74803149606299213" top="0.98425196850393704" bottom="0.98425196850393704" header="0.51181102362204722" footer="0.51181102362204722"/>
  <pageSetup paperSize="9" scale="98" orientation="landscape" r:id="rId1"/>
  <headerFooter alignWithMargins="0">
    <oddHeader>&amp;LITS1827E&amp;CTRAFFIC SIGNAL CONTROLLER, WORK SPECIFICATION and CONFIGURATION FORMS
&amp;R&amp;G</oddHeader>
    <oddFooter>&amp;LGeneral Site Data&amp;CPage &amp;P of &amp;N&amp;RForm I</oddFoot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50"/>
  </sheetPr>
  <dimension ref="A1:AQ44"/>
  <sheetViews>
    <sheetView view="pageBreakPreview" zoomScaleNormal="100" zoomScaleSheetLayoutView="100" workbookViewId="0">
      <selection activeCell="E6" sqref="E6"/>
    </sheetView>
  </sheetViews>
  <sheetFormatPr defaultRowHeight="12.75" x14ac:dyDescent="0.2"/>
  <cols>
    <col min="1" max="1" width="3.5703125" customWidth="1"/>
    <col min="2" max="2" width="4.28515625" customWidth="1"/>
    <col min="3"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556</v>
      </c>
    </row>
    <row r="3" spans="1:39" x14ac:dyDescent="0.2">
      <c r="A3" s="7"/>
      <c r="B3" s="4"/>
      <c r="C3" s="4"/>
      <c r="D3" s="639"/>
      <c r="E3" s="639"/>
      <c r="F3" s="639"/>
      <c r="G3" s="639"/>
      <c r="H3" s="639"/>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1" t="s">
        <v>79</v>
      </c>
      <c r="E4" s="732"/>
      <c r="F4" s="732"/>
      <c r="G4" s="732"/>
      <c r="H4" s="732"/>
      <c r="I4" s="732"/>
      <c r="J4" s="732"/>
      <c r="K4" s="732"/>
      <c r="L4" s="732"/>
      <c r="M4" s="732"/>
      <c r="N4" s="732"/>
      <c r="O4" s="732"/>
      <c r="P4" s="732"/>
      <c r="Q4" s="732"/>
      <c r="R4" s="732"/>
      <c r="S4" s="732"/>
      <c r="T4" s="732"/>
      <c r="U4" s="732"/>
      <c r="V4" s="732"/>
      <c r="W4" s="732"/>
      <c r="X4" s="732"/>
      <c r="Y4" s="732"/>
      <c r="Z4" s="732"/>
      <c r="AA4" s="732"/>
      <c r="AB4" s="733"/>
      <c r="AC4" s="733"/>
      <c r="AD4" s="733"/>
      <c r="AE4" s="733"/>
      <c r="AF4" s="733"/>
      <c r="AG4" s="733"/>
      <c r="AH4" s="733"/>
      <c r="AI4" s="734"/>
      <c r="AJ4" s="4"/>
    </row>
    <row r="5" spans="1:39" ht="12.75" customHeight="1" thickBot="1" x14ac:dyDescent="0.25">
      <c r="A5" s="688"/>
      <c r="B5" s="37"/>
      <c r="C5" s="230" t="s">
        <v>30</v>
      </c>
      <c r="D5" s="342" t="str">
        <f>IF('Form XII'!$B$5&lt;&gt;"",'Form XII'!$B$5,"")</f>
        <v/>
      </c>
      <c r="E5" s="342" t="str">
        <f>IF('Form XII'!$B$6&lt;&gt;"",'Form XII'!$B$6,"")</f>
        <v/>
      </c>
      <c r="F5" s="342" t="str">
        <f>IF('Form XII'!$B$7&lt;&gt;"",'Form XII'!$B$7,"")</f>
        <v/>
      </c>
      <c r="G5" s="342" t="str">
        <f>IF('Form XII'!$B$8&lt;&gt;"",'Form XII'!$B$8,"")</f>
        <v/>
      </c>
      <c r="H5" s="342" t="str">
        <f>IF('Form XII'!$B$9&lt;&gt;"",'Form XII'!$B$9,"")</f>
        <v/>
      </c>
      <c r="I5" s="342" t="str">
        <f>IF('Form XII'!$B$10&lt;&gt;"",'Form XII'!$B$10,"")</f>
        <v/>
      </c>
      <c r="J5" s="342" t="str">
        <f>IF('Form XII'!$B$11&lt;&gt;"",'Form XII'!$B$11,"")</f>
        <v/>
      </c>
      <c r="K5" s="342" t="str">
        <f>IF('Form XII'!$B$12&lt;&gt;"",'Form XII'!$B$12,"")</f>
        <v/>
      </c>
      <c r="L5" s="342" t="str">
        <f>IF('Form XII'!$B$13&lt;&gt;"",'Form XII'!$B$13,"")</f>
        <v/>
      </c>
      <c r="M5" s="342" t="str">
        <f>IF('Form XII'!$B$14&lt;&gt;"",'Form XII'!$B$14,"")</f>
        <v/>
      </c>
      <c r="N5" s="342" t="str">
        <f>IF('Form XII'!$B$15&lt;&gt;"",'Form XII'!$B$15,"")</f>
        <v/>
      </c>
      <c r="O5" s="342" t="str">
        <f>IF('Form XII'!$B$16&lt;&gt;"",'Form XII'!$B$16,"")</f>
        <v/>
      </c>
      <c r="P5" s="342" t="str">
        <f>IF('Form XII'!$B$17&lt;&gt;"",'Form XII'!$B$17,"")</f>
        <v/>
      </c>
      <c r="Q5" s="342" t="str">
        <f>IF('Form XII'!$B$18&lt;&gt;"",'Form XII'!$B$18,"")</f>
        <v/>
      </c>
      <c r="R5" s="342" t="str">
        <f>IF('Form XII'!$B$19&lt;&gt;"",'Form XII'!$B$19,"")</f>
        <v/>
      </c>
      <c r="S5" s="342" t="str">
        <f>IF('Form XII'!$B$20&lt;&gt;"",'Form XII'!$B$20,"")</f>
        <v/>
      </c>
      <c r="T5" s="342" t="str">
        <f>IF('Form XII'!$B$21&lt;&gt;"",'Form XII'!$B$21,"")</f>
        <v/>
      </c>
      <c r="U5" s="342" t="str">
        <f>IF('Form XII'!$B$22&lt;&gt;"",'Form XII'!$B$22,"")</f>
        <v/>
      </c>
      <c r="V5" s="342" t="str">
        <f>IF('Form XII'!$B$23&lt;&gt;"",'Form XII'!$B$23,"")</f>
        <v/>
      </c>
      <c r="W5" s="342" t="str">
        <f>IF('Form XII'!$B$24&lt;&gt;"",'Form XII'!$B$24,"")</f>
        <v/>
      </c>
      <c r="X5" s="342" t="str">
        <f>IF('Form XII'!$B$25&lt;&gt;"",'Form XII'!$B$25,"")</f>
        <v/>
      </c>
      <c r="Y5" s="342" t="str">
        <f>IF('Form XII'!$B$26&lt;&gt;"",'Form XII'!$B$26,"")</f>
        <v/>
      </c>
      <c r="Z5" s="342" t="str">
        <f>IF('Form XII'!$B$27&lt;&gt;"",'Form XII'!$B$27,"")</f>
        <v/>
      </c>
      <c r="AA5" s="342" t="str">
        <f>IF('Form XII'!$B$28&lt;&gt;"",'Form XII'!$B$28,"")</f>
        <v/>
      </c>
      <c r="AB5" s="342" t="str">
        <f>IF('Form XII'!$B$29&lt;&gt;"",'Form XII'!$B$29,"")</f>
        <v/>
      </c>
      <c r="AC5" s="342" t="str">
        <f>IF('Form XII'!$B$30&lt;&gt;"",'Form XII'!$B$30,"")</f>
        <v/>
      </c>
      <c r="AD5" s="342" t="str">
        <f>IF('Form XII'!$B$31&lt;&gt;"",'Form XII'!$B$31,"")</f>
        <v/>
      </c>
      <c r="AE5" s="342" t="str">
        <f>IF('Form XII'!$B$32&lt;&gt;"",'Form XII'!$B$32,"")</f>
        <v/>
      </c>
      <c r="AF5" s="342" t="str">
        <f>IF('Form XII'!$B$33&lt;&gt;"",'Form XII'!$B$33,"")</f>
        <v/>
      </c>
      <c r="AG5" s="342" t="str">
        <f>IF('Form XII'!$B$34&lt;&gt;"",'Form XII'!$B$34,"")</f>
        <v/>
      </c>
      <c r="AH5" s="342" t="str">
        <f>IF('Form XII'!$B$35&lt;&gt;"",'Form XII'!$B$35,"")</f>
        <v/>
      </c>
      <c r="AI5" s="342" t="str">
        <f>IF('Form XII'!$B$36&lt;&gt;"",'Form XII'!$B$36,"")</f>
        <v/>
      </c>
      <c r="AJ5" s="4"/>
    </row>
    <row r="6" spans="1:39" ht="12.75" customHeight="1" x14ac:dyDescent="0.2">
      <c r="A6" s="625"/>
      <c r="B6" s="700" t="s">
        <v>81</v>
      </c>
      <c r="C6" s="343"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5"/>
      <c r="B7" s="729"/>
      <c r="C7" s="343"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5"/>
      <c r="B8" s="729"/>
      <c r="C8" s="343"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5"/>
      <c r="B9" s="729"/>
      <c r="C9" s="343"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5"/>
      <c r="B10" s="729"/>
      <c r="C10" s="343"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29"/>
      <c r="C11" s="343"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29"/>
      <c r="C12" s="343"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29"/>
      <c r="C13" s="343"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29"/>
      <c r="C14" s="343"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29"/>
      <c r="C15" s="343"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29"/>
      <c r="C16" s="343"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29"/>
      <c r="C17" s="343"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29"/>
      <c r="C18" s="343"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29"/>
      <c r="C19" s="343"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29"/>
      <c r="C20" s="343"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29"/>
      <c r="C21" s="343"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29"/>
      <c r="C22" s="343"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29"/>
      <c r="C23" s="343"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29"/>
      <c r="C24" s="343"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29"/>
      <c r="C25" s="343"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29"/>
      <c r="C26" s="343"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29"/>
      <c r="C27" s="343"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29"/>
      <c r="C28" s="343"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29"/>
      <c r="C29" s="343"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29"/>
      <c r="C30" s="343"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29"/>
      <c r="C31" s="343"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29"/>
      <c r="C32" s="343"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43" x14ac:dyDescent="0.2">
      <c r="A33" s="4"/>
      <c r="B33" s="729"/>
      <c r="C33" s="343"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43" x14ac:dyDescent="0.2">
      <c r="A34" s="4"/>
      <c r="B34" s="729"/>
      <c r="C34" s="343"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43" x14ac:dyDescent="0.2">
      <c r="A35" s="4"/>
      <c r="B35" s="729"/>
      <c r="C35" s="343"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43" x14ac:dyDescent="0.2">
      <c r="A36" s="4"/>
      <c r="B36" s="729"/>
      <c r="C36" s="343"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43" x14ac:dyDescent="0.2">
      <c r="A37" s="4"/>
      <c r="B37" s="730"/>
      <c r="C37" s="343"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43" ht="16.5" customHeight="1" x14ac:dyDescent="0.2">
      <c r="A38" s="4"/>
      <c r="B38" s="710" t="s">
        <v>633</v>
      </c>
      <c r="C38" s="711"/>
      <c r="D38" s="245" t="s">
        <v>78</v>
      </c>
      <c r="E38" s="245" t="s">
        <v>635</v>
      </c>
      <c r="F38" s="245" t="s">
        <v>636</v>
      </c>
      <c r="G38" s="245" t="s">
        <v>637</v>
      </c>
      <c r="H38" s="245" t="s">
        <v>638</v>
      </c>
      <c r="I38" s="245" t="s">
        <v>639</v>
      </c>
      <c r="J38" s="245" t="s">
        <v>640</v>
      </c>
      <c r="K38" s="245" t="s">
        <v>641</v>
      </c>
      <c r="L38" s="600" t="s">
        <v>27</v>
      </c>
      <c r="M38" s="532"/>
      <c r="N38" s="727" t="s">
        <v>642</v>
      </c>
      <c r="O38" s="727"/>
      <c r="P38" s="727"/>
      <c r="Q38" s="727"/>
      <c r="R38" s="727"/>
      <c r="S38" s="727"/>
      <c r="T38" s="727"/>
      <c r="U38" s="727"/>
      <c r="V38" s="727"/>
      <c r="W38" s="727"/>
      <c r="X38" s="727"/>
      <c r="Y38" s="727"/>
      <c r="Z38" s="727"/>
      <c r="AA38" s="727"/>
      <c r="AB38" s="727"/>
      <c r="AC38" s="727"/>
      <c r="AD38" s="727"/>
      <c r="AE38" s="727"/>
      <c r="AF38" s="727"/>
      <c r="AG38" s="727"/>
      <c r="AH38" s="727"/>
      <c r="AI38" s="727"/>
      <c r="AJ38" s="38"/>
      <c r="AK38" s="275"/>
      <c r="AL38" s="275"/>
      <c r="AM38" s="275"/>
      <c r="AN38" s="275"/>
      <c r="AO38" s="275"/>
      <c r="AP38" s="275"/>
      <c r="AQ38" s="275"/>
    </row>
    <row r="39" spans="1:43" ht="12.75" customHeight="1" x14ac:dyDescent="0.2">
      <c r="A39" s="4"/>
      <c r="B39" s="712"/>
      <c r="C39" s="713"/>
      <c r="D39" s="289"/>
      <c r="E39" s="289"/>
      <c r="F39" s="289"/>
      <c r="G39" s="289"/>
      <c r="H39" s="289"/>
      <c r="I39" s="289"/>
      <c r="J39" s="289"/>
      <c r="K39" s="289"/>
      <c r="L39" s="531"/>
      <c r="M39" s="532"/>
      <c r="N39" s="649" t="s">
        <v>645</v>
      </c>
      <c r="O39" s="649"/>
      <c r="P39" s="649"/>
      <c r="Q39" s="649"/>
      <c r="R39" s="649"/>
      <c r="S39" s="649"/>
      <c r="T39" s="649"/>
      <c r="U39" s="649"/>
      <c r="V39" s="649"/>
      <c r="W39" s="649"/>
      <c r="X39" s="649"/>
      <c r="Y39" s="649"/>
      <c r="Z39" s="649"/>
      <c r="AA39" s="649"/>
      <c r="AB39" s="649"/>
      <c r="AC39" s="649"/>
      <c r="AD39" s="649"/>
      <c r="AE39" s="649"/>
      <c r="AF39" s="649"/>
      <c r="AG39" s="649"/>
      <c r="AH39" s="649"/>
      <c r="AI39" s="649"/>
      <c r="AJ39" s="38"/>
      <c r="AK39" s="275"/>
      <c r="AL39" s="275"/>
      <c r="AM39" s="275"/>
      <c r="AN39" s="275"/>
      <c r="AO39" s="275"/>
      <c r="AP39" s="275"/>
      <c r="AQ39" s="275"/>
    </row>
    <row r="40" spans="1:43" ht="12.75" customHeight="1" x14ac:dyDescent="0.2">
      <c r="A40" s="4"/>
      <c r="B40" s="600"/>
      <c r="C40" s="532"/>
      <c r="D40" s="38"/>
      <c r="E40" s="15"/>
      <c r="F40" s="15"/>
      <c r="G40" s="15"/>
      <c r="H40" s="15"/>
      <c r="I40" s="15"/>
      <c r="J40" s="15"/>
      <c r="K40" s="15"/>
      <c r="L40" s="531"/>
      <c r="M40" s="532"/>
      <c r="N40" s="728"/>
      <c r="O40" s="728"/>
      <c r="P40" s="728"/>
      <c r="Q40" s="728"/>
      <c r="R40" s="728"/>
      <c r="S40" s="728"/>
      <c r="T40" s="728"/>
      <c r="U40" s="728"/>
      <c r="V40" s="728"/>
      <c r="W40" s="728"/>
      <c r="X40" s="728"/>
      <c r="Y40" s="728"/>
      <c r="Z40" s="728"/>
      <c r="AA40" s="728"/>
      <c r="AB40" s="728"/>
      <c r="AC40" s="728"/>
      <c r="AD40" s="728"/>
      <c r="AE40" s="728"/>
      <c r="AF40" s="728"/>
      <c r="AG40" s="728"/>
      <c r="AH40" s="728"/>
      <c r="AI40" s="728"/>
      <c r="AJ40" s="38"/>
      <c r="AK40" s="275"/>
      <c r="AL40" s="275"/>
      <c r="AM40" s="275"/>
      <c r="AN40" s="275"/>
      <c r="AO40" s="275"/>
      <c r="AP40" s="275"/>
      <c r="AQ40" s="275"/>
    </row>
    <row r="41" spans="1:43" ht="12.75" customHeight="1" x14ac:dyDescent="0.2">
      <c r="A41" s="4"/>
      <c r="B41" s="531"/>
      <c r="C41" s="532"/>
      <c r="D41" s="212"/>
      <c r="E41" s="12"/>
      <c r="F41" s="12"/>
      <c r="G41" s="12"/>
      <c r="H41" s="12"/>
      <c r="I41" s="12"/>
      <c r="J41" s="12"/>
      <c r="K41" s="12"/>
      <c r="L41" s="12"/>
      <c r="M41" s="725" t="s">
        <v>80</v>
      </c>
      <c r="N41" s="726"/>
      <c r="O41" s="726"/>
      <c r="P41" s="719"/>
      <c r="Q41" s="735"/>
      <c r="R41" s="735"/>
      <c r="S41" s="735"/>
      <c r="T41" s="735"/>
      <c r="U41" s="735"/>
      <c r="V41" s="735"/>
      <c r="W41" s="735"/>
      <c r="X41" s="735"/>
      <c r="Y41" s="735"/>
      <c r="Z41" s="735"/>
      <c r="AA41" s="735"/>
      <c r="AB41" s="735"/>
      <c r="AC41" s="735"/>
      <c r="AD41" s="735"/>
      <c r="AE41" s="735"/>
      <c r="AF41" s="735"/>
      <c r="AG41" s="735"/>
      <c r="AH41" s="735"/>
      <c r="AI41" s="736"/>
      <c r="AJ41" s="4"/>
    </row>
    <row r="42" spans="1:43" x14ac:dyDescent="0.2">
      <c r="A42" s="7"/>
      <c r="B42" s="531"/>
      <c r="C42" s="532"/>
      <c r="D42" s="12"/>
      <c r="E42" s="12"/>
      <c r="F42" s="12"/>
      <c r="G42" s="12"/>
      <c r="H42" s="12"/>
      <c r="I42" s="12"/>
      <c r="J42" s="12"/>
      <c r="K42" s="12"/>
      <c r="L42" s="12"/>
      <c r="M42" s="12"/>
      <c r="N42" s="15"/>
      <c r="O42" s="15"/>
      <c r="P42" s="737"/>
      <c r="Q42" s="738"/>
      <c r="R42" s="738"/>
      <c r="S42" s="738"/>
      <c r="T42" s="738"/>
      <c r="U42" s="738"/>
      <c r="V42" s="738"/>
      <c r="W42" s="738"/>
      <c r="X42" s="738"/>
      <c r="Y42" s="738"/>
      <c r="Z42" s="738"/>
      <c r="AA42" s="738"/>
      <c r="AB42" s="738"/>
      <c r="AC42" s="738"/>
      <c r="AD42" s="738"/>
      <c r="AE42" s="738"/>
      <c r="AF42" s="738"/>
      <c r="AG42" s="738"/>
      <c r="AH42" s="738"/>
      <c r="AI42" s="739"/>
      <c r="AJ42" s="4"/>
    </row>
    <row r="43" spans="1:43" x14ac:dyDescent="0.2">
      <c r="A43" s="2"/>
      <c r="B43" s="548" t="s">
        <v>323</v>
      </c>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4"/>
    </row>
    <row r="44" spans="1:43" s="1" customFormat="1" x14ac:dyDescent="0.2">
      <c r="A44" s="397" t="s">
        <v>359</v>
      </c>
      <c r="B44" s="397"/>
      <c r="C44" s="397"/>
      <c r="D44" s="445">
        <f>'Form I'!$D$34</f>
        <v>0</v>
      </c>
      <c r="E44" s="446"/>
      <c r="F44" s="446"/>
      <c r="G44" s="447"/>
      <c r="H44" s="401" t="s">
        <v>356</v>
      </c>
      <c r="I44" s="353"/>
      <c r="J44" s="353"/>
      <c r="K44" s="353"/>
      <c r="L44" s="388"/>
      <c r="M44" s="448">
        <f>'Form I'!$M$34</f>
        <v>0</v>
      </c>
      <c r="N44" s="446"/>
      <c r="O44" s="446"/>
      <c r="P44" s="447"/>
      <c r="Q44" s="384" t="s">
        <v>4</v>
      </c>
      <c r="R44" s="384"/>
      <c r="S44" s="384"/>
      <c r="T44" s="385"/>
      <c r="U44" s="386"/>
      <c r="V44" s="387" t="s">
        <v>358</v>
      </c>
      <c r="W44" s="353"/>
      <c r="X44" s="353"/>
      <c r="Y44" s="388"/>
      <c r="Z44" s="385"/>
      <c r="AA44" s="389"/>
      <c r="AB44" s="384" t="s">
        <v>1</v>
      </c>
      <c r="AC44" s="384"/>
      <c r="AD44" s="384"/>
      <c r="AE44" s="381"/>
      <c r="AF44" s="382"/>
      <c r="AG44" s="382"/>
      <c r="AH44" s="382"/>
      <c r="AI44" s="383"/>
      <c r="AJ44" s="100" t="e" vm="1">
        <v>#VALUE!</v>
      </c>
    </row>
  </sheetData>
  <sheetProtection sheet="1" selectLockedCells="1"/>
  <mergeCells count="22">
    <mergeCell ref="A5:A10"/>
    <mergeCell ref="D3:H3"/>
    <mergeCell ref="B6:B37"/>
    <mergeCell ref="D4:AI4"/>
    <mergeCell ref="V44:Y44"/>
    <mergeCell ref="Z44:AA44"/>
    <mergeCell ref="AB44:AD44"/>
    <mergeCell ref="A44:C44"/>
    <mergeCell ref="H44:L44"/>
    <mergeCell ref="Q44:S44"/>
    <mergeCell ref="T44:U44"/>
    <mergeCell ref="M44:P44"/>
    <mergeCell ref="B43:AI43"/>
    <mergeCell ref="B40:C42"/>
    <mergeCell ref="P41:AI42"/>
    <mergeCell ref="D44:G44"/>
    <mergeCell ref="L38:M40"/>
    <mergeCell ref="M41:O41"/>
    <mergeCell ref="B38:C39"/>
    <mergeCell ref="N38:AI38"/>
    <mergeCell ref="AE44:AI44"/>
    <mergeCell ref="N39:AI40"/>
  </mergeCells>
  <phoneticPr fontId="5" type="noConversion"/>
  <conditionalFormatting sqref="D44:G44 M44:P44">
    <cfRule type="cellIs" dxfId="4265" priority="98" stopIfTrue="1" operator="equal">
      <formula>0</formula>
    </cfRule>
  </conditionalFormatting>
  <conditionalFormatting sqref="D38">
    <cfRule type="expression" dxfId="4264" priority="78" stopIfTrue="1">
      <formula>IF($O$14=" UTC",TRUE)</formula>
    </cfRule>
  </conditionalFormatting>
  <conditionalFormatting sqref="J38">
    <cfRule type="expression" dxfId="4263" priority="79" stopIfTrue="1">
      <formula>IF($U$14=" PR",TRUE)</formula>
    </cfRule>
  </conditionalFormatting>
  <conditionalFormatting sqref="K38">
    <cfRule type="expression" dxfId="4262" priority="80" stopIfTrue="1">
      <formula>IF($V$14=" EM",TRUE)</formula>
    </cfRule>
  </conditionalFormatting>
  <conditionalFormatting sqref="E38">
    <cfRule type="expression" dxfId="4261" priority="81" stopIfTrue="1">
      <formula>IF($P$14=" MA",TRUE)</formula>
    </cfRule>
  </conditionalFormatting>
  <conditionalFormatting sqref="F38">
    <cfRule type="expression" dxfId="4260" priority="82" stopIfTrue="1">
      <formula>IF($Q$14=" CLF",TRUE)</formula>
    </cfRule>
  </conditionalFormatting>
  <conditionalFormatting sqref="G38">
    <cfRule type="expression" dxfId="4259" priority="83" stopIfTrue="1">
      <formula>IF($R$14=" VA",TRUE)</formula>
    </cfRule>
  </conditionalFormatting>
  <conditionalFormatting sqref="H38">
    <cfRule type="expression" dxfId="4258" priority="84" stopIfTrue="1">
      <formula>IF($S$14=" HC",TRUE)</formula>
    </cfRule>
  </conditionalFormatting>
  <conditionalFormatting sqref="I38">
    <cfRule type="expression" dxfId="4257" priority="85" stopIfTrue="1">
      <formula>IF($T$14=" MN",TRUE)</formula>
    </cfRule>
  </conditionalFormatting>
  <conditionalFormatting sqref="D39:K39">
    <cfRule type="containsBlanks" dxfId="4256" priority="77">
      <formula>LEN(TRIM(D39))=0</formula>
    </cfRule>
  </conditionalFormatting>
  <conditionalFormatting sqref="D39:K39">
    <cfRule type="containsText" dxfId="4255" priority="76" operator="containsText" text="N">
      <formula>NOT(ISERROR(SEARCH("N",D39)))</formula>
    </cfRule>
  </conditionalFormatting>
  <dataValidations count="1">
    <dataValidation type="list" allowBlank="1" showInputMessage="1" showErrorMessage="1" sqref="D39:K39" xr:uid="{0B1E1CFC-5B9B-463F-B87C-C13494F97C18}">
      <formula1>$AM$1:$AM$2</formula1>
    </dataValidation>
  </dataValidations>
  <hyperlinks>
    <hyperlink ref="AJ44" location="'Form II'!AC25" display="i" xr:uid="{00000000-0004-0000-1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XIII(a)</oddFooter>
  </headerFooter>
  <legacy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556</v>
      </c>
    </row>
    <row r="3" spans="1:39" x14ac:dyDescent="0.2">
      <c r="A3" s="7"/>
      <c r="B3" s="4"/>
      <c r="C3" s="4"/>
      <c r="D3" s="639"/>
      <c r="E3" s="639"/>
      <c r="F3" s="639"/>
      <c r="G3" s="639"/>
      <c r="H3" s="639"/>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1" t="s">
        <v>79</v>
      </c>
      <c r="E4" s="732"/>
      <c r="F4" s="732"/>
      <c r="G4" s="732"/>
      <c r="H4" s="732"/>
      <c r="I4" s="732"/>
      <c r="J4" s="732"/>
      <c r="K4" s="732"/>
      <c r="L4" s="732"/>
      <c r="M4" s="732"/>
      <c r="N4" s="732"/>
      <c r="O4" s="732"/>
      <c r="P4" s="732"/>
      <c r="Q4" s="732"/>
      <c r="R4" s="732"/>
      <c r="S4" s="732"/>
      <c r="T4" s="732"/>
      <c r="U4" s="732"/>
      <c r="V4" s="732"/>
      <c r="W4" s="732"/>
      <c r="X4" s="732"/>
      <c r="Y4" s="732"/>
      <c r="Z4" s="732"/>
      <c r="AA4" s="732"/>
      <c r="AB4" s="733"/>
      <c r="AC4" s="733"/>
      <c r="AD4" s="733"/>
      <c r="AE4" s="733"/>
      <c r="AF4" s="733"/>
      <c r="AG4" s="733"/>
      <c r="AH4" s="733"/>
      <c r="AI4" s="734"/>
      <c r="AJ4" s="4"/>
    </row>
    <row r="5" spans="1:39" ht="12.75" customHeight="1" thickBot="1" x14ac:dyDescent="0.25">
      <c r="A5" s="688"/>
      <c r="B5" s="37"/>
      <c r="C5" s="230" t="s">
        <v>30</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25"/>
      <c r="B6" s="700" t="s">
        <v>81</v>
      </c>
      <c r="C6" s="340"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5"/>
      <c r="B7" s="729"/>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5"/>
      <c r="B8" s="729"/>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5"/>
      <c r="B9" s="729"/>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5"/>
      <c r="B10" s="729"/>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29"/>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29"/>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29"/>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29"/>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29"/>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29"/>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29"/>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29"/>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29"/>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29"/>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29"/>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29"/>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29"/>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29"/>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29"/>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29"/>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29"/>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29"/>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29"/>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29"/>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29"/>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29"/>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29"/>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29"/>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29"/>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29"/>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0"/>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10" t="s">
        <v>633</v>
      </c>
      <c r="C38" s="711"/>
      <c r="D38" s="245" t="s">
        <v>78</v>
      </c>
      <c r="E38" s="245" t="s">
        <v>635</v>
      </c>
      <c r="F38" s="245" t="s">
        <v>636</v>
      </c>
      <c r="G38" s="245" t="s">
        <v>637</v>
      </c>
      <c r="H38" s="245" t="s">
        <v>638</v>
      </c>
      <c r="I38" s="245" t="s">
        <v>639</v>
      </c>
      <c r="J38" s="245" t="s">
        <v>640</v>
      </c>
      <c r="K38" s="245" t="s">
        <v>641</v>
      </c>
      <c r="L38" s="600" t="s">
        <v>27</v>
      </c>
      <c r="M38" s="532"/>
      <c r="N38" s="727" t="s">
        <v>642</v>
      </c>
      <c r="O38" s="727"/>
      <c r="P38" s="727"/>
      <c r="Q38" s="727"/>
      <c r="R38" s="727"/>
      <c r="S38" s="727"/>
      <c r="T38" s="727"/>
      <c r="U38" s="727"/>
      <c r="V38" s="727"/>
      <c r="W38" s="727"/>
      <c r="X38" s="727"/>
      <c r="Y38" s="727"/>
      <c r="Z38" s="727"/>
      <c r="AA38" s="727"/>
      <c r="AB38" s="727"/>
      <c r="AC38" s="727"/>
      <c r="AD38" s="727"/>
      <c r="AE38" s="727"/>
      <c r="AF38" s="727"/>
      <c r="AG38" s="727"/>
      <c r="AH38" s="727"/>
      <c r="AI38" s="727"/>
      <c r="AJ38" s="4"/>
    </row>
    <row r="39" spans="1:36" ht="12.75" customHeight="1" x14ac:dyDescent="0.2">
      <c r="A39" s="4"/>
      <c r="B39" s="712"/>
      <c r="C39" s="713"/>
      <c r="D39" s="289"/>
      <c r="E39" s="289"/>
      <c r="F39" s="289"/>
      <c r="G39" s="289"/>
      <c r="H39" s="289"/>
      <c r="I39" s="289"/>
      <c r="J39" s="289"/>
      <c r="K39" s="289"/>
      <c r="L39" s="531"/>
      <c r="M39" s="532"/>
      <c r="N39" s="649" t="s">
        <v>645</v>
      </c>
      <c r="O39" s="649"/>
      <c r="P39" s="649"/>
      <c r="Q39" s="649"/>
      <c r="R39" s="649"/>
      <c r="S39" s="649"/>
      <c r="T39" s="649"/>
      <c r="U39" s="649"/>
      <c r="V39" s="649"/>
      <c r="W39" s="649"/>
      <c r="X39" s="649"/>
      <c r="Y39" s="649"/>
      <c r="Z39" s="649"/>
      <c r="AA39" s="649"/>
      <c r="AB39" s="649"/>
      <c r="AC39" s="649"/>
      <c r="AD39" s="649"/>
      <c r="AE39" s="649"/>
      <c r="AF39" s="649"/>
      <c r="AG39" s="649"/>
      <c r="AH39" s="649"/>
      <c r="AI39" s="649"/>
      <c r="AJ39" s="4"/>
    </row>
    <row r="40" spans="1:36" ht="12.75" customHeight="1" x14ac:dyDescent="0.2">
      <c r="A40" s="4"/>
      <c r="B40" s="600"/>
      <c r="C40" s="532"/>
      <c r="D40" s="38"/>
      <c r="E40" s="15"/>
      <c r="F40" s="15"/>
      <c r="G40" s="15"/>
      <c r="H40" s="15"/>
      <c r="I40" s="15"/>
      <c r="J40" s="15"/>
      <c r="K40" s="15"/>
      <c r="L40" s="531"/>
      <c r="M40" s="532"/>
      <c r="N40" s="583"/>
      <c r="O40" s="583"/>
      <c r="P40" s="583"/>
      <c r="Q40" s="583"/>
      <c r="R40" s="583"/>
      <c r="S40" s="583"/>
      <c r="T40" s="583"/>
      <c r="U40" s="583"/>
      <c r="V40" s="583"/>
      <c r="W40" s="583"/>
      <c r="X40" s="583"/>
      <c r="Y40" s="583"/>
      <c r="Z40" s="583"/>
      <c r="AA40" s="583"/>
      <c r="AB40" s="583"/>
      <c r="AC40" s="583"/>
      <c r="AD40" s="583"/>
      <c r="AE40" s="583"/>
      <c r="AF40" s="583"/>
      <c r="AG40" s="583"/>
      <c r="AH40" s="583"/>
      <c r="AI40" s="583"/>
      <c r="AJ40" s="4"/>
    </row>
    <row r="41" spans="1:36" ht="12.75" customHeight="1" x14ac:dyDescent="0.2">
      <c r="A41" s="4"/>
      <c r="B41" s="531"/>
      <c r="C41" s="532"/>
      <c r="D41" s="212"/>
      <c r="E41" s="12"/>
      <c r="F41" s="12"/>
      <c r="G41" s="12"/>
      <c r="H41" s="12"/>
      <c r="I41" s="12"/>
      <c r="J41" s="12"/>
      <c r="K41" s="12"/>
      <c r="L41" s="12"/>
      <c r="M41" s="725" t="s">
        <v>80</v>
      </c>
      <c r="N41" s="726"/>
      <c r="O41" s="726"/>
      <c r="P41" s="740"/>
      <c r="Q41" s="735"/>
      <c r="R41" s="735"/>
      <c r="S41" s="735"/>
      <c r="T41" s="735"/>
      <c r="U41" s="735"/>
      <c r="V41" s="735"/>
      <c r="W41" s="735"/>
      <c r="X41" s="735"/>
      <c r="Y41" s="735"/>
      <c r="Z41" s="735"/>
      <c r="AA41" s="735"/>
      <c r="AB41" s="735"/>
      <c r="AC41" s="735"/>
      <c r="AD41" s="735"/>
      <c r="AE41" s="735"/>
      <c r="AF41" s="735"/>
      <c r="AG41" s="735"/>
      <c r="AH41" s="735"/>
      <c r="AI41" s="736"/>
      <c r="AJ41" s="4"/>
    </row>
    <row r="42" spans="1:36" x14ac:dyDescent="0.2">
      <c r="A42" s="7"/>
      <c r="B42" s="531"/>
      <c r="C42" s="532"/>
      <c r="D42" s="12"/>
      <c r="E42" s="12"/>
      <c r="F42" s="12"/>
      <c r="G42" s="12"/>
      <c r="H42" s="12"/>
      <c r="I42" s="12"/>
      <c r="J42" s="12"/>
      <c r="K42" s="12"/>
      <c r="L42" s="12"/>
      <c r="M42" s="12"/>
      <c r="N42" s="15"/>
      <c r="O42" s="15"/>
      <c r="P42" s="737"/>
      <c r="Q42" s="738"/>
      <c r="R42" s="738"/>
      <c r="S42" s="738"/>
      <c r="T42" s="738"/>
      <c r="U42" s="738"/>
      <c r="V42" s="738"/>
      <c r="W42" s="738"/>
      <c r="X42" s="738"/>
      <c r="Y42" s="738"/>
      <c r="Z42" s="738"/>
      <c r="AA42" s="738"/>
      <c r="AB42" s="738"/>
      <c r="AC42" s="738"/>
      <c r="AD42" s="738"/>
      <c r="AE42" s="738"/>
      <c r="AF42" s="738"/>
      <c r="AG42" s="738"/>
      <c r="AH42" s="738"/>
      <c r="AI42" s="739"/>
      <c r="AJ42" s="4"/>
    </row>
    <row r="43" spans="1:36" x14ac:dyDescent="0.2">
      <c r="A43" s="2"/>
      <c r="B43" s="548" t="s">
        <v>323</v>
      </c>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4"/>
    </row>
    <row r="44" spans="1:36" s="1" customFormat="1" x14ac:dyDescent="0.2">
      <c r="A44" s="397" t="s">
        <v>359</v>
      </c>
      <c r="B44" s="397"/>
      <c r="C44" s="397"/>
      <c r="D44" s="445">
        <f>'Form I'!$D$34</f>
        <v>0</v>
      </c>
      <c r="E44" s="446"/>
      <c r="F44" s="446"/>
      <c r="G44" s="447"/>
      <c r="H44" s="401" t="s">
        <v>356</v>
      </c>
      <c r="I44" s="353"/>
      <c r="J44" s="353"/>
      <c r="K44" s="353"/>
      <c r="L44" s="388"/>
      <c r="M44" s="448">
        <f>'Form I'!$M$34</f>
        <v>0</v>
      </c>
      <c r="N44" s="446"/>
      <c r="O44" s="446"/>
      <c r="P44" s="447"/>
      <c r="Q44" s="384" t="s">
        <v>4</v>
      </c>
      <c r="R44" s="384"/>
      <c r="S44" s="384"/>
      <c r="T44" s="385"/>
      <c r="U44" s="386"/>
      <c r="V44" s="387" t="s">
        <v>358</v>
      </c>
      <c r="W44" s="353"/>
      <c r="X44" s="353"/>
      <c r="Y44" s="388"/>
      <c r="Z44" s="385"/>
      <c r="AA44" s="389"/>
      <c r="AB44" s="384" t="s">
        <v>1</v>
      </c>
      <c r="AC44" s="384"/>
      <c r="AD44" s="381"/>
      <c r="AE44" s="382"/>
      <c r="AF44" s="382"/>
      <c r="AG44" s="382"/>
      <c r="AH44" s="382"/>
      <c r="AI44" s="383"/>
      <c r="AJ44" s="100" t="e" vm="1">
        <v>#VALUE!</v>
      </c>
    </row>
  </sheetData>
  <sheetProtection sheet="1" selectLockedCells="1"/>
  <mergeCells count="22">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B38:C39"/>
    <mergeCell ref="D3:H3"/>
    <mergeCell ref="B6:B37"/>
    <mergeCell ref="D4:AI4"/>
    <mergeCell ref="L38:M40"/>
    <mergeCell ref="N38:AI38"/>
    <mergeCell ref="N39:AI40"/>
  </mergeCells>
  <phoneticPr fontId="5" type="noConversion"/>
  <conditionalFormatting sqref="D44:G44 M44:P44">
    <cfRule type="cellIs" dxfId="4254" priority="11" stopIfTrue="1" operator="equal">
      <formula>0</formula>
    </cfRule>
  </conditionalFormatting>
  <conditionalFormatting sqref="D38">
    <cfRule type="expression" dxfId="4253" priority="3" stopIfTrue="1">
      <formula>IF($O$14=" UTC",TRUE)</formula>
    </cfRule>
  </conditionalFormatting>
  <conditionalFormatting sqref="J38">
    <cfRule type="expression" dxfId="4252" priority="4" stopIfTrue="1">
      <formula>IF($U$14=" PR",TRUE)</formula>
    </cfRule>
  </conditionalFormatting>
  <conditionalFormatting sqref="K38">
    <cfRule type="expression" dxfId="4251" priority="5" stopIfTrue="1">
      <formula>IF($V$14=" EM",TRUE)</formula>
    </cfRule>
  </conditionalFormatting>
  <conditionalFormatting sqref="E38">
    <cfRule type="expression" dxfId="4250" priority="6" stopIfTrue="1">
      <formula>IF($P$14=" MA",TRUE)</formula>
    </cfRule>
  </conditionalFormatting>
  <conditionalFormatting sqref="F38">
    <cfRule type="expression" dxfId="4249" priority="7" stopIfTrue="1">
      <formula>IF($Q$14=" CLF",TRUE)</formula>
    </cfRule>
  </conditionalFormatting>
  <conditionalFormatting sqref="G38">
    <cfRule type="expression" dxfId="4248" priority="8" stopIfTrue="1">
      <formula>IF($R$14=" VA",TRUE)</formula>
    </cfRule>
  </conditionalFormatting>
  <conditionalFormatting sqref="H38">
    <cfRule type="expression" dxfId="4247" priority="9" stopIfTrue="1">
      <formula>IF($S$14=" HC",TRUE)</formula>
    </cfRule>
  </conditionalFormatting>
  <conditionalFormatting sqref="I38">
    <cfRule type="expression" dxfId="4246" priority="10" stopIfTrue="1">
      <formula>IF($T$14=" MN",TRUE)</formula>
    </cfRule>
  </conditionalFormatting>
  <conditionalFormatting sqref="D39:K39">
    <cfRule type="containsBlanks" dxfId="4245" priority="2">
      <formula>LEN(TRIM(D39))=0</formula>
    </cfRule>
  </conditionalFormatting>
  <conditionalFormatting sqref="D39:K39">
    <cfRule type="containsText" dxfId="4244" priority="1" operator="containsText" text="N">
      <formula>NOT(ISERROR(SEARCH("N",D39)))</formula>
    </cfRule>
  </conditionalFormatting>
  <dataValidations count="1">
    <dataValidation type="list" allowBlank="1" showInputMessage="1" showErrorMessage="1" sqref="D39:K39" xr:uid="{EE3CE99F-38B8-46AC-B88B-214AEE60914B}">
      <formula1>$AM$1:$AM$2</formula1>
    </dataValidation>
  </dataValidations>
  <hyperlinks>
    <hyperlink ref="AJ44" location="'Form II'!AC26" display="i" xr:uid="{00000000-0004-0000-1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XIII(b)</oddFooter>
  </headerFooter>
  <legacy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556</v>
      </c>
    </row>
    <row r="3" spans="1:39" x14ac:dyDescent="0.2">
      <c r="A3" s="7"/>
      <c r="B3" s="4"/>
      <c r="C3" s="4"/>
      <c r="D3" s="639"/>
      <c r="E3" s="639"/>
      <c r="F3" s="639"/>
      <c r="G3" s="639"/>
      <c r="H3" s="639"/>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1" t="s">
        <v>79</v>
      </c>
      <c r="E4" s="732"/>
      <c r="F4" s="732"/>
      <c r="G4" s="732"/>
      <c r="H4" s="732"/>
      <c r="I4" s="732"/>
      <c r="J4" s="732"/>
      <c r="K4" s="732"/>
      <c r="L4" s="732"/>
      <c r="M4" s="732"/>
      <c r="N4" s="732"/>
      <c r="O4" s="732"/>
      <c r="P4" s="732"/>
      <c r="Q4" s="732"/>
      <c r="R4" s="732"/>
      <c r="S4" s="732"/>
      <c r="T4" s="732"/>
      <c r="U4" s="732"/>
      <c r="V4" s="732"/>
      <c r="W4" s="732"/>
      <c r="X4" s="732"/>
      <c r="Y4" s="732"/>
      <c r="Z4" s="732"/>
      <c r="AA4" s="732"/>
      <c r="AB4" s="733"/>
      <c r="AC4" s="733"/>
      <c r="AD4" s="733"/>
      <c r="AE4" s="733"/>
      <c r="AF4" s="733"/>
      <c r="AG4" s="733"/>
      <c r="AH4" s="733"/>
      <c r="AI4" s="734"/>
      <c r="AJ4" s="4"/>
    </row>
    <row r="5" spans="1:39" ht="12.75" customHeight="1" thickBot="1" x14ac:dyDescent="0.25">
      <c r="A5" s="688"/>
      <c r="B5" s="37"/>
      <c r="C5" s="230" t="s">
        <v>30</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25"/>
      <c r="B6" s="700" t="s">
        <v>81</v>
      </c>
      <c r="C6" s="340"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5"/>
      <c r="B7" s="729"/>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5"/>
      <c r="B8" s="729"/>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5"/>
      <c r="B9" s="729"/>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5"/>
      <c r="B10" s="729"/>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29"/>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29"/>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29"/>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29"/>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29"/>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29"/>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29"/>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29"/>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29"/>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29"/>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29"/>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29"/>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29"/>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29"/>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29"/>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29"/>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29"/>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29"/>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29"/>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29"/>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29"/>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29"/>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29"/>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29"/>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29"/>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29"/>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0"/>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41" t="s">
        <v>633</v>
      </c>
      <c r="C38" s="742"/>
      <c r="D38" s="245" t="s">
        <v>78</v>
      </c>
      <c r="E38" s="245" t="s">
        <v>635</v>
      </c>
      <c r="F38" s="245" t="s">
        <v>636</v>
      </c>
      <c r="G38" s="245" t="s">
        <v>637</v>
      </c>
      <c r="H38" s="245" t="s">
        <v>638</v>
      </c>
      <c r="I38" s="245" t="s">
        <v>639</v>
      </c>
      <c r="J38" s="245" t="s">
        <v>640</v>
      </c>
      <c r="K38" s="245" t="s">
        <v>641</v>
      </c>
      <c r="L38" s="600" t="s">
        <v>27</v>
      </c>
      <c r="M38" s="532"/>
      <c r="N38" s="727" t="s">
        <v>642</v>
      </c>
      <c r="O38" s="727"/>
      <c r="P38" s="727"/>
      <c r="Q38" s="727"/>
      <c r="R38" s="727"/>
      <c r="S38" s="727"/>
      <c r="T38" s="727"/>
      <c r="U38" s="727"/>
      <c r="V38" s="727"/>
      <c r="W38" s="727"/>
      <c r="X38" s="727"/>
      <c r="Y38" s="727"/>
      <c r="Z38" s="727"/>
      <c r="AA38" s="727"/>
      <c r="AB38" s="727"/>
      <c r="AC38" s="727"/>
      <c r="AD38" s="727"/>
      <c r="AE38" s="727"/>
      <c r="AF38" s="727"/>
      <c r="AG38" s="727"/>
      <c r="AH38" s="727"/>
      <c r="AI38" s="727"/>
      <c r="AJ38" s="4"/>
    </row>
    <row r="39" spans="1:36" ht="17.45" customHeight="1" x14ac:dyDescent="0.2">
      <c r="A39" s="4"/>
      <c r="B39" s="743"/>
      <c r="C39" s="744"/>
      <c r="D39" s="289"/>
      <c r="E39" s="289"/>
      <c r="F39" s="289"/>
      <c r="G39" s="289"/>
      <c r="H39" s="289"/>
      <c r="I39" s="289"/>
      <c r="J39" s="289"/>
      <c r="K39" s="289"/>
      <c r="L39" s="531"/>
      <c r="M39" s="532"/>
      <c r="N39" s="649" t="s">
        <v>645</v>
      </c>
      <c r="O39" s="649"/>
      <c r="P39" s="649"/>
      <c r="Q39" s="649"/>
      <c r="R39" s="649"/>
      <c r="S39" s="649"/>
      <c r="T39" s="649"/>
      <c r="U39" s="649"/>
      <c r="V39" s="649"/>
      <c r="W39" s="649"/>
      <c r="X39" s="649"/>
      <c r="Y39" s="649"/>
      <c r="Z39" s="649"/>
      <c r="AA39" s="649"/>
      <c r="AB39" s="649"/>
      <c r="AC39" s="649"/>
      <c r="AD39" s="649"/>
      <c r="AE39" s="649"/>
      <c r="AF39" s="649"/>
      <c r="AG39" s="649"/>
      <c r="AH39" s="649"/>
      <c r="AI39" s="649"/>
      <c r="AJ39" s="4"/>
    </row>
    <row r="40" spans="1:36" ht="8.4499999999999993" customHeight="1" x14ac:dyDescent="0.2">
      <c r="A40" s="4"/>
      <c r="B40" s="600"/>
      <c r="C40" s="532"/>
      <c r="D40" s="38"/>
      <c r="E40" s="15"/>
      <c r="F40" s="15"/>
      <c r="G40" s="15"/>
      <c r="H40" s="15"/>
      <c r="I40" s="15"/>
      <c r="J40" s="15"/>
      <c r="K40" s="15"/>
      <c r="L40" s="531"/>
      <c r="M40" s="532"/>
      <c r="N40" s="583"/>
      <c r="O40" s="583"/>
      <c r="P40" s="583"/>
      <c r="Q40" s="583"/>
      <c r="R40" s="583"/>
      <c r="S40" s="583"/>
      <c r="T40" s="583"/>
      <c r="U40" s="583"/>
      <c r="V40" s="583"/>
      <c r="W40" s="583"/>
      <c r="X40" s="583"/>
      <c r="Y40" s="583"/>
      <c r="Z40" s="583"/>
      <c r="AA40" s="583"/>
      <c r="AB40" s="583"/>
      <c r="AC40" s="583"/>
      <c r="AD40" s="583"/>
      <c r="AE40" s="583"/>
      <c r="AF40" s="583"/>
      <c r="AG40" s="583"/>
      <c r="AH40" s="583"/>
      <c r="AI40" s="583"/>
      <c r="AJ40" s="4"/>
    </row>
    <row r="41" spans="1:36" ht="12.75" customHeight="1" x14ac:dyDescent="0.2">
      <c r="A41" s="4"/>
      <c r="B41" s="531"/>
      <c r="C41" s="532"/>
      <c r="D41" s="212"/>
      <c r="E41" s="12"/>
      <c r="F41" s="12"/>
      <c r="G41" s="12"/>
      <c r="H41" s="12"/>
      <c r="I41" s="12"/>
      <c r="J41" s="12"/>
      <c r="K41" s="12"/>
      <c r="L41" s="12"/>
      <c r="M41" s="725" t="s">
        <v>80</v>
      </c>
      <c r="N41" s="726"/>
      <c r="O41" s="726"/>
      <c r="P41" s="740"/>
      <c r="Q41" s="735"/>
      <c r="R41" s="735"/>
      <c r="S41" s="735"/>
      <c r="T41" s="735"/>
      <c r="U41" s="735"/>
      <c r="V41" s="735"/>
      <c r="W41" s="735"/>
      <c r="X41" s="735"/>
      <c r="Y41" s="735"/>
      <c r="Z41" s="735"/>
      <c r="AA41" s="735"/>
      <c r="AB41" s="735"/>
      <c r="AC41" s="735"/>
      <c r="AD41" s="735"/>
      <c r="AE41" s="735"/>
      <c r="AF41" s="735"/>
      <c r="AG41" s="735"/>
      <c r="AH41" s="735"/>
      <c r="AI41" s="736"/>
      <c r="AJ41" s="4"/>
    </row>
    <row r="42" spans="1:36" x14ac:dyDescent="0.2">
      <c r="A42" s="7"/>
      <c r="B42" s="531"/>
      <c r="C42" s="532"/>
      <c r="D42" s="12"/>
      <c r="E42" s="12"/>
      <c r="F42" s="12"/>
      <c r="G42" s="12"/>
      <c r="H42" s="12"/>
      <c r="I42" s="12"/>
      <c r="J42" s="12"/>
      <c r="K42" s="12"/>
      <c r="L42" s="12"/>
      <c r="M42" s="12"/>
      <c r="N42" s="15"/>
      <c r="O42" s="15"/>
      <c r="P42" s="737"/>
      <c r="Q42" s="738"/>
      <c r="R42" s="738"/>
      <c r="S42" s="738"/>
      <c r="T42" s="738"/>
      <c r="U42" s="738"/>
      <c r="V42" s="738"/>
      <c r="W42" s="738"/>
      <c r="X42" s="738"/>
      <c r="Y42" s="738"/>
      <c r="Z42" s="738"/>
      <c r="AA42" s="738"/>
      <c r="AB42" s="738"/>
      <c r="AC42" s="738"/>
      <c r="AD42" s="738"/>
      <c r="AE42" s="738"/>
      <c r="AF42" s="738"/>
      <c r="AG42" s="738"/>
      <c r="AH42" s="738"/>
      <c r="AI42" s="739"/>
      <c r="AJ42" s="4"/>
    </row>
    <row r="43" spans="1:36" x14ac:dyDescent="0.2">
      <c r="A43" s="2"/>
      <c r="B43" s="548" t="s">
        <v>323</v>
      </c>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4"/>
    </row>
    <row r="44" spans="1:36" s="1" customFormat="1" x14ac:dyDescent="0.2">
      <c r="A44" s="397" t="s">
        <v>359</v>
      </c>
      <c r="B44" s="397"/>
      <c r="C44" s="397"/>
      <c r="D44" s="445">
        <f>'Form I'!$D$34</f>
        <v>0</v>
      </c>
      <c r="E44" s="446"/>
      <c r="F44" s="446"/>
      <c r="G44" s="447"/>
      <c r="H44" s="401" t="s">
        <v>356</v>
      </c>
      <c r="I44" s="353"/>
      <c r="J44" s="353"/>
      <c r="K44" s="353"/>
      <c r="L44" s="388"/>
      <c r="M44" s="448">
        <f>'Form I'!$M$34</f>
        <v>0</v>
      </c>
      <c r="N44" s="446"/>
      <c r="O44" s="446"/>
      <c r="P44" s="447"/>
      <c r="Q44" s="384" t="s">
        <v>4</v>
      </c>
      <c r="R44" s="384"/>
      <c r="S44" s="384"/>
      <c r="T44" s="385"/>
      <c r="U44" s="386"/>
      <c r="V44" s="387" t="s">
        <v>358</v>
      </c>
      <c r="W44" s="353"/>
      <c r="X44" s="353"/>
      <c r="Y44" s="388"/>
      <c r="Z44" s="385"/>
      <c r="AA44" s="389"/>
      <c r="AB44" s="384" t="s">
        <v>1</v>
      </c>
      <c r="AC44" s="384"/>
      <c r="AD44" s="381"/>
      <c r="AE44" s="382"/>
      <c r="AF44" s="382"/>
      <c r="AG44" s="382"/>
      <c r="AH44" s="382"/>
      <c r="AI44" s="383"/>
      <c r="AJ44" s="100" t="e" vm="1">
        <v>#VALUE!</v>
      </c>
    </row>
  </sheetData>
  <sheetProtection sheet="1" selectLockedCells="1"/>
  <mergeCells count="22">
    <mergeCell ref="D3:H3"/>
    <mergeCell ref="M41:O41"/>
    <mergeCell ref="P41:AI42"/>
    <mergeCell ref="B43:AI43"/>
    <mergeCell ref="D4:AI4"/>
    <mergeCell ref="L38:M40"/>
    <mergeCell ref="B40:C42"/>
    <mergeCell ref="B6:B37"/>
    <mergeCell ref="N38:AI38"/>
    <mergeCell ref="A44:C44"/>
    <mergeCell ref="D44:G44"/>
    <mergeCell ref="M44:P44"/>
    <mergeCell ref="A5:A10"/>
    <mergeCell ref="AD44:AI44"/>
    <mergeCell ref="AB44:AC44"/>
    <mergeCell ref="H44:L44"/>
    <mergeCell ref="Q44:S44"/>
    <mergeCell ref="T44:U44"/>
    <mergeCell ref="V44:Y44"/>
    <mergeCell ref="Z44:AA44"/>
    <mergeCell ref="B38:C39"/>
    <mergeCell ref="N39:AI40"/>
  </mergeCells>
  <phoneticPr fontId="5" type="noConversion"/>
  <conditionalFormatting sqref="D44:G44 M44:P44">
    <cfRule type="cellIs" dxfId="4243" priority="11" stopIfTrue="1" operator="equal">
      <formula>0</formula>
    </cfRule>
  </conditionalFormatting>
  <conditionalFormatting sqref="D38">
    <cfRule type="expression" dxfId="4242" priority="3" stopIfTrue="1">
      <formula>IF($O$14=" UTC",TRUE)</formula>
    </cfRule>
  </conditionalFormatting>
  <conditionalFormatting sqref="J38">
    <cfRule type="expression" dxfId="4241" priority="4" stopIfTrue="1">
      <formula>IF($U$14=" PR",TRUE)</formula>
    </cfRule>
  </conditionalFormatting>
  <conditionalFormatting sqref="K38">
    <cfRule type="expression" dxfId="4240" priority="5" stopIfTrue="1">
      <formula>IF($V$14=" EM",TRUE)</formula>
    </cfRule>
  </conditionalFormatting>
  <conditionalFormatting sqref="E38">
    <cfRule type="expression" dxfId="4239" priority="6" stopIfTrue="1">
      <formula>IF($P$14=" MA",TRUE)</formula>
    </cfRule>
  </conditionalFormatting>
  <conditionalFormatting sqref="F38">
    <cfRule type="expression" dxfId="4238" priority="7" stopIfTrue="1">
      <formula>IF($Q$14=" CLF",TRUE)</formula>
    </cfRule>
  </conditionalFormatting>
  <conditionalFormatting sqref="G38">
    <cfRule type="expression" dxfId="4237" priority="8" stopIfTrue="1">
      <formula>IF($R$14=" VA",TRUE)</formula>
    </cfRule>
  </conditionalFormatting>
  <conditionalFormatting sqref="H38">
    <cfRule type="expression" dxfId="4236" priority="9" stopIfTrue="1">
      <formula>IF($S$14=" HC",TRUE)</formula>
    </cfRule>
  </conditionalFormatting>
  <conditionalFormatting sqref="I38">
    <cfRule type="expression" dxfId="4235" priority="10" stopIfTrue="1">
      <formula>IF($T$14=" MN",TRUE)</formula>
    </cfRule>
  </conditionalFormatting>
  <conditionalFormatting sqref="D39:K39">
    <cfRule type="containsBlanks" dxfId="4234" priority="2">
      <formula>LEN(TRIM(D39))=0</formula>
    </cfRule>
  </conditionalFormatting>
  <conditionalFormatting sqref="D39:K39">
    <cfRule type="containsText" dxfId="4233" priority="1" operator="containsText" text="N">
      <formula>NOT(ISERROR(SEARCH("N",D39)))</formula>
    </cfRule>
  </conditionalFormatting>
  <dataValidations count="1">
    <dataValidation type="list" allowBlank="1" showInputMessage="1" showErrorMessage="1" sqref="D39:K39" xr:uid="{C256459E-A4B3-4C93-9EE1-8AD86922C611}">
      <formula1>$AM$1:$AM$2</formula1>
    </dataValidation>
  </dataValidations>
  <hyperlinks>
    <hyperlink ref="AJ44" location="'Form II'!AC27" display="i" xr:uid="{00000000-0004-0000-15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XIII(c)</oddFooter>
  </headerFooter>
  <legacy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556</v>
      </c>
    </row>
    <row r="3" spans="1:39" x14ac:dyDescent="0.2">
      <c r="A3" s="7"/>
      <c r="B3" s="4"/>
      <c r="C3" s="4"/>
      <c r="D3" s="639"/>
      <c r="E3" s="639"/>
      <c r="F3" s="639"/>
      <c r="G3" s="639"/>
      <c r="H3" s="639"/>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1" t="s">
        <v>79</v>
      </c>
      <c r="E4" s="732"/>
      <c r="F4" s="732"/>
      <c r="G4" s="732"/>
      <c r="H4" s="732"/>
      <c r="I4" s="732"/>
      <c r="J4" s="732"/>
      <c r="K4" s="732"/>
      <c r="L4" s="732"/>
      <c r="M4" s="732"/>
      <c r="N4" s="732"/>
      <c r="O4" s="732"/>
      <c r="P4" s="732"/>
      <c r="Q4" s="732"/>
      <c r="R4" s="732"/>
      <c r="S4" s="732"/>
      <c r="T4" s="732"/>
      <c r="U4" s="732"/>
      <c r="V4" s="732"/>
      <c r="W4" s="732"/>
      <c r="X4" s="732"/>
      <c r="Y4" s="732"/>
      <c r="Z4" s="732"/>
      <c r="AA4" s="732"/>
      <c r="AB4" s="733"/>
      <c r="AC4" s="733"/>
      <c r="AD4" s="733"/>
      <c r="AE4" s="733"/>
      <c r="AF4" s="733"/>
      <c r="AG4" s="733"/>
      <c r="AH4" s="733"/>
      <c r="AI4" s="734"/>
      <c r="AJ4" s="4"/>
    </row>
    <row r="5" spans="1:39" ht="12.75" customHeight="1" thickBot="1" x14ac:dyDescent="0.25">
      <c r="A5" s="688"/>
      <c r="B5" s="37"/>
      <c r="C5" s="230" t="s">
        <v>30</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25"/>
      <c r="B6" s="700" t="s">
        <v>81</v>
      </c>
      <c r="C6" s="340"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5"/>
      <c r="B7" s="729"/>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5"/>
      <c r="B8" s="729"/>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5"/>
      <c r="B9" s="729"/>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5"/>
      <c r="B10" s="729"/>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29"/>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29"/>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29"/>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29"/>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29"/>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29"/>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29"/>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29"/>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29"/>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29"/>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29"/>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29"/>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29"/>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29"/>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29"/>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29"/>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29"/>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29"/>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29"/>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29"/>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29"/>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29"/>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29"/>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29"/>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29"/>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29"/>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0"/>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41" t="s">
        <v>633</v>
      </c>
      <c r="C38" s="742"/>
      <c r="D38" s="245" t="s">
        <v>78</v>
      </c>
      <c r="E38" s="245" t="s">
        <v>635</v>
      </c>
      <c r="F38" s="245" t="s">
        <v>636</v>
      </c>
      <c r="G38" s="245" t="s">
        <v>637</v>
      </c>
      <c r="H38" s="245" t="s">
        <v>638</v>
      </c>
      <c r="I38" s="245" t="s">
        <v>639</v>
      </c>
      <c r="J38" s="245" t="s">
        <v>640</v>
      </c>
      <c r="K38" s="245" t="s">
        <v>641</v>
      </c>
      <c r="L38" s="600" t="s">
        <v>27</v>
      </c>
      <c r="M38" s="532"/>
      <c r="N38" s="727" t="s">
        <v>642</v>
      </c>
      <c r="O38" s="727"/>
      <c r="P38" s="727"/>
      <c r="Q38" s="727"/>
      <c r="R38" s="727"/>
      <c r="S38" s="727"/>
      <c r="T38" s="727"/>
      <c r="U38" s="727"/>
      <c r="V38" s="727"/>
      <c r="W38" s="727"/>
      <c r="X38" s="727"/>
      <c r="Y38" s="727"/>
      <c r="Z38" s="727"/>
      <c r="AA38" s="727"/>
      <c r="AB38" s="727"/>
      <c r="AC38" s="727"/>
      <c r="AD38" s="727"/>
      <c r="AE38" s="727"/>
      <c r="AF38" s="727"/>
      <c r="AG38" s="727"/>
      <c r="AH38" s="727"/>
      <c r="AI38" s="727"/>
      <c r="AJ38" s="4"/>
    </row>
    <row r="39" spans="1:36" ht="12.75" customHeight="1" x14ac:dyDescent="0.2">
      <c r="A39" s="4"/>
      <c r="B39" s="743"/>
      <c r="C39" s="744"/>
      <c r="D39" s="289"/>
      <c r="E39" s="289"/>
      <c r="F39" s="289"/>
      <c r="G39" s="289"/>
      <c r="H39" s="289"/>
      <c r="I39" s="289"/>
      <c r="J39" s="289"/>
      <c r="K39" s="289"/>
      <c r="L39" s="531"/>
      <c r="M39" s="532"/>
      <c r="N39" s="649" t="s">
        <v>645</v>
      </c>
      <c r="O39" s="649"/>
      <c r="P39" s="649"/>
      <c r="Q39" s="649"/>
      <c r="R39" s="649"/>
      <c r="S39" s="649"/>
      <c r="T39" s="649"/>
      <c r="U39" s="649"/>
      <c r="V39" s="649"/>
      <c r="W39" s="649"/>
      <c r="X39" s="649"/>
      <c r="Y39" s="649"/>
      <c r="Z39" s="649"/>
      <c r="AA39" s="649"/>
      <c r="AB39" s="649"/>
      <c r="AC39" s="649"/>
      <c r="AD39" s="649"/>
      <c r="AE39" s="649"/>
      <c r="AF39" s="649"/>
      <c r="AG39" s="649"/>
      <c r="AH39" s="649"/>
      <c r="AI39" s="649"/>
      <c r="AJ39" s="4"/>
    </row>
    <row r="40" spans="1:36" ht="12.75" customHeight="1" x14ac:dyDescent="0.2">
      <c r="A40" s="4"/>
      <c r="B40" s="600"/>
      <c r="C40" s="532"/>
      <c r="D40" s="38"/>
      <c r="E40" s="15"/>
      <c r="F40" s="15"/>
      <c r="G40" s="15"/>
      <c r="H40" s="15"/>
      <c r="I40" s="15"/>
      <c r="J40" s="15"/>
      <c r="K40" s="15"/>
      <c r="L40" s="531"/>
      <c r="M40" s="532"/>
      <c r="N40" s="583"/>
      <c r="O40" s="583"/>
      <c r="P40" s="583"/>
      <c r="Q40" s="583"/>
      <c r="R40" s="583"/>
      <c r="S40" s="583"/>
      <c r="T40" s="583"/>
      <c r="U40" s="583"/>
      <c r="V40" s="583"/>
      <c r="W40" s="583"/>
      <c r="X40" s="583"/>
      <c r="Y40" s="583"/>
      <c r="Z40" s="583"/>
      <c r="AA40" s="583"/>
      <c r="AB40" s="583"/>
      <c r="AC40" s="583"/>
      <c r="AD40" s="583"/>
      <c r="AE40" s="583"/>
      <c r="AF40" s="583"/>
      <c r="AG40" s="583"/>
      <c r="AH40" s="583"/>
      <c r="AI40" s="583"/>
      <c r="AJ40" s="4"/>
    </row>
    <row r="41" spans="1:36" ht="12.75" customHeight="1" x14ac:dyDescent="0.2">
      <c r="A41" s="4"/>
      <c r="B41" s="531"/>
      <c r="C41" s="532"/>
      <c r="D41" s="212"/>
      <c r="E41" s="12"/>
      <c r="F41" s="12"/>
      <c r="G41" s="12"/>
      <c r="H41" s="12"/>
      <c r="I41" s="12"/>
      <c r="J41" s="12"/>
      <c r="K41" s="12"/>
      <c r="L41" s="12"/>
      <c r="M41" s="725" t="s">
        <v>80</v>
      </c>
      <c r="N41" s="726"/>
      <c r="O41" s="726"/>
      <c r="P41" s="740"/>
      <c r="Q41" s="735"/>
      <c r="R41" s="735"/>
      <c r="S41" s="735"/>
      <c r="T41" s="735"/>
      <c r="U41" s="735"/>
      <c r="V41" s="735"/>
      <c r="W41" s="735"/>
      <c r="X41" s="735"/>
      <c r="Y41" s="735"/>
      <c r="Z41" s="735"/>
      <c r="AA41" s="735"/>
      <c r="AB41" s="735"/>
      <c r="AC41" s="735"/>
      <c r="AD41" s="735"/>
      <c r="AE41" s="735"/>
      <c r="AF41" s="735"/>
      <c r="AG41" s="735"/>
      <c r="AH41" s="735"/>
      <c r="AI41" s="736"/>
      <c r="AJ41" s="4"/>
    </row>
    <row r="42" spans="1:36" x14ac:dyDescent="0.2">
      <c r="A42" s="7"/>
      <c r="B42" s="531"/>
      <c r="C42" s="532"/>
      <c r="D42" s="12"/>
      <c r="E42" s="12"/>
      <c r="F42" s="12"/>
      <c r="G42" s="12"/>
      <c r="H42" s="12"/>
      <c r="I42" s="12"/>
      <c r="J42" s="12"/>
      <c r="K42" s="12"/>
      <c r="L42" s="12"/>
      <c r="M42" s="12"/>
      <c r="N42" s="15"/>
      <c r="O42" s="15"/>
      <c r="P42" s="737"/>
      <c r="Q42" s="738"/>
      <c r="R42" s="738"/>
      <c r="S42" s="738"/>
      <c r="T42" s="738"/>
      <c r="U42" s="738"/>
      <c r="V42" s="738"/>
      <c r="W42" s="738"/>
      <c r="X42" s="738"/>
      <c r="Y42" s="738"/>
      <c r="Z42" s="738"/>
      <c r="AA42" s="738"/>
      <c r="AB42" s="738"/>
      <c r="AC42" s="738"/>
      <c r="AD42" s="738"/>
      <c r="AE42" s="738"/>
      <c r="AF42" s="738"/>
      <c r="AG42" s="738"/>
      <c r="AH42" s="738"/>
      <c r="AI42" s="739"/>
      <c r="AJ42" s="4"/>
    </row>
    <row r="43" spans="1:36" x14ac:dyDescent="0.2">
      <c r="A43" s="2"/>
      <c r="B43" s="548" t="s">
        <v>323</v>
      </c>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4"/>
    </row>
    <row r="44" spans="1:36" s="1" customFormat="1" x14ac:dyDescent="0.2">
      <c r="A44" s="397" t="s">
        <v>359</v>
      </c>
      <c r="B44" s="397"/>
      <c r="C44" s="397"/>
      <c r="D44" s="445">
        <f>'Form I'!$D$34</f>
        <v>0</v>
      </c>
      <c r="E44" s="446"/>
      <c r="F44" s="446"/>
      <c r="G44" s="447"/>
      <c r="H44" s="401" t="s">
        <v>356</v>
      </c>
      <c r="I44" s="353"/>
      <c r="J44" s="353"/>
      <c r="K44" s="353"/>
      <c r="L44" s="388"/>
      <c r="M44" s="448">
        <f>'Form I'!$M$34</f>
        <v>0</v>
      </c>
      <c r="N44" s="446"/>
      <c r="O44" s="446"/>
      <c r="P44" s="447"/>
      <c r="Q44" s="384" t="s">
        <v>4</v>
      </c>
      <c r="R44" s="384"/>
      <c r="S44" s="384"/>
      <c r="T44" s="385"/>
      <c r="U44" s="386"/>
      <c r="V44" s="387" t="s">
        <v>358</v>
      </c>
      <c r="W44" s="353"/>
      <c r="X44" s="353"/>
      <c r="Y44" s="388"/>
      <c r="Z44" s="385"/>
      <c r="AA44" s="389"/>
      <c r="AB44" s="384" t="s">
        <v>1</v>
      </c>
      <c r="AC44" s="384"/>
      <c r="AD44" s="381"/>
      <c r="AE44" s="382"/>
      <c r="AF44" s="382"/>
      <c r="AG44" s="382"/>
      <c r="AH44" s="382"/>
      <c r="AI44" s="383"/>
      <c r="AJ44" s="100" t="e" vm="1">
        <v>#VALUE!</v>
      </c>
    </row>
  </sheetData>
  <sheetProtection sheet="1" selectLockedCells="1"/>
  <mergeCells count="22">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N38:AI38"/>
    <mergeCell ref="D3:H3"/>
    <mergeCell ref="B6:B37"/>
    <mergeCell ref="D4:AI4"/>
    <mergeCell ref="L38:M40"/>
    <mergeCell ref="B38:C39"/>
    <mergeCell ref="N39:AI40"/>
  </mergeCells>
  <phoneticPr fontId="5" type="noConversion"/>
  <conditionalFormatting sqref="D44:G44 M44:P44">
    <cfRule type="cellIs" dxfId="4232" priority="11" stopIfTrue="1" operator="equal">
      <formula>0</formula>
    </cfRule>
  </conditionalFormatting>
  <conditionalFormatting sqref="D38">
    <cfRule type="expression" dxfId="4231" priority="3" stopIfTrue="1">
      <formula>IF($O$14=" UTC",TRUE)</formula>
    </cfRule>
  </conditionalFormatting>
  <conditionalFormatting sqref="J38">
    <cfRule type="expression" dxfId="4230" priority="4" stopIfTrue="1">
      <formula>IF($U$14=" PR",TRUE)</formula>
    </cfRule>
  </conditionalFormatting>
  <conditionalFormatting sqref="K38">
    <cfRule type="expression" dxfId="4229" priority="5" stopIfTrue="1">
      <formula>IF($V$14=" EM",TRUE)</formula>
    </cfRule>
  </conditionalFormatting>
  <conditionalFormatting sqref="E38">
    <cfRule type="expression" dxfId="4228" priority="6" stopIfTrue="1">
      <formula>IF($P$14=" MA",TRUE)</formula>
    </cfRule>
  </conditionalFormatting>
  <conditionalFormatting sqref="F38">
    <cfRule type="expression" dxfId="4227" priority="7" stopIfTrue="1">
      <formula>IF($Q$14=" CLF",TRUE)</formula>
    </cfRule>
  </conditionalFormatting>
  <conditionalFormatting sqref="G38">
    <cfRule type="expression" dxfId="4226" priority="8" stopIfTrue="1">
      <formula>IF($R$14=" VA",TRUE)</formula>
    </cfRule>
  </conditionalFormatting>
  <conditionalFormatting sqref="H38">
    <cfRule type="expression" dxfId="4225" priority="9" stopIfTrue="1">
      <formula>IF($S$14=" HC",TRUE)</formula>
    </cfRule>
  </conditionalFormatting>
  <conditionalFormatting sqref="I38">
    <cfRule type="expression" dxfId="4224" priority="10" stopIfTrue="1">
      <formula>IF($T$14=" MN",TRUE)</formula>
    </cfRule>
  </conditionalFormatting>
  <conditionalFormatting sqref="D39:K39">
    <cfRule type="containsBlanks" dxfId="4223" priority="2">
      <formula>LEN(TRIM(D39))=0</formula>
    </cfRule>
  </conditionalFormatting>
  <conditionalFormatting sqref="D39:K39">
    <cfRule type="containsText" dxfId="4222" priority="1" operator="containsText" text="N">
      <formula>NOT(ISERROR(SEARCH("N",D39)))</formula>
    </cfRule>
  </conditionalFormatting>
  <dataValidations count="1">
    <dataValidation type="list" allowBlank="1" showInputMessage="1" showErrorMessage="1" sqref="D39:K39" xr:uid="{F6BE79D4-E6EC-4F9E-937F-7527BEB9EB2C}">
      <formula1>$AM$1:$AM$2</formula1>
    </dataValidation>
  </dataValidations>
  <hyperlinks>
    <hyperlink ref="AJ44" location="'Form II'!AC28" display="i" xr:uid="{00000000-0004-0000-16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XIII(d)</oddFooter>
  </headerFooter>
  <legacyDrawing r:id="rId2"/>
  <legacyDrawingHF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556</v>
      </c>
    </row>
    <row r="3" spans="1:39" x14ac:dyDescent="0.2">
      <c r="A3" s="7"/>
      <c r="B3" s="4"/>
      <c r="C3" s="4"/>
      <c r="D3" s="639"/>
      <c r="E3" s="639"/>
      <c r="F3" s="639"/>
      <c r="G3" s="639"/>
      <c r="H3" s="639"/>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1" t="s">
        <v>79</v>
      </c>
      <c r="E4" s="732"/>
      <c r="F4" s="732"/>
      <c r="G4" s="732"/>
      <c r="H4" s="732"/>
      <c r="I4" s="732"/>
      <c r="J4" s="732"/>
      <c r="K4" s="732"/>
      <c r="L4" s="732"/>
      <c r="M4" s="732"/>
      <c r="N4" s="732"/>
      <c r="O4" s="732"/>
      <c r="P4" s="732"/>
      <c r="Q4" s="732"/>
      <c r="R4" s="732"/>
      <c r="S4" s="732"/>
      <c r="T4" s="732"/>
      <c r="U4" s="732"/>
      <c r="V4" s="732"/>
      <c r="W4" s="732"/>
      <c r="X4" s="732"/>
      <c r="Y4" s="732"/>
      <c r="Z4" s="732"/>
      <c r="AA4" s="732"/>
      <c r="AB4" s="733"/>
      <c r="AC4" s="733"/>
      <c r="AD4" s="733"/>
      <c r="AE4" s="733"/>
      <c r="AF4" s="733"/>
      <c r="AG4" s="733"/>
      <c r="AH4" s="733"/>
      <c r="AI4" s="734"/>
      <c r="AJ4" s="4"/>
    </row>
    <row r="5" spans="1:39" ht="12.75" customHeight="1" thickBot="1" x14ac:dyDescent="0.25">
      <c r="A5" s="688"/>
      <c r="B5" s="37"/>
      <c r="C5" s="230" t="s">
        <v>30</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25"/>
      <c r="B6" s="700" t="s">
        <v>81</v>
      </c>
      <c r="C6" s="340"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5"/>
      <c r="B7" s="729"/>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5"/>
      <c r="B8" s="729"/>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5"/>
      <c r="B9" s="729"/>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5"/>
      <c r="B10" s="729"/>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29"/>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29"/>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29"/>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29"/>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29"/>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29"/>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29"/>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29"/>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29"/>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29"/>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29"/>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29"/>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29"/>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29"/>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29"/>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29"/>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29"/>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29"/>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29"/>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29"/>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29"/>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29"/>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29"/>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29"/>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29"/>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29"/>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0"/>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41" t="s">
        <v>633</v>
      </c>
      <c r="C38" s="742"/>
      <c r="D38" s="245" t="s">
        <v>78</v>
      </c>
      <c r="E38" s="245" t="s">
        <v>635</v>
      </c>
      <c r="F38" s="245" t="s">
        <v>636</v>
      </c>
      <c r="G38" s="245" t="s">
        <v>637</v>
      </c>
      <c r="H38" s="245" t="s">
        <v>638</v>
      </c>
      <c r="I38" s="245" t="s">
        <v>639</v>
      </c>
      <c r="J38" s="245" t="s">
        <v>640</v>
      </c>
      <c r="K38" s="245" t="s">
        <v>641</v>
      </c>
      <c r="L38" s="600" t="s">
        <v>27</v>
      </c>
      <c r="M38" s="532"/>
      <c r="N38" s="727" t="s">
        <v>642</v>
      </c>
      <c r="O38" s="727"/>
      <c r="P38" s="727"/>
      <c r="Q38" s="727"/>
      <c r="R38" s="727"/>
      <c r="S38" s="727"/>
      <c r="T38" s="727"/>
      <c r="U38" s="727"/>
      <c r="V38" s="727"/>
      <c r="W38" s="727"/>
      <c r="X38" s="727"/>
      <c r="Y38" s="727"/>
      <c r="Z38" s="727"/>
      <c r="AA38" s="727"/>
      <c r="AB38" s="727"/>
      <c r="AC38" s="727"/>
      <c r="AD38" s="727"/>
      <c r="AE38" s="727"/>
      <c r="AF38" s="727"/>
      <c r="AG38" s="727"/>
      <c r="AH38" s="727"/>
      <c r="AI38" s="727"/>
      <c r="AJ38" s="4"/>
    </row>
    <row r="39" spans="1:36" ht="17.100000000000001" customHeight="1" x14ac:dyDescent="0.2">
      <c r="A39" s="4"/>
      <c r="B39" s="743"/>
      <c r="C39" s="744"/>
      <c r="D39" s="289"/>
      <c r="E39" s="289"/>
      <c r="F39" s="289"/>
      <c r="G39" s="289"/>
      <c r="H39" s="289"/>
      <c r="I39" s="289"/>
      <c r="J39" s="289"/>
      <c r="K39" s="289"/>
      <c r="L39" s="531"/>
      <c r="M39" s="532"/>
      <c r="N39" s="649" t="s">
        <v>645</v>
      </c>
      <c r="O39" s="649"/>
      <c r="P39" s="649"/>
      <c r="Q39" s="649"/>
      <c r="R39" s="649"/>
      <c r="S39" s="649"/>
      <c r="T39" s="649"/>
      <c r="U39" s="649"/>
      <c r="V39" s="649"/>
      <c r="W39" s="649"/>
      <c r="X39" s="649"/>
      <c r="Y39" s="649"/>
      <c r="Z39" s="649"/>
      <c r="AA39" s="649"/>
      <c r="AB39" s="649"/>
      <c r="AC39" s="649"/>
      <c r="AD39" s="649"/>
      <c r="AE39" s="649"/>
      <c r="AF39" s="649"/>
      <c r="AG39" s="649"/>
      <c r="AH39" s="649"/>
      <c r="AI39" s="649"/>
      <c r="AJ39" s="4"/>
    </row>
    <row r="40" spans="1:36" ht="12.75" customHeight="1" x14ac:dyDescent="0.2">
      <c r="A40" s="4"/>
      <c r="B40" s="600"/>
      <c r="C40" s="532"/>
      <c r="D40" s="38"/>
      <c r="E40" s="15"/>
      <c r="F40" s="15"/>
      <c r="G40" s="15"/>
      <c r="H40" s="15"/>
      <c r="I40" s="15"/>
      <c r="J40" s="15"/>
      <c r="K40" s="15"/>
      <c r="L40" s="531"/>
      <c r="M40" s="532"/>
      <c r="N40" s="583"/>
      <c r="O40" s="583"/>
      <c r="P40" s="583"/>
      <c r="Q40" s="583"/>
      <c r="R40" s="583"/>
      <c r="S40" s="583"/>
      <c r="T40" s="583"/>
      <c r="U40" s="583"/>
      <c r="V40" s="583"/>
      <c r="W40" s="583"/>
      <c r="X40" s="583"/>
      <c r="Y40" s="583"/>
      <c r="Z40" s="583"/>
      <c r="AA40" s="583"/>
      <c r="AB40" s="583"/>
      <c r="AC40" s="583"/>
      <c r="AD40" s="583"/>
      <c r="AE40" s="583"/>
      <c r="AF40" s="583"/>
      <c r="AG40" s="583"/>
      <c r="AH40" s="583"/>
      <c r="AI40" s="583"/>
      <c r="AJ40" s="4"/>
    </row>
    <row r="41" spans="1:36" ht="12.75" customHeight="1" x14ac:dyDescent="0.2">
      <c r="A41" s="4"/>
      <c r="B41" s="531"/>
      <c r="C41" s="532"/>
      <c r="D41" s="212"/>
      <c r="E41" s="12"/>
      <c r="F41" s="12"/>
      <c r="G41" s="12"/>
      <c r="H41" s="12"/>
      <c r="I41" s="12"/>
      <c r="J41" s="12"/>
      <c r="K41" s="12"/>
      <c r="L41" s="12"/>
      <c r="M41" s="725" t="s">
        <v>80</v>
      </c>
      <c r="N41" s="726"/>
      <c r="O41" s="726"/>
      <c r="P41" s="740"/>
      <c r="Q41" s="735"/>
      <c r="R41" s="735"/>
      <c r="S41" s="735"/>
      <c r="T41" s="735"/>
      <c r="U41" s="735"/>
      <c r="V41" s="735"/>
      <c r="W41" s="735"/>
      <c r="X41" s="735"/>
      <c r="Y41" s="735"/>
      <c r="Z41" s="735"/>
      <c r="AA41" s="735"/>
      <c r="AB41" s="735"/>
      <c r="AC41" s="735"/>
      <c r="AD41" s="735"/>
      <c r="AE41" s="735"/>
      <c r="AF41" s="735"/>
      <c r="AG41" s="735"/>
      <c r="AH41" s="735"/>
      <c r="AI41" s="736"/>
      <c r="AJ41" s="4"/>
    </row>
    <row r="42" spans="1:36" x14ac:dyDescent="0.2">
      <c r="A42" s="7"/>
      <c r="B42" s="531"/>
      <c r="C42" s="532"/>
      <c r="D42" s="12"/>
      <c r="E42" s="12"/>
      <c r="F42" s="12"/>
      <c r="G42" s="12"/>
      <c r="H42" s="12"/>
      <c r="I42" s="12"/>
      <c r="J42" s="12"/>
      <c r="K42" s="12"/>
      <c r="L42" s="12"/>
      <c r="M42" s="12"/>
      <c r="N42" s="15"/>
      <c r="O42" s="15"/>
      <c r="P42" s="737"/>
      <c r="Q42" s="738"/>
      <c r="R42" s="738"/>
      <c r="S42" s="738"/>
      <c r="T42" s="738"/>
      <c r="U42" s="738"/>
      <c r="V42" s="738"/>
      <c r="W42" s="738"/>
      <c r="X42" s="738"/>
      <c r="Y42" s="738"/>
      <c r="Z42" s="738"/>
      <c r="AA42" s="738"/>
      <c r="AB42" s="738"/>
      <c r="AC42" s="738"/>
      <c r="AD42" s="738"/>
      <c r="AE42" s="738"/>
      <c r="AF42" s="738"/>
      <c r="AG42" s="738"/>
      <c r="AH42" s="738"/>
      <c r="AI42" s="739"/>
      <c r="AJ42" s="4"/>
    </row>
    <row r="43" spans="1:36" x14ac:dyDescent="0.2">
      <c r="A43" s="2"/>
      <c r="B43" s="548" t="s">
        <v>323</v>
      </c>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4"/>
    </row>
    <row r="44" spans="1:36" s="1" customFormat="1" x14ac:dyDescent="0.2">
      <c r="A44" s="397" t="s">
        <v>359</v>
      </c>
      <c r="B44" s="397"/>
      <c r="C44" s="397"/>
      <c r="D44" s="445">
        <f>'Form I'!$D$34</f>
        <v>0</v>
      </c>
      <c r="E44" s="446"/>
      <c r="F44" s="446"/>
      <c r="G44" s="447"/>
      <c r="H44" s="401" t="s">
        <v>356</v>
      </c>
      <c r="I44" s="353"/>
      <c r="J44" s="353"/>
      <c r="K44" s="353"/>
      <c r="L44" s="388"/>
      <c r="M44" s="448">
        <f>'Form I'!$M$34</f>
        <v>0</v>
      </c>
      <c r="N44" s="446"/>
      <c r="O44" s="446"/>
      <c r="P44" s="447"/>
      <c r="Q44" s="384" t="s">
        <v>4</v>
      </c>
      <c r="R44" s="384"/>
      <c r="S44" s="384"/>
      <c r="T44" s="385"/>
      <c r="U44" s="386"/>
      <c r="V44" s="387" t="s">
        <v>358</v>
      </c>
      <c r="W44" s="353"/>
      <c r="X44" s="353"/>
      <c r="Y44" s="388"/>
      <c r="Z44" s="385"/>
      <c r="AA44" s="389"/>
      <c r="AB44" s="384" t="s">
        <v>1</v>
      </c>
      <c r="AC44" s="384"/>
      <c r="AD44" s="381"/>
      <c r="AE44" s="382"/>
      <c r="AF44" s="382"/>
      <c r="AG44" s="382"/>
      <c r="AH44" s="382"/>
      <c r="AI44" s="383"/>
      <c r="AJ44" s="100" t="e" vm="1">
        <v>#VALUE!</v>
      </c>
    </row>
  </sheetData>
  <sheetProtection sheet="1" selectLockedCells="1"/>
  <mergeCells count="22">
    <mergeCell ref="D3:H3"/>
    <mergeCell ref="M41:O41"/>
    <mergeCell ref="P41:AI42"/>
    <mergeCell ref="B43:AI43"/>
    <mergeCell ref="D4:AI4"/>
    <mergeCell ref="L38:M40"/>
    <mergeCell ref="B40:C42"/>
    <mergeCell ref="B6:B37"/>
    <mergeCell ref="B38:C39"/>
    <mergeCell ref="N38:AI38"/>
    <mergeCell ref="A44:C44"/>
    <mergeCell ref="D44:G44"/>
    <mergeCell ref="M44:P44"/>
    <mergeCell ref="A5:A10"/>
    <mergeCell ref="AD44:AI44"/>
    <mergeCell ref="AB44:AC44"/>
    <mergeCell ref="H44:L44"/>
    <mergeCell ref="Q44:S44"/>
    <mergeCell ref="T44:U44"/>
    <mergeCell ref="V44:Y44"/>
    <mergeCell ref="Z44:AA44"/>
    <mergeCell ref="N39:AI40"/>
  </mergeCells>
  <phoneticPr fontId="5" type="noConversion"/>
  <conditionalFormatting sqref="D44:G44 M44:P44">
    <cfRule type="cellIs" dxfId="4221" priority="11" stopIfTrue="1" operator="equal">
      <formula>0</formula>
    </cfRule>
  </conditionalFormatting>
  <conditionalFormatting sqref="D38">
    <cfRule type="expression" dxfId="4220" priority="3" stopIfTrue="1">
      <formula>IF($O$14=" UTC",TRUE)</formula>
    </cfRule>
  </conditionalFormatting>
  <conditionalFormatting sqref="J38">
    <cfRule type="expression" dxfId="4219" priority="4" stopIfTrue="1">
      <formula>IF($U$14=" PR",TRUE)</formula>
    </cfRule>
  </conditionalFormatting>
  <conditionalFormatting sqref="K38">
    <cfRule type="expression" dxfId="4218" priority="5" stopIfTrue="1">
      <formula>IF($V$14=" EM",TRUE)</formula>
    </cfRule>
  </conditionalFormatting>
  <conditionalFormatting sqref="E38">
    <cfRule type="expression" dxfId="4217" priority="6" stopIfTrue="1">
      <formula>IF($P$14=" MA",TRUE)</formula>
    </cfRule>
  </conditionalFormatting>
  <conditionalFormatting sqref="F38">
    <cfRule type="expression" dxfId="4216" priority="7" stopIfTrue="1">
      <formula>IF($Q$14=" CLF",TRUE)</formula>
    </cfRule>
  </conditionalFormatting>
  <conditionalFormatting sqref="G38">
    <cfRule type="expression" dxfId="4215" priority="8" stopIfTrue="1">
      <formula>IF($R$14=" VA",TRUE)</formula>
    </cfRule>
  </conditionalFormatting>
  <conditionalFormatting sqref="H38">
    <cfRule type="expression" dxfId="4214" priority="9" stopIfTrue="1">
      <formula>IF($S$14=" HC",TRUE)</formula>
    </cfRule>
  </conditionalFormatting>
  <conditionalFormatting sqref="I38">
    <cfRule type="expression" dxfId="4213" priority="10" stopIfTrue="1">
      <formula>IF($T$14=" MN",TRUE)</formula>
    </cfRule>
  </conditionalFormatting>
  <conditionalFormatting sqref="D39:K39">
    <cfRule type="containsBlanks" dxfId="4212" priority="2">
      <formula>LEN(TRIM(D39))=0</formula>
    </cfRule>
  </conditionalFormatting>
  <conditionalFormatting sqref="D39:K39">
    <cfRule type="containsText" dxfId="4211" priority="1" operator="containsText" text="N">
      <formula>NOT(ISERROR(SEARCH("N",D39)))</formula>
    </cfRule>
  </conditionalFormatting>
  <dataValidations count="1">
    <dataValidation type="list" allowBlank="1" showInputMessage="1" showErrorMessage="1" sqref="D39:K39" xr:uid="{244CE529-8050-48AB-A8F1-6E4C7159E695}">
      <formula1>$AM$1:$AM$2</formula1>
    </dataValidation>
  </dataValidations>
  <hyperlinks>
    <hyperlink ref="AJ44" location="'Form II'!AC29" display="i" xr:uid="{00000000-0004-0000-17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XIII(e)</oddFooter>
  </headerFooter>
  <legacy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556</v>
      </c>
    </row>
    <row r="3" spans="1:39" x14ac:dyDescent="0.2">
      <c r="A3" s="7"/>
      <c r="B3" s="4"/>
      <c r="C3" s="4"/>
      <c r="D3" s="639"/>
      <c r="E3" s="639"/>
      <c r="F3" s="639"/>
      <c r="G3" s="639"/>
      <c r="H3" s="639"/>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1" t="s">
        <v>79</v>
      </c>
      <c r="E4" s="732"/>
      <c r="F4" s="732"/>
      <c r="G4" s="732"/>
      <c r="H4" s="732"/>
      <c r="I4" s="732"/>
      <c r="J4" s="732"/>
      <c r="K4" s="732"/>
      <c r="L4" s="732"/>
      <c r="M4" s="732"/>
      <c r="N4" s="732"/>
      <c r="O4" s="732"/>
      <c r="P4" s="732"/>
      <c r="Q4" s="732"/>
      <c r="R4" s="732"/>
      <c r="S4" s="732"/>
      <c r="T4" s="732"/>
      <c r="U4" s="732"/>
      <c r="V4" s="732"/>
      <c r="W4" s="732"/>
      <c r="X4" s="732"/>
      <c r="Y4" s="732"/>
      <c r="Z4" s="732"/>
      <c r="AA4" s="732"/>
      <c r="AB4" s="733"/>
      <c r="AC4" s="733"/>
      <c r="AD4" s="733"/>
      <c r="AE4" s="733"/>
      <c r="AF4" s="733"/>
      <c r="AG4" s="733"/>
      <c r="AH4" s="733"/>
      <c r="AI4" s="734"/>
      <c r="AJ4" s="4"/>
    </row>
    <row r="5" spans="1:39" ht="12.75" customHeight="1" thickBot="1" x14ac:dyDescent="0.25">
      <c r="A5" s="688"/>
      <c r="B5" s="37"/>
      <c r="C5" s="230" t="s">
        <v>30</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25"/>
      <c r="B6" s="700" t="s">
        <v>81</v>
      </c>
      <c r="C6" s="340"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5"/>
      <c r="B7" s="729"/>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5"/>
      <c r="B8" s="729"/>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5"/>
      <c r="B9" s="729"/>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5"/>
      <c r="B10" s="729"/>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29"/>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29"/>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29"/>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29"/>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29"/>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29"/>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29"/>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29"/>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29"/>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29"/>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29"/>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29"/>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29"/>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29"/>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29"/>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29"/>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29"/>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29"/>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29"/>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29"/>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29"/>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29"/>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29"/>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29"/>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29"/>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29"/>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0"/>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41" t="s">
        <v>633</v>
      </c>
      <c r="C38" s="742"/>
      <c r="D38" s="245" t="s">
        <v>78</v>
      </c>
      <c r="E38" s="245" t="s">
        <v>635</v>
      </c>
      <c r="F38" s="245" t="s">
        <v>636</v>
      </c>
      <c r="G38" s="245" t="s">
        <v>637</v>
      </c>
      <c r="H38" s="245" t="s">
        <v>638</v>
      </c>
      <c r="I38" s="245" t="s">
        <v>639</v>
      </c>
      <c r="J38" s="245" t="s">
        <v>640</v>
      </c>
      <c r="K38" s="245" t="s">
        <v>641</v>
      </c>
      <c r="L38" s="600" t="s">
        <v>27</v>
      </c>
      <c r="M38" s="532"/>
      <c r="N38" s="727" t="s">
        <v>642</v>
      </c>
      <c r="O38" s="727"/>
      <c r="P38" s="727"/>
      <c r="Q38" s="727"/>
      <c r="R38" s="727"/>
      <c r="S38" s="727"/>
      <c r="T38" s="727"/>
      <c r="U38" s="727"/>
      <c r="V38" s="727"/>
      <c r="W38" s="727"/>
      <c r="X38" s="727"/>
      <c r="Y38" s="727"/>
      <c r="Z38" s="727"/>
      <c r="AA38" s="727"/>
      <c r="AB38" s="727"/>
      <c r="AC38" s="727"/>
      <c r="AD38" s="727"/>
      <c r="AE38" s="727"/>
      <c r="AF38" s="727"/>
      <c r="AG38" s="727"/>
      <c r="AH38" s="727"/>
      <c r="AI38" s="727"/>
      <c r="AJ38" s="4"/>
    </row>
    <row r="39" spans="1:36" ht="18.95" customHeight="1" x14ac:dyDescent="0.2">
      <c r="A39" s="4"/>
      <c r="B39" s="743"/>
      <c r="C39" s="744"/>
      <c r="D39" s="289"/>
      <c r="E39" s="289"/>
      <c r="F39" s="289"/>
      <c r="G39" s="289"/>
      <c r="H39" s="289"/>
      <c r="I39" s="289"/>
      <c r="J39" s="289"/>
      <c r="K39" s="289"/>
      <c r="L39" s="531"/>
      <c r="M39" s="532"/>
      <c r="N39" s="649" t="s">
        <v>645</v>
      </c>
      <c r="O39" s="649"/>
      <c r="P39" s="649"/>
      <c r="Q39" s="649"/>
      <c r="R39" s="649"/>
      <c r="S39" s="649"/>
      <c r="T39" s="649"/>
      <c r="U39" s="649"/>
      <c r="V39" s="649"/>
      <c r="W39" s="649"/>
      <c r="X39" s="649"/>
      <c r="Y39" s="649"/>
      <c r="Z39" s="649"/>
      <c r="AA39" s="649"/>
      <c r="AB39" s="649"/>
      <c r="AC39" s="649"/>
      <c r="AD39" s="649"/>
      <c r="AE39" s="649"/>
      <c r="AF39" s="649"/>
      <c r="AG39" s="649"/>
      <c r="AH39" s="649"/>
      <c r="AI39" s="649"/>
      <c r="AJ39" s="4"/>
    </row>
    <row r="40" spans="1:36" ht="6.95" customHeight="1" x14ac:dyDescent="0.2">
      <c r="A40" s="4"/>
      <c r="B40" s="600"/>
      <c r="C40" s="532"/>
      <c r="D40" s="38"/>
      <c r="E40" s="15"/>
      <c r="F40" s="15"/>
      <c r="G40" s="15"/>
      <c r="H40" s="15"/>
      <c r="I40" s="15"/>
      <c r="J40" s="15"/>
      <c r="K40" s="15"/>
      <c r="L40" s="531"/>
      <c r="M40" s="532"/>
      <c r="N40" s="12"/>
      <c r="O40" s="12"/>
      <c r="P40" s="12"/>
      <c r="Q40" s="12"/>
      <c r="R40" s="12"/>
      <c r="S40" s="12"/>
      <c r="T40" s="12"/>
      <c r="U40" s="12"/>
      <c r="V40" s="12"/>
      <c r="W40" s="12"/>
      <c r="X40" s="215"/>
      <c r="Y40" s="12"/>
      <c r="Z40" s="12"/>
      <c r="AA40" s="12"/>
      <c r="AB40" s="12"/>
      <c r="AC40" s="12"/>
      <c r="AD40" s="12"/>
      <c r="AE40" s="12"/>
      <c r="AF40" s="12"/>
      <c r="AG40" s="12"/>
      <c r="AH40" s="12"/>
      <c r="AI40" s="215"/>
      <c r="AJ40" s="4"/>
    </row>
    <row r="41" spans="1:36" ht="12.75" customHeight="1" x14ac:dyDescent="0.2">
      <c r="A41" s="4"/>
      <c r="B41" s="531"/>
      <c r="C41" s="532"/>
      <c r="D41" s="212"/>
      <c r="E41" s="12"/>
      <c r="F41" s="12"/>
      <c r="G41" s="12"/>
      <c r="H41" s="12"/>
      <c r="I41" s="12"/>
      <c r="J41" s="12"/>
      <c r="K41" s="12"/>
      <c r="L41" s="12"/>
      <c r="M41" s="725" t="s">
        <v>80</v>
      </c>
      <c r="N41" s="726"/>
      <c r="O41" s="726"/>
      <c r="P41" s="740"/>
      <c r="Q41" s="735"/>
      <c r="R41" s="735"/>
      <c r="S41" s="735"/>
      <c r="T41" s="735"/>
      <c r="U41" s="735"/>
      <c r="V41" s="735"/>
      <c r="W41" s="735"/>
      <c r="X41" s="735"/>
      <c r="Y41" s="735"/>
      <c r="Z41" s="735"/>
      <c r="AA41" s="735"/>
      <c r="AB41" s="735"/>
      <c r="AC41" s="735"/>
      <c r="AD41" s="735"/>
      <c r="AE41" s="735"/>
      <c r="AF41" s="735"/>
      <c r="AG41" s="735"/>
      <c r="AH41" s="735"/>
      <c r="AI41" s="736"/>
      <c r="AJ41" s="4"/>
    </row>
    <row r="42" spans="1:36" x14ac:dyDescent="0.2">
      <c r="A42" s="7"/>
      <c r="B42" s="531"/>
      <c r="C42" s="532"/>
      <c r="D42" s="12"/>
      <c r="E42" s="12"/>
      <c r="F42" s="12"/>
      <c r="G42" s="12"/>
      <c r="H42" s="12"/>
      <c r="I42" s="12"/>
      <c r="J42" s="12"/>
      <c r="K42" s="12"/>
      <c r="L42" s="12"/>
      <c r="M42" s="12"/>
      <c r="N42" s="15"/>
      <c r="O42" s="15"/>
      <c r="P42" s="737"/>
      <c r="Q42" s="738"/>
      <c r="R42" s="738"/>
      <c r="S42" s="738"/>
      <c r="T42" s="738"/>
      <c r="U42" s="738"/>
      <c r="V42" s="738"/>
      <c r="W42" s="738"/>
      <c r="X42" s="738"/>
      <c r="Y42" s="738"/>
      <c r="Z42" s="738"/>
      <c r="AA42" s="738"/>
      <c r="AB42" s="738"/>
      <c r="AC42" s="738"/>
      <c r="AD42" s="738"/>
      <c r="AE42" s="738"/>
      <c r="AF42" s="738"/>
      <c r="AG42" s="738"/>
      <c r="AH42" s="738"/>
      <c r="AI42" s="739"/>
      <c r="AJ42" s="4"/>
    </row>
    <row r="43" spans="1:36" x14ac:dyDescent="0.2">
      <c r="A43" s="2"/>
      <c r="B43" s="548" t="s">
        <v>323</v>
      </c>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4"/>
    </row>
    <row r="44" spans="1:36" s="1" customFormat="1" x14ac:dyDescent="0.2">
      <c r="A44" s="397" t="s">
        <v>359</v>
      </c>
      <c r="B44" s="397"/>
      <c r="C44" s="397"/>
      <c r="D44" s="445">
        <f>'Form I'!$D$34</f>
        <v>0</v>
      </c>
      <c r="E44" s="446"/>
      <c r="F44" s="446"/>
      <c r="G44" s="447"/>
      <c r="H44" s="401" t="s">
        <v>356</v>
      </c>
      <c r="I44" s="353"/>
      <c r="J44" s="353"/>
      <c r="K44" s="353"/>
      <c r="L44" s="388"/>
      <c r="M44" s="448">
        <f>'Form I'!$M$34</f>
        <v>0</v>
      </c>
      <c r="N44" s="446"/>
      <c r="O44" s="446"/>
      <c r="P44" s="447"/>
      <c r="Q44" s="384" t="s">
        <v>4</v>
      </c>
      <c r="R44" s="384"/>
      <c r="S44" s="384"/>
      <c r="T44" s="385"/>
      <c r="U44" s="386"/>
      <c r="V44" s="387" t="s">
        <v>358</v>
      </c>
      <c r="W44" s="353"/>
      <c r="X44" s="353"/>
      <c r="Y44" s="388"/>
      <c r="Z44" s="385"/>
      <c r="AA44" s="389"/>
      <c r="AB44" s="384" t="s">
        <v>1</v>
      </c>
      <c r="AC44" s="384"/>
      <c r="AD44" s="381"/>
      <c r="AE44" s="382"/>
      <c r="AF44" s="382"/>
      <c r="AG44" s="382"/>
      <c r="AH44" s="382"/>
      <c r="AI44" s="383"/>
      <c r="AJ44" s="100" t="e" vm="1">
        <v>#VALUE!</v>
      </c>
    </row>
  </sheetData>
  <sheetProtection sheet="1" selectLockedCells="1"/>
  <mergeCells count="22">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B38:C39"/>
    <mergeCell ref="D3:H3"/>
    <mergeCell ref="B6:B37"/>
    <mergeCell ref="D4:AI4"/>
    <mergeCell ref="L38:M40"/>
    <mergeCell ref="N38:AI38"/>
    <mergeCell ref="N39:AI39"/>
  </mergeCells>
  <phoneticPr fontId="5" type="noConversion"/>
  <conditionalFormatting sqref="D44:G44 M44:P44">
    <cfRule type="cellIs" dxfId="4210" priority="11" stopIfTrue="1" operator="equal">
      <formula>0</formula>
    </cfRule>
  </conditionalFormatting>
  <conditionalFormatting sqref="D38">
    <cfRule type="expression" dxfId="4209" priority="3" stopIfTrue="1">
      <formula>IF($O$14=" UTC",TRUE)</formula>
    </cfRule>
  </conditionalFormatting>
  <conditionalFormatting sqref="J38">
    <cfRule type="expression" dxfId="4208" priority="4" stopIfTrue="1">
      <formula>IF($U$14=" PR",TRUE)</formula>
    </cfRule>
  </conditionalFormatting>
  <conditionalFormatting sqref="K38">
    <cfRule type="expression" dxfId="4207" priority="5" stopIfTrue="1">
      <formula>IF($V$14=" EM",TRUE)</formula>
    </cfRule>
  </conditionalFormatting>
  <conditionalFormatting sqref="E38">
    <cfRule type="expression" dxfId="4206" priority="6" stopIfTrue="1">
      <formula>IF($P$14=" MA",TRUE)</formula>
    </cfRule>
  </conditionalFormatting>
  <conditionalFormatting sqref="F38">
    <cfRule type="expression" dxfId="4205" priority="7" stopIfTrue="1">
      <formula>IF($Q$14=" CLF",TRUE)</formula>
    </cfRule>
  </conditionalFormatting>
  <conditionalFormatting sqref="G38">
    <cfRule type="expression" dxfId="4204" priority="8" stopIfTrue="1">
      <formula>IF($R$14=" VA",TRUE)</formula>
    </cfRule>
  </conditionalFormatting>
  <conditionalFormatting sqref="H38">
    <cfRule type="expression" dxfId="4203" priority="9" stopIfTrue="1">
      <formula>IF($S$14=" HC",TRUE)</formula>
    </cfRule>
  </conditionalFormatting>
  <conditionalFormatting sqref="I38">
    <cfRule type="expression" dxfId="4202" priority="10" stopIfTrue="1">
      <formula>IF($T$14=" MN",TRUE)</formula>
    </cfRule>
  </conditionalFormatting>
  <conditionalFormatting sqref="D39:K39">
    <cfRule type="containsBlanks" dxfId="4201" priority="2">
      <formula>LEN(TRIM(D39))=0</formula>
    </cfRule>
  </conditionalFormatting>
  <conditionalFormatting sqref="D39:K39">
    <cfRule type="containsText" dxfId="4200" priority="1" operator="containsText" text="N">
      <formula>NOT(ISERROR(SEARCH("N",D39)))</formula>
    </cfRule>
  </conditionalFormatting>
  <dataValidations count="1">
    <dataValidation type="list" allowBlank="1" showInputMessage="1" showErrorMessage="1" sqref="D39:K39" xr:uid="{23CE03B3-EB98-4AC7-A421-AAD4658CD99D}">
      <formula1>$AM$1:$AM$2</formula1>
    </dataValidation>
  </dataValidations>
  <hyperlinks>
    <hyperlink ref="AJ44" location="'Form II'!AC30" display="i" xr:uid="{00000000-0004-0000-1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XIII(f)</oddFooter>
  </headerFooter>
  <legacyDrawing r:id="rId2"/>
  <legacyDrawingHF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556</v>
      </c>
    </row>
    <row r="3" spans="1:39" x14ac:dyDescent="0.2">
      <c r="A3" s="7"/>
      <c r="B3" s="4"/>
      <c r="C3" s="4"/>
      <c r="D3" s="639"/>
      <c r="E3" s="639"/>
      <c r="F3" s="639"/>
      <c r="G3" s="639"/>
      <c r="H3" s="639"/>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1" t="s">
        <v>79</v>
      </c>
      <c r="E4" s="732"/>
      <c r="F4" s="732"/>
      <c r="G4" s="732"/>
      <c r="H4" s="732"/>
      <c r="I4" s="732"/>
      <c r="J4" s="732"/>
      <c r="K4" s="732"/>
      <c r="L4" s="732"/>
      <c r="M4" s="732"/>
      <c r="N4" s="732"/>
      <c r="O4" s="732"/>
      <c r="P4" s="732"/>
      <c r="Q4" s="732"/>
      <c r="R4" s="732"/>
      <c r="S4" s="732"/>
      <c r="T4" s="732"/>
      <c r="U4" s="732"/>
      <c r="V4" s="732"/>
      <c r="W4" s="732"/>
      <c r="X4" s="732"/>
      <c r="Y4" s="732"/>
      <c r="Z4" s="732"/>
      <c r="AA4" s="732"/>
      <c r="AB4" s="733"/>
      <c r="AC4" s="733"/>
      <c r="AD4" s="733"/>
      <c r="AE4" s="733"/>
      <c r="AF4" s="733"/>
      <c r="AG4" s="733"/>
      <c r="AH4" s="733"/>
      <c r="AI4" s="734"/>
      <c r="AJ4" s="4"/>
    </row>
    <row r="5" spans="1:39" ht="12.75" customHeight="1" thickBot="1" x14ac:dyDescent="0.25">
      <c r="A5" s="688"/>
      <c r="B5" s="37"/>
      <c r="C5" s="230" t="s">
        <v>30</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25"/>
      <c r="B6" s="700" t="s">
        <v>81</v>
      </c>
      <c r="C6" s="340"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5"/>
      <c r="B7" s="729"/>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5"/>
      <c r="B8" s="729"/>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5"/>
      <c r="B9" s="729"/>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5"/>
      <c r="B10" s="729"/>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29"/>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29"/>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29"/>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29"/>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29"/>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29"/>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29"/>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29"/>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29"/>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29"/>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29"/>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29"/>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29"/>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29"/>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29"/>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29"/>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29"/>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29"/>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29"/>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29"/>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29"/>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29"/>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29"/>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29"/>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29"/>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29"/>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0"/>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41" t="s">
        <v>633</v>
      </c>
      <c r="C38" s="742"/>
      <c r="D38" s="245" t="s">
        <v>78</v>
      </c>
      <c r="E38" s="245" t="s">
        <v>635</v>
      </c>
      <c r="F38" s="245" t="s">
        <v>636</v>
      </c>
      <c r="G38" s="245" t="s">
        <v>637</v>
      </c>
      <c r="H38" s="245" t="s">
        <v>638</v>
      </c>
      <c r="I38" s="245" t="s">
        <v>639</v>
      </c>
      <c r="J38" s="245" t="s">
        <v>640</v>
      </c>
      <c r="K38" s="245" t="s">
        <v>641</v>
      </c>
      <c r="L38" s="600" t="s">
        <v>27</v>
      </c>
      <c r="M38" s="532"/>
      <c r="N38" s="727" t="s">
        <v>642</v>
      </c>
      <c r="O38" s="727"/>
      <c r="P38" s="727"/>
      <c r="Q38" s="727"/>
      <c r="R38" s="727"/>
      <c r="S38" s="727"/>
      <c r="T38" s="727"/>
      <c r="U38" s="727"/>
      <c r="V38" s="727"/>
      <c r="W38" s="727"/>
      <c r="X38" s="727"/>
      <c r="Y38" s="727"/>
      <c r="Z38" s="727"/>
      <c r="AA38" s="727"/>
      <c r="AB38" s="727"/>
      <c r="AC38" s="727"/>
      <c r="AD38" s="727"/>
      <c r="AE38" s="727"/>
      <c r="AF38" s="727"/>
      <c r="AG38" s="727"/>
      <c r="AH38" s="727"/>
      <c r="AI38" s="727"/>
      <c r="AJ38" s="4"/>
    </row>
    <row r="39" spans="1:36" ht="17.100000000000001" customHeight="1" x14ac:dyDescent="0.2">
      <c r="A39" s="4"/>
      <c r="B39" s="743"/>
      <c r="C39" s="744"/>
      <c r="D39" s="289"/>
      <c r="E39" s="289"/>
      <c r="F39" s="289"/>
      <c r="G39" s="289"/>
      <c r="H39" s="289"/>
      <c r="I39" s="289"/>
      <c r="J39" s="289"/>
      <c r="K39" s="289"/>
      <c r="L39" s="531"/>
      <c r="M39" s="532"/>
      <c r="N39" s="649" t="s">
        <v>645</v>
      </c>
      <c r="O39" s="649"/>
      <c r="P39" s="649"/>
      <c r="Q39" s="649"/>
      <c r="R39" s="649"/>
      <c r="S39" s="649"/>
      <c r="T39" s="649"/>
      <c r="U39" s="649"/>
      <c r="V39" s="649"/>
      <c r="W39" s="649"/>
      <c r="X39" s="649"/>
      <c r="Y39" s="649"/>
      <c r="Z39" s="649"/>
      <c r="AA39" s="649"/>
      <c r="AB39" s="649"/>
      <c r="AC39" s="649"/>
      <c r="AD39" s="649"/>
      <c r="AE39" s="649"/>
      <c r="AF39" s="649"/>
      <c r="AG39" s="649"/>
      <c r="AH39" s="649"/>
      <c r="AI39" s="649"/>
      <c r="AJ39" s="4"/>
    </row>
    <row r="40" spans="1:36" ht="6.95" customHeight="1" x14ac:dyDescent="0.2">
      <c r="A40" s="4"/>
      <c r="B40" s="600"/>
      <c r="C40" s="532"/>
      <c r="D40" s="38"/>
      <c r="E40" s="15"/>
      <c r="F40" s="15"/>
      <c r="G40" s="15"/>
      <c r="H40" s="15"/>
      <c r="I40" s="15"/>
      <c r="J40" s="15"/>
      <c r="K40" s="15"/>
      <c r="L40" s="531"/>
      <c r="M40" s="532"/>
      <c r="N40" s="583"/>
      <c r="O40" s="583"/>
      <c r="P40" s="583"/>
      <c r="Q40" s="583"/>
      <c r="R40" s="583"/>
      <c r="S40" s="583"/>
      <c r="T40" s="583"/>
      <c r="U40" s="583"/>
      <c r="V40" s="583"/>
      <c r="W40" s="583"/>
      <c r="X40" s="583"/>
      <c r="Y40" s="583"/>
      <c r="Z40" s="583"/>
      <c r="AA40" s="583"/>
      <c r="AB40" s="583"/>
      <c r="AC40" s="583"/>
      <c r="AD40" s="583"/>
      <c r="AE40" s="583"/>
      <c r="AF40" s="583"/>
      <c r="AG40" s="583"/>
      <c r="AH40" s="583"/>
      <c r="AI40" s="583"/>
      <c r="AJ40" s="4"/>
    </row>
    <row r="41" spans="1:36" ht="12.75" customHeight="1" x14ac:dyDescent="0.2">
      <c r="A41" s="4"/>
      <c r="B41" s="531"/>
      <c r="C41" s="532"/>
      <c r="D41" s="212"/>
      <c r="E41" s="12"/>
      <c r="F41" s="12"/>
      <c r="G41" s="12"/>
      <c r="H41" s="12"/>
      <c r="I41" s="12"/>
      <c r="J41" s="12"/>
      <c r="K41" s="12"/>
      <c r="L41" s="12"/>
      <c r="M41" s="725" t="s">
        <v>80</v>
      </c>
      <c r="N41" s="726"/>
      <c r="O41" s="726"/>
      <c r="P41" s="740"/>
      <c r="Q41" s="735"/>
      <c r="R41" s="735"/>
      <c r="S41" s="735"/>
      <c r="T41" s="735"/>
      <c r="U41" s="735"/>
      <c r="V41" s="735"/>
      <c r="W41" s="735"/>
      <c r="X41" s="735"/>
      <c r="Y41" s="735"/>
      <c r="Z41" s="735"/>
      <c r="AA41" s="735"/>
      <c r="AB41" s="735"/>
      <c r="AC41" s="735"/>
      <c r="AD41" s="735"/>
      <c r="AE41" s="735"/>
      <c r="AF41" s="735"/>
      <c r="AG41" s="735"/>
      <c r="AH41" s="735"/>
      <c r="AI41" s="736"/>
      <c r="AJ41" s="4"/>
    </row>
    <row r="42" spans="1:36" x14ac:dyDescent="0.2">
      <c r="A42" s="7"/>
      <c r="B42" s="531"/>
      <c r="C42" s="532"/>
      <c r="D42" s="12"/>
      <c r="E42" s="12"/>
      <c r="F42" s="12"/>
      <c r="G42" s="12"/>
      <c r="H42" s="12"/>
      <c r="I42" s="12"/>
      <c r="J42" s="12"/>
      <c r="K42" s="12"/>
      <c r="L42" s="12"/>
      <c r="M42" s="12"/>
      <c r="N42" s="15"/>
      <c r="O42" s="15"/>
      <c r="P42" s="737"/>
      <c r="Q42" s="738"/>
      <c r="R42" s="738"/>
      <c r="S42" s="738"/>
      <c r="T42" s="738"/>
      <c r="U42" s="738"/>
      <c r="V42" s="738"/>
      <c r="W42" s="738"/>
      <c r="X42" s="738"/>
      <c r="Y42" s="738"/>
      <c r="Z42" s="738"/>
      <c r="AA42" s="738"/>
      <c r="AB42" s="738"/>
      <c r="AC42" s="738"/>
      <c r="AD42" s="738"/>
      <c r="AE42" s="738"/>
      <c r="AF42" s="738"/>
      <c r="AG42" s="738"/>
      <c r="AH42" s="738"/>
      <c r="AI42" s="739"/>
      <c r="AJ42" s="4"/>
    </row>
    <row r="43" spans="1:36" x14ac:dyDescent="0.2">
      <c r="A43" s="2"/>
      <c r="B43" s="548" t="s">
        <v>323</v>
      </c>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4"/>
    </row>
    <row r="44" spans="1:36" s="1" customFormat="1" x14ac:dyDescent="0.2">
      <c r="A44" s="397" t="s">
        <v>359</v>
      </c>
      <c r="B44" s="397"/>
      <c r="C44" s="397"/>
      <c r="D44" s="445">
        <f>'Form I'!$D$34</f>
        <v>0</v>
      </c>
      <c r="E44" s="446"/>
      <c r="F44" s="446"/>
      <c r="G44" s="447"/>
      <c r="H44" s="401" t="s">
        <v>356</v>
      </c>
      <c r="I44" s="353"/>
      <c r="J44" s="353"/>
      <c r="K44" s="353"/>
      <c r="L44" s="388"/>
      <c r="M44" s="448">
        <f>'Form I'!$M$34</f>
        <v>0</v>
      </c>
      <c r="N44" s="446"/>
      <c r="O44" s="446"/>
      <c r="P44" s="447"/>
      <c r="Q44" s="384" t="s">
        <v>4</v>
      </c>
      <c r="R44" s="384"/>
      <c r="S44" s="384"/>
      <c r="T44" s="385"/>
      <c r="U44" s="386"/>
      <c r="V44" s="387" t="s">
        <v>358</v>
      </c>
      <c r="W44" s="353"/>
      <c r="X44" s="353"/>
      <c r="Y44" s="388"/>
      <c r="Z44" s="385"/>
      <c r="AA44" s="389"/>
      <c r="AB44" s="384" t="s">
        <v>1</v>
      </c>
      <c r="AC44" s="384"/>
      <c r="AD44" s="381"/>
      <c r="AE44" s="382"/>
      <c r="AF44" s="382"/>
      <c r="AG44" s="382"/>
      <c r="AH44" s="382"/>
      <c r="AI44" s="383"/>
      <c r="AJ44" s="100" t="e" vm="1">
        <v>#VALUE!</v>
      </c>
    </row>
  </sheetData>
  <sheetProtection sheet="1" selectLockedCells="1"/>
  <mergeCells count="22">
    <mergeCell ref="D3:H3"/>
    <mergeCell ref="M41:O41"/>
    <mergeCell ref="P41:AI42"/>
    <mergeCell ref="B43:AI43"/>
    <mergeCell ref="D4:AI4"/>
    <mergeCell ref="L38:M40"/>
    <mergeCell ref="B40:C42"/>
    <mergeCell ref="B6:B37"/>
    <mergeCell ref="B38:C39"/>
    <mergeCell ref="N38:AI38"/>
    <mergeCell ref="A44:C44"/>
    <mergeCell ref="D44:G44"/>
    <mergeCell ref="M44:P44"/>
    <mergeCell ref="A5:A10"/>
    <mergeCell ref="AD44:AI44"/>
    <mergeCell ref="AB44:AC44"/>
    <mergeCell ref="H44:L44"/>
    <mergeCell ref="Q44:S44"/>
    <mergeCell ref="T44:U44"/>
    <mergeCell ref="V44:Y44"/>
    <mergeCell ref="Z44:AA44"/>
    <mergeCell ref="N39:AI40"/>
  </mergeCells>
  <phoneticPr fontId="5" type="noConversion"/>
  <conditionalFormatting sqref="D44:G44 M44:P44">
    <cfRule type="cellIs" dxfId="4199" priority="11" stopIfTrue="1" operator="equal">
      <formula>0</formula>
    </cfRule>
  </conditionalFormatting>
  <conditionalFormatting sqref="D38">
    <cfRule type="expression" dxfId="4198" priority="3" stopIfTrue="1">
      <formula>IF($O$14=" UTC",TRUE)</formula>
    </cfRule>
  </conditionalFormatting>
  <conditionalFormatting sqref="J38">
    <cfRule type="expression" dxfId="4197" priority="4" stopIfTrue="1">
      <formula>IF($U$14=" PR",TRUE)</formula>
    </cfRule>
  </conditionalFormatting>
  <conditionalFormatting sqref="K38">
    <cfRule type="expression" dxfId="4196" priority="5" stopIfTrue="1">
      <formula>IF($V$14=" EM",TRUE)</formula>
    </cfRule>
  </conditionalFormatting>
  <conditionalFormatting sqref="E38">
    <cfRule type="expression" dxfId="4195" priority="6" stopIfTrue="1">
      <formula>IF($P$14=" MA",TRUE)</formula>
    </cfRule>
  </conditionalFormatting>
  <conditionalFormatting sqref="F38">
    <cfRule type="expression" dxfId="4194" priority="7" stopIfTrue="1">
      <formula>IF($Q$14=" CLF",TRUE)</formula>
    </cfRule>
  </conditionalFormatting>
  <conditionalFormatting sqref="G38">
    <cfRule type="expression" dxfId="4193" priority="8" stopIfTrue="1">
      <formula>IF($R$14=" VA",TRUE)</formula>
    </cfRule>
  </conditionalFormatting>
  <conditionalFormatting sqref="H38">
    <cfRule type="expression" dxfId="4192" priority="9" stopIfTrue="1">
      <formula>IF($S$14=" HC",TRUE)</formula>
    </cfRule>
  </conditionalFormatting>
  <conditionalFormatting sqref="I38">
    <cfRule type="expression" dxfId="4191" priority="10" stopIfTrue="1">
      <formula>IF($T$14=" MN",TRUE)</formula>
    </cfRule>
  </conditionalFormatting>
  <conditionalFormatting sqref="D39:K39">
    <cfRule type="containsBlanks" dxfId="4190" priority="2">
      <formula>LEN(TRIM(D39))=0</formula>
    </cfRule>
  </conditionalFormatting>
  <conditionalFormatting sqref="D39:K39">
    <cfRule type="containsText" dxfId="4189" priority="1" operator="containsText" text="N">
      <formula>NOT(ISERROR(SEARCH("N",D39)))</formula>
    </cfRule>
  </conditionalFormatting>
  <dataValidations disablePrompts="1" count="1">
    <dataValidation type="list" allowBlank="1" showInputMessage="1" showErrorMessage="1" sqref="D39:K39" xr:uid="{0C845024-0D22-4935-A6C3-6D27FAABD3D4}">
      <formula1>$AM$1:$AM$2</formula1>
    </dataValidation>
  </dataValidations>
  <hyperlinks>
    <hyperlink ref="AJ44" location="'Form II'!AC31" display="i" xr:uid="{00000000-0004-0000-1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XIII(g)</oddFooter>
  </headerFooter>
  <legacyDrawing r:id="rId2"/>
  <legacyDrawingHF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556</v>
      </c>
    </row>
    <row r="3" spans="1:39" x14ac:dyDescent="0.2">
      <c r="A3" s="7"/>
      <c r="B3" s="4"/>
      <c r="C3" s="4"/>
      <c r="D3" s="639"/>
      <c r="E3" s="639"/>
      <c r="F3" s="639"/>
      <c r="G3" s="639"/>
      <c r="H3" s="639"/>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1" t="s">
        <v>79</v>
      </c>
      <c r="E4" s="732"/>
      <c r="F4" s="732"/>
      <c r="G4" s="732"/>
      <c r="H4" s="732"/>
      <c r="I4" s="732"/>
      <c r="J4" s="732"/>
      <c r="K4" s="732"/>
      <c r="L4" s="732"/>
      <c r="M4" s="732"/>
      <c r="N4" s="732"/>
      <c r="O4" s="732"/>
      <c r="P4" s="732"/>
      <c r="Q4" s="732"/>
      <c r="R4" s="732"/>
      <c r="S4" s="732"/>
      <c r="T4" s="732"/>
      <c r="U4" s="732"/>
      <c r="V4" s="732"/>
      <c r="W4" s="732"/>
      <c r="X4" s="732"/>
      <c r="Y4" s="732"/>
      <c r="Z4" s="732"/>
      <c r="AA4" s="732"/>
      <c r="AB4" s="733"/>
      <c r="AC4" s="733"/>
      <c r="AD4" s="733"/>
      <c r="AE4" s="733"/>
      <c r="AF4" s="733"/>
      <c r="AG4" s="733"/>
      <c r="AH4" s="733"/>
      <c r="AI4" s="734"/>
      <c r="AJ4" s="4"/>
    </row>
    <row r="5" spans="1:39" ht="12.75" customHeight="1" thickBot="1" x14ac:dyDescent="0.25">
      <c r="A5" s="688"/>
      <c r="B5" s="37"/>
      <c r="C5" s="230" t="s">
        <v>30</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25"/>
      <c r="B6" s="700" t="s">
        <v>81</v>
      </c>
      <c r="C6" s="340"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5"/>
      <c r="B7" s="729"/>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5"/>
      <c r="B8" s="729"/>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5"/>
      <c r="B9" s="729"/>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5"/>
      <c r="B10" s="729"/>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29"/>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29"/>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29"/>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29"/>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29"/>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29"/>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29"/>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29"/>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29"/>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29"/>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29"/>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29"/>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29"/>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29"/>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29"/>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29"/>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29"/>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29"/>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29"/>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29"/>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29"/>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29"/>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29"/>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29"/>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29"/>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29"/>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0"/>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41" t="s">
        <v>633</v>
      </c>
      <c r="C38" s="742"/>
      <c r="D38" s="245" t="s">
        <v>78</v>
      </c>
      <c r="E38" s="245" t="s">
        <v>635</v>
      </c>
      <c r="F38" s="245" t="s">
        <v>636</v>
      </c>
      <c r="G38" s="245" t="s">
        <v>637</v>
      </c>
      <c r="H38" s="245" t="s">
        <v>638</v>
      </c>
      <c r="I38" s="245" t="s">
        <v>639</v>
      </c>
      <c r="J38" s="245" t="s">
        <v>640</v>
      </c>
      <c r="K38" s="245" t="s">
        <v>641</v>
      </c>
      <c r="L38" s="600" t="s">
        <v>27</v>
      </c>
      <c r="M38" s="532"/>
      <c r="N38" s="727" t="s">
        <v>642</v>
      </c>
      <c r="O38" s="727"/>
      <c r="P38" s="727"/>
      <c r="Q38" s="727"/>
      <c r="R38" s="727"/>
      <c r="S38" s="727"/>
      <c r="T38" s="727"/>
      <c r="U38" s="727"/>
      <c r="V38" s="727"/>
      <c r="W38" s="727"/>
      <c r="X38" s="727"/>
      <c r="Y38" s="727"/>
      <c r="Z38" s="727"/>
      <c r="AA38" s="727"/>
      <c r="AB38" s="727"/>
      <c r="AC38" s="727"/>
      <c r="AD38" s="727"/>
      <c r="AE38" s="727"/>
      <c r="AF38" s="727"/>
      <c r="AG38" s="727"/>
      <c r="AH38" s="727"/>
      <c r="AI38" s="727"/>
      <c r="AJ38" s="4"/>
    </row>
    <row r="39" spans="1:36" ht="16.5" customHeight="1" x14ac:dyDescent="0.2">
      <c r="A39" s="4"/>
      <c r="B39" s="743"/>
      <c r="C39" s="744"/>
      <c r="D39" s="289"/>
      <c r="E39" s="289"/>
      <c r="F39" s="289"/>
      <c r="G39" s="289"/>
      <c r="H39" s="289"/>
      <c r="I39" s="289"/>
      <c r="J39" s="289"/>
      <c r="K39" s="289"/>
      <c r="L39" s="531"/>
      <c r="M39" s="532"/>
      <c r="N39" s="649" t="s">
        <v>645</v>
      </c>
      <c r="O39" s="649"/>
      <c r="P39" s="649"/>
      <c r="Q39" s="649"/>
      <c r="R39" s="649"/>
      <c r="S39" s="649"/>
      <c r="T39" s="649"/>
      <c r="U39" s="649"/>
      <c r="V39" s="649"/>
      <c r="W39" s="649"/>
      <c r="X39" s="649"/>
      <c r="Y39" s="649"/>
      <c r="Z39" s="649"/>
      <c r="AA39" s="649"/>
      <c r="AB39" s="649"/>
      <c r="AC39" s="649"/>
      <c r="AD39" s="649"/>
      <c r="AE39" s="649"/>
      <c r="AF39" s="649"/>
      <c r="AG39" s="649"/>
      <c r="AH39" s="649"/>
      <c r="AI39" s="649"/>
      <c r="AJ39" s="4"/>
    </row>
    <row r="40" spans="1:36" ht="6.95" customHeight="1" x14ac:dyDescent="0.2">
      <c r="A40" s="4"/>
      <c r="B40" s="600"/>
      <c r="C40" s="532"/>
      <c r="D40" s="38"/>
      <c r="E40" s="15"/>
      <c r="F40" s="15"/>
      <c r="G40" s="15"/>
      <c r="H40" s="15"/>
      <c r="I40" s="15"/>
      <c r="J40" s="15"/>
      <c r="K40" s="15"/>
      <c r="L40" s="531"/>
      <c r="M40" s="532"/>
      <c r="N40" s="728"/>
      <c r="O40" s="728"/>
      <c r="P40" s="728"/>
      <c r="Q40" s="728"/>
      <c r="R40" s="728"/>
      <c r="S40" s="728"/>
      <c r="T40" s="728"/>
      <c r="U40" s="728"/>
      <c r="V40" s="728"/>
      <c r="W40" s="728"/>
      <c r="X40" s="728"/>
      <c r="Y40" s="728"/>
      <c r="Z40" s="728"/>
      <c r="AA40" s="728"/>
      <c r="AB40" s="728"/>
      <c r="AC40" s="728"/>
      <c r="AD40" s="728"/>
      <c r="AE40" s="728"/>
      <c r="AF40" s="728"/>
      <c r="AG40" s="728"/>
      <c r="AH40" s="728"/>
      <c r="AI40" s="728"/>
      <c r="AJ40" s="4"/>
    </row>
    <row r="41" spans="1:36" ht="12.75" customHeight="1" x14ac:dyDescent="0.2">
      <c r="A41" s="4"/>
      <c r="B41" s="531"/>
      <c r="C41" s="532"/>
      <c r="D41" s="212"/>
      <c r="E41" s="12"/>
      <c r="F41" s="12"/>
      <c r="G41" s="12"/>
      <c r="H41" s="12"/>
      <c r="I41" s="12"/>
      <c r="J41" s="12"/>
      <c r="K41" s="12"/>
      <c r="L41" s="12"/>
      <c r="M41" s="725" t="s">
        <v>80</v>
      </c>
      <c r="N41" s="726"/>
      <c r="O41" s="726"/>
      <c r="P41" s="740"/>
      <c r="Q41" s="735"/>
      <c r="R41" s="735"/>
      <c r="S41" s="735"/>
      <c r="T41" s="735"/>
      <c r="U41" s="735"/>
      <c r="V41" s="735"/>
      <c r="W41" s="735"/>
      <c r="X41" s="735"/>
      <c r="Y41" s="735"/>
      <c r="Z41" s="735"/>
      <c r="AA41" s="735"/>
      <c r="AB41" s="735"/>
      <c r="AC41" s="735"/>
      <c r="AD41" s="735"/>
      <c r="AE41" s="735"/>
      <c r="AF41" s="735"/>
      <c r="AG41" s="735"/>
      <c r="AH41" s="735"/>
      <c r="AI41" s="736"/>
      <c r="AJ41" s="4"/>
    </row>
    <row r="42" spans="1:36" x14ac:dyDescent="0.2">
      <c r="A42" s="7"/>
      <c r="B42" s="531"/>
      <c r="C42" s="532"/>
      <c r="D42" s="12"/>
      <c r="E42" s="12"/>
      <c r="F42" s="12"/>
      <c r="G42" s="12"/>
      <c r="H42" s="12"/>
      <c r="I42" s="12"/>
      <c r="J42" s="12"/>
      <c r="K42" s="12"/>
      <c r="L42" s="12"/>
      <c r="M42" s="12"/>
      <c r="N42" s="15"/>
      <c r="O42" s="15"/>
      <c r="P42" s="737"/>
      <c r="Q42" s="738"/>
      <c r="R42" s="738"/>
      <c r="S42" s="738"/>
      <c r="T42" s="738"/>
      <c r="U42" s="738"/>
      <c r="V42" s="738"/>
      <c r="W42" s="738"/>
      <c r="X42" s="738"/>
      <c r="Y42" s="738"/>
      <c r="Z42" s="738"/>
      <c r="AA42" s="738"/>
      <c r="AB42" s="738"/>
      <c r="AC42" s="738"/>
      <c r="AD42" s="738"/>
      <c r="AE42" s="738"/>
      <c r="AF42" s="738"/>
      <c r="AG42" s="738"/>
      <c r="AH42" s="738"/>
      <c r="AI42" s="739"/>
      <c r="AJ42" s="4"/>
    </row>
    <row r="43" spans="1:36" x14ac:dyDescent="0.2">
      <c r="A43" s="2"/>
      <c r="B43" s="548" t="s">
        <v>323</v>
      </c>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4"/>
    </row>
    <row r="44" spans="1:36" s="1" customFormat="1" x14ac:dyDescent="0.2">
      <c r="A44" s="397" t="s">
        <v>359</v>
      </c>
      <c r="B44" s="397"/>
      <c r="C44" s="397"/>
      <c r="D44" s="445">
        <f>'Form I'!$D$34</f>
        <v>0</v>
      </c>
      <c r="E44" s="446"/>
      <c r="F44" s="446"/>
      <c r="G44" s="447"/>
      <c r="H44" s="401" t="s">
        <v>356</v>
      </c>
      <c r="I44" s="353"/>
      <c r="J44" s="353"/>
      <c r="K44" s="353"/>
      <c r="L44" s="388"/>
      <c r="M44" s="448">
        <f>'Form I'!$M$34</f>
        <v>0</v>
      </c>
      <c r="N44" s="446"/>
      <c r="O44" s="446"/>
      <c r="P44" s="447"/>
      <c r="Q44" s="384" t="s">
        <v>4</v>
      </c>
      <c r="R44" s="384"/>
      <c r="S44" s="384"/>
      <c r="T44" s="385"/>
      <c r="U44" s="386"/>
      <c r="V44" s="387" t="s">
        <v>358</v>
      </c>
      <c r="W44" s="353"/>
      <c r="X44" s="353"/>
      <c r="Y44" s="388"/>
      <c r="Z44" s="385"/>
      <c r="AA44" s="389"/>
      <c r="AB44" s="384" t="s">
        <v>1</v>
      </c>
      <c r="AC44" s="384"/>
      <c r="AD44" s="381"/>
      <c r="AE44" s="382"/>
      <c r="AF44" s="382"/>
      <c r="AG44" s="382"/>
      <c r="AH44" s="382"/>
      <c r="AI44" s="383"/>
      <c r="AJ44" s="100" t="e" vm="1">
        <v>#VALUE!</v>
      </c>
    </row>
  </sheetData>
  <sheetProtection sheet="1" selectLockedCells="1"/>
  <mergeCells count="22">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B38:C39"/>
    <mergeCell ref="D3:H3"/>
    <mergeCell ref="B6:B37"/>
    <mergeCell ref="D4:AI4"/>
    <mergeCell ref="L38:M40"/>
    <mergeCell ref="N38:AI38"/>
    <mergeCell ref="N39:AI40"/>
  </mergeCells>
  <phoneticPr fontId="5" type="noConversion"/>
  <conditionalFormatting sqref="D44:G44 M44:P44">
    <cfRule type="cellIs" dxfId="4188" priority="11" stopIfTrue="1" operator="equal">
      <formula>0</formula>
    </cfRule>
  </conditionalFormatting>
  <conditionalFormatting sqref="D38">
    <cfRule type="expression" dxfId="4187" priority="3" stopIfTrue="1">
      <formula>IF($O$14=" UTC",TRUE)</formula>
    </cfRule>
  </conditionalFormatting>
  <conditionalFormatting sqref="J38">
    <cfRule type="expression" dxfId="4186" priority="4" stopIfTrue="1">
      <formula>IF($U$14=" PR",TRUE)</formula>
    </cfRule>
  </conditionalFormatting>
  <conditionalFormatting sqref="K38">
    <cfRule type="expression" dxfId="4185" priority="5" stopIfTrue="1">
      <formula>IF($V$14=" EM",TRUE)</formula>
    </cfRule>
  </conditionalFormatting>
  <conditionalFormatting sqref="E38">
    <cfRule type="expression" dxfId="4184" priority="6" stopIfTrue="1">
      <formula>IF($P$14=" MA",TRUE)</formula>
    </cfRule>
  </conditionalFormatting>
  <conditionalFormatting sqref="F38">
    <cfRule type="expression" dxfId="4183" priority="7" stopIfTrue="1">
      <formula>IF($Q$14=" CLF",TRUE)</formula>
    </cfRule>
  </conditionalFormatting>
  <conditionalFormatting sqref="G38">
    <cfRule type="expression" dxfId="4182" priority="8" stopIfTrue="1">
      <formula>IF($R$14=" VA",TRUE)</formula>
    </cfRule>
  </conditionalFormatting>
  <conditionalFormatting sqref="H38">
    <cfRule type="expression" dxfId="4181" priority="9" stopIfTrue="1">
      <formula>IF($S$14=" HC",TRUE)</formula>
    </cfRule>
  </conditionalFormatting>
  <conditionalFormatting sqref="I38">
    <cfRule type="expression" dxfId="4180" priority="10" stopIfTrue="1">
      <formula>IF($T$14=" MN",TRUE)</formula>
    </cfRule>
  </conditionalFormatting>
  <conditionalFormatting sqref="D39:K39">
    <cfRule type="containsBlanks" dxfId="4179" priority="2">
      <formula>LEN(TRIM(D39))=0</formula>
    </cfRule>
  </conditionalFormatting>
  <conditionalFormatting sqref="D39:K39">
    <cfRule type="containsText" dxfId="4178" priority="1" operator="containsText" text="N">
      <formula>NOT(ISERROR(SEARCH("N",D39)))</formula>
    </cfRule>
  </conditionalFormatting>
  <dataValidations count="1">
    <dataValidation type="list" allowBlank="1" showInputMessage="1" showErrorMessage="1" sqref="D39:K39" xr:uid="{68C3C408-8665-47DF-894F-AB760902D586}">
      <formula1>$AM$1:$AM$2</formula1>
    </dataValidation>
  </dataValidations>
  <hyperlinks>
    <hyperlink ref="AJ44" location="'Form II'!AC32" display="i" xr:uid="{00000000-0004-0000-1A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XIII(h)</oddFooter>
  </headerFooter>
  <legacyDrawing r:id="rId2"/>
  <legacyDrawingHF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indexed="19"/>
  </sheetPr>
  <dimension ref="A1:AI40"/>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413" t="s">
        <v>82</v>
      </c>
      <c r="C4" s="413"/>
      <c r="D4" s="413" t="s">
        <v>129</v>
      </c>
      <c r="E4" s="413"/>
      <c r="F4" s="413"/>
      <c r="G4" s="413"/>
      <c r="H4" s="413" t="s">
        <v>130</v>
      </c>
      <c r="I4" s="413"/>
      <c r="J4" s="413" t="s">
        <v>131</v>
      </c>
      <c r="K4" s="413"/>
      <c r="L4" s="413" t="s">
        <v>43</v>
      </c>
      <c r="M4" s="413"/>
      <c r="N4" s="413" t="s">
        <v>132</v>
      </c>
      <c r="O4" s="413"/>
      <c r="P4" s="413"/>
      <c r="Q4" s="413"/>
      <c r="R4" s="413"/>
      <c r="S4" s="413"/>
      <c r="T4" s="413"/>
      <c r="U4" s="413"/>
      <c r="V4" s="413" t="s">
        <v>332</v>
      </c>
      <c r="W4" s="413"/>
      <c r="X4" s="413" t="s">
        <v>133</v>
      </c>
      <c r="Y4" s="413"/>
      <c r="Z4" s="25"/>
      <c r="AA4" s="750" t="s">
        <v>507</v>
      </c>
      <c r="AB4" s="750"/>
      <c r="AC4" s="750"/>
      <c r="AD4" s="750"/>
      <c r="AE4" s="750"/>
      <c r="AF4" s="750"/>
      <c r="AG4" s="750"/>
      <c r="AH4" s="750"/>
      <c r="AI4" s="4"/>
    </row>
    <row r="5" spans="1:35" x14ac:dyDescent="0.2">
      <c r="A5" s="4"/>
      <c r="B5" s="413"/>
      <c r="C5" s="413"/>
      <c r="D5" s="413"/>
      <c r="E5" s="413"/>
      <c r="F5" s="413"/>
      <c r="G5" s="413"/>
      <c r="H5" s="413"/>
      <c r="I5" s="413"/>
      <c r="J5" s="413"/>
      <c r="K5" s="413"/>
      <c r="L5" s="413"/>
      <c r="M5" s="413"/>
      <c r="N5" s="413"/>
      <c r="O5" s="413"/>
      <c r="P5" s="413"/>
      <c r="Q5" s="413"/>
      <c r="R5" s="413"/>
      <c r="S5" s="413"/>
      <c r="T5" s="413"/>
      <c r="U5" s="413"/>
      <c r="V5" s="413"/>
      <c r="W5" s="413"/>
      <c r="X5" s="413"/>
      <c r="Y5" s="413"/>
      <c r="Z5" s="25"/>
      <c r="AA5" s="750"/>
      <c r="AB5" s="750"/>
      <c r="AC5" s="750"/>
      <c r="AD5" s="750"/>
      <c r="AE5" s="750"/>
      <c r="AF5" s="750"/>
      <c r="AG5" s="750"/>
      <c r="AH5" s="750"/>
      <c r="AI5" s="4"/>
    </row>
    <row r="6" spans="1:35" ht="12.75" customHeight="1" x14ac:dyDescent="0.2">
      <c r="A6" s="4"/>
      <c r="B6" s="751"/>
      <c r="C6" s="752"/>
      <c r="D6" s="690"/>
      <c r="E6" s="690"/>
      <c r="F6" s="690"/>
      <c r="G6" s="690"/>
      <c r="H6" s="745"/>
      <c r="I6" s="745"/>
      <c r="J6" s="745"/>
      <c r="K6" s="745"/>
      <c r="L6" s="745"/>
      <c r="M6" s="745"/>
      <c r="N6" s="746"/>
      <c r="O6" s="746"/>
      <c r="P6" s="746"/>
      <c r="Q6" s="746"/>
      <c r="R6" s="746"/>
      <c r="S6" s="746"/>
      <c r="T6" s="746"/>
      <c r="U6" s="746"/>
      <c r="V6" s="690"/>
      <c r="W6" s="690"/>
      <c r="X6" s="690"/>
      <c r="Y6" s="690"/>
      <c r="Z6" s="25"/>
      <c r="AA6" s="56">
        <v>1</v>
      </c>
      <c r="AB6" s="747" t="s">
        <v>134</v>
      </c>
      <c r="AC6" s="747"/>
      <c r="AD6" s="747"/>
      <c r="AE6" s="747"/>
      <c r="AF6" s="747"/>
      <c r="AG6" s="747"/>
      <c r="AH6" s="747"/>
      <c r="AI6" s="4"/>
    </row>
    <row r="7" spans="1:35" x14ac:dyDescent="0.2">
      <c r="A7" s="4"/>
      <c r="B7" s="690"/>
      <c r="C7" s="690"/>
      <c r="D7" s="690"/>
      <c r="E7" s="690"/>
      <c r="F7" s="690"/>
      <c r="G7" s="690"/>
      <c r="H7" s="745"/>
      <c r="I7" s="745"/>
      <c r="J7" s="745"/>
      <c r="K7" s="745"/>
      <c r="L7" s="745"/>
      <c r="M7" s="745"/>
      <c r="N7" s="746"/>
      <c r="O7" s="746"/>
      <c r="P7" s="746"/>
      <c r="Q7" s="746"/>
      <c r="R7" s="746"/>
      <c r="S7" s="746"/>
      <c r="T7" s="746"/>
      <c r="U7" s="746"/>
      <c r="V7" s="690"/>
      <c r="W7" s="690"/>
      <c r="X7" s="690"/>
      <c r="Y7" s="690"/>
      <c r="Z7" s="25"/>
      <c r="AA7" s="56">
        <v>2</v>
      </c>
      <c r="AB7" s="747" t="s">
        <v>135</v>
      </c>
      <c r="AC7" s="747"/>
      <c r="AD7" s="747"/>
      <c r="AE7" s="747"/>
      <c r="AF7" s="747"/>
      <c r="AG7" s="747"/>
      <c r="AH7" s="747"/>
      <c r="AI7" s="4"/>
    </row>
    <row r="8" spans="1:35" x14ac:dyDescent="0.2">
      <c r="A8" s="4"/>
      <c r="B8" s="690"/>
      <c r="C8" s="690"/>
      <c r="D8" s="690"/>
      <c r="E8" s="690"/>
      <c r="F8" s="690"/>
      <c r="G8" s="690"/>
      <c r="H8" s="745"/>
      <c r="I8" s="745"/>
      <c r="J8" s="745"/>
      <c r="K8" s="745"/>
      <c r="L8" s="745"/>
      <c r="M8" s="745"/>
      <c r="N8" s="746"/>
      <c r="O8" s="746"/>
      <c r="P8" s="746"/>
      <c r="Q8" s="746"/>
      <c r="R8" s="746"/>
      <c r="S8" s="746"/>
      <c r="T8" s="746"/>
      <c r="U8" s="746"/>
      <c r="V8" s="690"/>
      <c r="W8" s="690"/>
      <c r="X8" s="690"/>
      <c r="Y8" s="690"/>
      <c r="Z8" s="25"/>
      <c r="AA8" s="56">
        <v>3</v>
      </c>
      <c r="AB8" s="747" t="s">
        <v>136</v>
      </c>
      <c r="AC8" s="747"/>
      <c r="AD8" s="747"/>
      <c r="AE8" s="747"/>
      <c r="AF8" s="747"/>
      <c r="AG8" s="747"/>
      <c r="AH8" s="747"/>
      <c r="AI8" s="4"/>
    </row>
    <row r="9" spans="1:35" x14ac:dyDescent="0.2">
      <c r="A9" s="4"/>
      <c r="B9" s="690"/>
      <c r="C9" s="690"/>
      <c r="D9" s="690"/>
      <c r="E9" s="690"/>
      <c r="F9" s="690"/>
      <c r="G9" s="690"/>
      <c r="H9" s="745"/>
      <c r="I9" s="745"/>
      <c r="J9" s="745"/>
      <c r="K9" s="745"/>
      <c r="L9" s="745"/>
      <c r="M9" s="745"/>
      <c r="N9" s="746"/>
      <c r="O9" s="746"/>
      <c r="P9" s="746"/>
      <c r="Q9" s="746"/>
      <c r="R9" s="746"/>
      <c r="S9" s="746"/>
      <c r="T9" s="746"/>
      <c r="U9" s="746"/>
      <c r="V9" s="690"/>
      <c r="W9" s="690"/>
      <c r="X9" s="690"/>
      <c r="Y9" s="690"/>
      <c r="Z9" s="25"/>
      <c r="AA9" s="56">
        <v>4</v>
      </c>
      <c r="AB9" s="747" t="s">
        <v>137</v>
      </c>
      <c r="AC9" s="747"/>
      <c r="AD9" s="747"/>
      <c r="AE9" s="747"/>
      <c r="AF9" s="747"/>
      <c r="AG9" s="747"/>
      <c r="AH9" s="747"/>
      <c r="AI9" s="4"/>
    </row>
    <row r="10" spans="1:35" x14ac:dyDescent="0.2">
      <c r="A10" s="4"/>
      <c r="B10" s="690"/>
      <c r="C10" s="690"/>
      <c r="D10" s="690"/>
      <c r="E10" s="690"/>
      <c r="F10" s="690"/>
      <c r="G10" s="690"/>
      <c r="H10" s="745"/>
      <c r="I10" s="745"/>
      <c r="J10" s="745"/>
      <c r="K10" s="745"/>
      <c r="L10" s="745"/>
      <c r="M10" s="745"/>
      <c r="N10" s="746"/>
      <c r="O10" s="746"/>
      <c r="P10" s="746"/>
      <c r="Q10" s="746"/>
      <c r="R10" s="746"/>
      <c r="S10" s="746"/>
      <c r="T10" s="746"/>
      <c r="U10" s="746"/>
      <c r="V10" s="690"/>
      <c r="W10" s="690"/>
      <c r="X10" s="690"/>
      <c r="Y10" s="690"/>
      <c r="Z10" s="25"/>
      <c r="AA10" s="56">
        <v>5</v>
      </c>
      <c r="AB10" s="747" t="s">
        <v>138</v>
      </c>
      <c r="AC10" s="747"/>
      <c r="AD10" s="747"/>
      <c r="AE10" s="747"/>
      <c r="AF10" s="747"/>
      <c r="AG10" s="747"/>
      <c r="AH10" s="747"/>
      <c r="AI10" s="4"/>
    </row>
    <row r="11" spans="1:35" x14ac:dyDescent="0.2">
      <c r="A11" s="4"/>
      <c r="B11" s="690"/>
      <c r="C11" s="690"/>
      <c r="D11" s="690"/>
      <c r="E11" s="690"/>
      <c r="F11" s="690"/>
      <c r="G11" s="690"/>
      <c r="H11" s="745"/>
      <c r="I11" s="745"/>
      <c r="J11" s="745"/>
      <c r="K11" s="745"/>
      <c r="L11" s="745"/>
      <c r="M11" s="745"/>
      <c r="N11" s="746"/>
      <c r="O11" s="746"/>
      <c r="P11" s="746"/>
      <c r="Q11" s="746"/>
      <c r="R11" s="746"/>
      <c r="S11" s="746"/>
      <c r="T11" s="746"/>
      <c r="U11" s="746"/>
      <c r="V11" s="690"/>
      <c r="W11" s="690"/>
      <c r="X11" s="690"/>
      <c r="Y11" s="690"/>
      <c r="Z11" s="25"/>
      <c r="AA11" s="56">
        <v>6</v>
      </c>
      <c r="AB11" s="747" t="s">
        <v>139</v>
      </c>
      <c r="AC11" s="747"/>
      <c r="AD11" s="747"/>
      <c r="AE11" s="747"/>
      <c r="AF11" s="747"/>
      <c r="AG11" s="747"/>
      <c r="AH11" s="747"/>
      <c r="AI11" s="4"/>
    </row>
    <row r="12" spans="1:35" x14ac:dyDescent="0.2">
      <c r="A12" s="4"/>
      <c r="B12" s="690"/>
      <c r="C12" s="690"/>
      <c r="D12" s="690"/>
      <c r="E12" s="690"/>
      <c r="F12" s="690"/>
      <c r="G12" s="690"/>
      <c r="H12" s="745"/>
      <c r="I12" s="745"/>
      <c r="J12" s="745"/>
      <c r="K12" s="745"/>
      <c r="L12" s="745"/>
      <c r="M12" s="745"/>
      <c r="N12" s="746"/>
      <c r="O12" s="746"/>
      <c r="P12" s="746"/>
      <c r="Q12" s="746"/>
      <c r="R12" s="746"/>
      <c r="S12" s="746"/>
      <c r="T12" s="746"/>
      <c r="U12" s="746"/>
      <c r="V12" s="690"/>
      <c r="W12" s="690"/>
      <c r="X12" s="690"/>
      <c r="Y12" s="690"/>
      <c r="Z12" s="25"/>
      <c r="AA12" s="56">
        <v>7</v>
      </c>
      <c r="AB12" s="747" t="s">
        <v>140</v>
      </c>
      <c r="AC12" s="747"/>
      <c r="AD12" s="747"/>
      <c r="AE12" s="747"/>
      <c r="AF12" s="747"/>
      <c r="AG12" s="747"/>
      <c r="AH12" s="747"/>
      <c r="AI12" s="4"/>
    </row>
    <row r="13" spans="1:35" x14ac:dyDescent="0.2">
      <c r="A13" s="4"/>
      <c r="B13" s="690"/>
      <c r="C13" s="690"/>
      <c r="D13" s="690"/>
      <c r="E13" s="690"/>
      <c r="F13" s="690"/>
      <c r="G13" s="690"/>
      <c r="H13" s="745"/>
      <c r="I13" s="745"/>
      <c r="J13" s="745"/>
      <c r="K13" s="745"/>
      <c r="L13" s="745"/>
      <c r="M13" s="745"/>
      <c r="N13" s="746"/>
      <c r="O13" s="746"/>
      <c r="P13" s="746"/>
      <c r="Q13" s="746"/>
      <c r="R13" s="746"/>
      <c r="S13" s="746"/>
      <c r="T13" s="746"/>
      <c r="U13" s="746"/>
      <c r="V13" s="690"/>
      <c r="W13" s="690"/>
      <c r="X13" s="690"/>
      <c r="Y13" s="690"/>
      <c r="Z13" s="25"/>
      <c r="AA13" s="56">
        <v>8</v>
      </c>
      <c r="AB13" s="747" t="s">
        <v>141</v>
      </c>
      <c r="AC13" s="747"/>
      <c r="AD13" s="747"/>
      <c r="AE13" s="747"/>
      <c r="AF13" s="747"/>
      <c r="AG13" s="747"/>
      <c r="AH13" s="747"/>
      <c r="AI13" s="4"/>
    </row>
    <row r="14" spans="1:35" x14ac:dyDescent="0.2">
      <c r="A14" s="4"/>
      <c r="B14" s="690"/>
      <c r="C14" s="690"/>
      <c r="D14" s="690"/>
      <c r="E14" s="690"/>
      <c r="F14" s="690"/>
      <c r="G14" s="690"/>
      <c r="H14" s="745"/>
      <c r="I14" s="745"/>
      <c r="J14" s="745"/>
      <c r="K14" s="745"/>
      <c r="L14" s="745"/>
      <c r="M14" s="745"/>
      <c r="N14" s="746"/>
      <c r="O14" s="746"/>
      <c r="P14" s="746"/>
      <c r="Q14" s="746"/>
      <c r="R14" s="746"/>
      <c r="S14" s="746"/>
      <c r="T14" s="746"/>
      <c r="U14" s="746"/>
      <c r="V14" s="690"/>
      <c r="W14" s="690"/>
      <c r="X14" s="690"/>
      <c r="Y14" s="690"/>
      <c r="Z14" s="25"/>
      <c r="AA14" s="56">
        <v>9</v>
      </c>
      <c r="AB14" s="747" t="s">
        <v>142</v>
      </c>
      <c r="AC14" s="747"/>
      <c r="AD14" s="747"/>
      <c r="AE14" s="747"/>
      <c r="AF14" s="747"/>
      <c r="AG14" s="747"/>
      <c r="AH14" s="747"/>
      <c r="AI14" s="4"/>
    </row>
    <row r="15" spans="1:35" x14ac:dyDescent="0.2">
      <c r="A15" s="4"/>
      <c r="B15" s="690"/>
      <c r="C15" s="690"/>
      <c r="D15" s="690"/>
      <c r="E15" s="690"/>
      <c r="F15" s="690"/>
      <c r="G15" s="690"/>
      <c r="H15" s="745"/>
      <c r="I15" s="745"/>
      <c r="J15" s="745"/>
      <c r="K15" s="745"/>
      <c r="L15" s="745"/>
      <c r="M15" s="745"/>
      <c r="N15" s="746"/>
      <c r="O15" s="746"/>
      <c r="P15" s="746"/>
      <c r="Q15" s="746"/>
      <c r="R15" s="746"/>
      <c r="S15" s="746"/>
      <c r="T15" s="746"/>
      <c r="U15" s="746"/>
      <c r="V15" s="690"/>
      <c r="W15" s="690"/>
      <c r="X15" s="690"/>
      <c r="Y15" s="690"/>
      <c r="Z15" s="25"/>
      <c r="AA15" s="56">
        <v>10</v>
      </c>
      <c r="AB15" s="747" t="s">
        <v>143</v>
      </c>
      <c r="AC15" s="747"/>
      <c r="AD15" s="747"/>
      <c r="AE15" s="747"/>
      <c r="AF15" s="747"/>
      <c r="AG15" s="747"/>
      <c r="AH15" s="747"/>
      <c r="AI15" s="4"/>
    </row>
    <row r="16" spans="1:35" x14ac:dyDescent="0.2">
      <c r="A16" s="4"/>
      <c r="B16" s="690"/>
      <c r="C16" s="690"/>
      <c r="D16" s="690"/>
      <c r="E16" s="690"/>
      <c r="F16" s="690"/>
      <c r="G16" s="690"/>
      <c r="H16" s="745"/>
      <c r="I16" s="745"/>
      <c r="J16" s="745"/>
      <c r="K16" s="745"/>
      <c r="L16" s="745"/>
      <c r="M16" s="745"/>
      <c r="N16" s="746"/>
      <c r="O16" s="746"/>
      <c r="P16" s="746"/>
      <c r="Q16" s="746"/>
      <c r="R16" s="746"/>
      <c r="S16" s="746"/>
      <c r="T16" s="746"/>
      <c r="U16" s="746"/>
      <c r="V16" s="690"/>
      <c r="W16" s="690"/>
      <c r="X16" s="690"/>
      <c r="Y16" s="690"/>
      <c r="Z16" s="25"/>
      <c r="AA16" s="25"/>
      <c r="AB16" s="25"/>
      <c r="AC16" s="25"/>
      <c r="AD16" s="25"/>
      <c r="AE16" s="25"/>
      <c r="AF16" s="25"/>
      <c r="AG16" s="25"/>
      <c r="AH16" s="25"/>
      <c r="AI16" s="4"/>
    </row>
    <row r="17" spans="1:35" x14ac:dyDescent="0.2">
      <c r="A17" s="4"/>
      <c r="B17" s="690"/>
      <c r="C17" s="690"/>
      <c r="D17" s="690"/>
      <c r="E17" s="690"/>
      <c r="F17" s="690"/>
      <c r="G17" s="690"/>
      <c r="H17" s="745"/>
      <c r="I17" s="745"/>
      <c r="J17" s="745"/>
      <c r="K17" s="745"/>
      <c r="L17" s="745"/>
      <c r="M17" s="745"/>
      <c r="N17" s="746"/>
      <c r="O17" s="746"/>
      <c r="P17" s="746"/>
      <c r="Q17" s="746"/>
      <c r="R17" s="746"/>
      <c r="S17" s="746"/>
      <c r="T17" s="746"/>
      <c r="U17" s="746"/>
      <c r="V17" s="690"/>
      <c r="W17" s="690"/>
      <c r="X17" s="690"/>
      <c r="Y17" s="690"/>
      <c r="Z17" s="25"/>
      <c r="AA17" s="650"/>
      <c r="AB17" s="650"/>
      <c r="AC17" s="650"/>
      <c r="AD17" s="650"/>
      <c r="AE17" s="650"/>
      <c r="AF17" s="650"/>
      <c r="AG17" s="650"/>
      <c r="AH17" s="650"/>
      <c r="AI17" s="4"/>
    </row>
    <row r="18" spans="1:35" x14ac:dyDescent="0.2">
      <c r="A18" s="4"/>
      <c r="B18" s="690"/>
      <c r="C18" s="690"/>
      <c r="D18" s="690"/>
      <c r="E18" s="690"/>
      <c r="F18" s="690"/>
      <c r="G18" s="690"/>
      <c r="H18" s="745"/>
      <c r="I18" s="745"/>
      <c r="J18" s="745"/>
      <c r="K18" s="745"/>
      <c r="L18" s="745"/>
      <c r="M18" s="745"/>
      <c r="N18" s="746"/>
      <c r="O18" s="746"/>
      <c r="P18" s="746"/>
      <c r="Q18" s="746"/>
      <c r="R18" s="746"/>
      <c r="S18" s="746"/>
      <c r="T18" s="746"/>
      <c r="U18" s="746"/>
      <c r="V18" s="690"/>
      <c r="W18" s="690"/>
      <c r="X18" s="690"/>
      <c r="Y18" s="690"/>
      <c r="Z18" s="25"/>
      <c r="AA18" s="650"/>
      <c r="AB18" s="650"/>
      <c r="AC18" s="650"/>
      <c r="AD18" s="650"/>
      <c r="AE18" s="650"/>
      <c r="AF18" s="650"/>
      <c r="AG18" s="650"/>
      <c r="AH18" s="650"/>
      <c r="AI18" s="4"/>
    </row>
    <row r="19" spans="1:35" x14ac:dyDescent="0.2">
      <c r="A19" s="4"/>
      <c r="B19" s="690"/>
      <c r="C19" s="690"/>
      <c r="D19" s="690"/>
      <c r="E19" s="690"/>
      <c r="F19" s="690"/>
      <c r="G19" s="690"/>
      <c r="H19" s="745"/>
      <c r="I19" s="745"/>
      <c r="J19" s="745"/>
      <c r="K19" s="745"/>
      <c r="L19" s="745"/>
      <c r="M19" s="745"/>
      <c r="N19" s="746"/>
      <c r="O19" s="746"/>
      <c r="P19" s="746"/>
      <c r="Q19" s="746"/>
      <c r="R19" s="746"/>
      <c r="S19" s="746"/>
      <c r="T19" s="746"/>
      <c r="U19" s="746"/>
      <c r="V19" s="690"/>
      <c r="W19" s="690"/>
      <c r="X19" s="690"/>
      <c r="Y19" s="690"/>
      <c r="Z19" s="25"/>
      <c r="AA19" s="650"/>
      <c r="AB19" s="650"/>
      <c r="AC19" s="650"/>
      <c r="AD19" s="650"/>
      <c r="AE19" s="650"/>
      <c r="AF19" s="650"/>
      <c r="AG19" s="650"/>
      <c r="AH19" s="650"/>
      <c r="AI19" s="4"/>
    </row>
    <row r="20" spans="1:35" x14ac:dyDescent="0.2">
      <c r="A20" s="4"/>
      <c r="B20" s="690"/>
      <c r="C20" s="690"/>
      <c r="D20" s="690"/>
      <c r="E20" s="690"/>
      <c r="F20" s="690"/>
      <c r="G20" s="690"/>
      <c r="H20" s="745"/>
      <c r="I20" s="745"/>
      <c r="J20" s="745"/>
      <c r="K20" s="745"/>
      <c r="L20" s="745"/>
      <c r="M20" s="745"/>
      <c r="N20" s="746"/>
      <c r="O20" s="746"/>
      <c r="P20" s="746"/>
      <c r="Q20" s="746"/>
      <c r="R20" s="746"/>
      <c r="S20" s="746"/>
      <c r="T20" s="746"/>
      <c r="U20" s="746"/>
      <c r="V20" s="690"/>
      <c r="W20" s="690"/>
      <c r="X20" s="690"/>
      <c r="Y20" s="690"/>
      <c r="Z20" s="25"/>
      <c r="AA20" s="25"/>
      <c r="AB20" s="25"/>
      <c r="AC20" s="25"/>
      <c r="AD20" s="25"/>
      <c r="AE20" s="25"/>
      <c r="AF20" s="25"/>
      <c r="AG20" s="25"/>
      <c r="AH20" s="25"/>
      <c r="AI20" s="4"/>
    </row>
    <row r="21" spans="1:35" x14ac:dyDescent="0.2">
      <c r="A21" s="4"/>
      <c r="B21" s="690"/>
      <c r="C21" s="690"/>
      <c r="D21" s="690"/>
      <c r="E21" s="690"/>
      <c r="F21" s="690"/>
      <c r="G21" s="690"/>
      <c r="H21" s="745"/>
      <c r="I21" s="745"/>
      <c r="J21" s="745"/>
      <c r="K21" s="745"/>
      <c r="L21" s="745"/>
      <c r="M21" s="745"/>
      <c r="N21" s="746"/>
      <c r="O21" s="746"/>
      <c r="P21" s="746"/>
      <c r="Q21" s="746"/>
      <c r="R21" s="746"/>
      <c r="S21" s="746"/>
      <c r="T21" s="746"/>
      <c r="U21" s="746"/>
      <c r="V21" s="690"/>
      <c r="W21" s="690"/>
      <c r="X21" s="690"/>
      <c r="Y21" s="690"/>
      <c r="Z21" s="25"/>
      <c r="AA21" s="750" t="s">
        <v>332</v>
      </c>
      <c r="AB21" s="750"/>
      <c r="AC21" s="750"/>
      <c r="AD21" s="750"/>
      <c r="AE21" s="750"/>
      <c r="AF21" s="750"/>
      <c r="AG21" s="750"/>
      <c r="AH21" s="750"/>
      <c r="AI21" s="4"/>
    </row>
    <row r="22" spans="1:35" x14ac:dyDescent="0.2">
      <c r="A22" s="4"/>
      <c r="B22" s="690"/>
      <c r="C22" s="690"/>
      <c r="D22" s="690"/>
      <c r="E22" s="690"/>
      <c r="F22" s="690"/>
      <c r="G22" s="690"/>
      <c r="H22" s="745"/>
      <c r="I22" s="745"/>
      <c r="J22" s="745"/>
      <c r="K22" s="745"/>
      <c r="L22" s="745"/>
      <c r="M22" s="745"/>
      <c r="N22" s="746"/>
      <c r="O22" s="746"/>
      <c r="P22" s="746"/>
      <c r="Q22" s="746"/>
      <c r="R22" s="746"/>
      <c r="S22" s="746"/>
      <c r="T22" s="746"/>
      <c r="U22" s="746"/>
      <c r="V22" s="690"/>
      <c r="W22" s="690"/>
      <c r="X22" s="690"/>
      <c r="Y22" s="690"/>
      <c r="Z22" s="25"/>
      <c r="AA22" s="750"/>
      <c r="AB22" s="750"/>
      <c r="AC22" s="750"/>
      <c r="AD22" s="750"/>
      <c r="AE22" s="750"/>
      <c r="AF22" s="750"/>
      <c r="AG22" s="750"/>
      <c r="AH22" s="750"/>
      <c r="AI22" s="4"/>
    </row>
    <row r="23" spans="1:35" x14ac:dyDescent="0.2">
      <c r="A23" s="4"/>
      <c r="B23" s="690"/>
      <c r="C23" s="690"/>
      <c r="D23" s="690"/>
      <c r="E23" s="690"/>
      <c r="F23" s="690"/>
      <c r="G23" s="690"/>
      <c r="H23" s="745"/>
      <c r="I23" s="745"/>
      <c r="J23" s="745"/>
      <c r="K23" s="745"/>
      <c r="L23" s="745"/>
      <c r="M23" s="745"/>
      <c r="N23" s="746"/>
      <c r="O23" s="746"/>
      <c r="P23" s="746"/>
      <c r="Q23" s="746"/>
      <c r="R23" s="746"/>
      <c r="S23" s="746"/>
      <c r="T23" s="746"/>
      <c r="U23" s="746"/>
      <c r="V23" s="690"/>
      <c r="W23" s="690"/>
      <c r="X23" s="690"/>
      <c r="Y23" s="690"/>
      <c r="Z23" s="25"/>
      <c r="AA23" s="56">
        <v>0</v>
      </c>
      <c r="AB23" s="650" t="s">
        <v>144</v>
      </c>
      <c r="AC23" s="650"/>
      <c r="AD23" s="650"/>
      <c r="AE23" s="650"/>
      <c r="AF23" s="650"/>
      <c r="AG23" s="650"/>
      <c r="AH23" s="650"/>
      <c r="AI23" s="4"/>
    </row>
    <row r="24" spans="1:35" x14ac:dyDescent="0.2">
      <c r="A24" s="4"/>
      <c r="B24" s="690"/>
      <c r="C24" s="690"/>
      <c r="D24" s="690"/>
      <c r="E24" s="690"/>
      <c r="F24" s="690"/>
      <c r="G24" s="690"/>
      <c r="H24" s="745"/>
      <c r="I24" s="745"/>
      <c r="J24" s="745"/>
      <c r="K24" s="745"/>
      <c r="L24" s="745"/>
      <c r="M24" s="745"/>
      <c r="N24" s="746"/>
      <c r="O24" s="746"/>
      <c r="P24" s="746"/>
      <c r="Q24" s="746"/>
      <c r="R24" s="746"/>
      <c r="S24" s="746"/>
      <c r="T24" s="746"/>
      <c r="U24" s="746"/>
      <c r="V24" s="690"/>
      <c r="W24" s="690"/>
      <c r="X24" s="690"/>
      <c r="Y24" s="690"/>
      <c r="Z24" s="25"/>
      <c r="AA24" s="56">
        <v>1</v>
      </c>
      <c r="AB24" s="649" t="s">
        <v>145</v>
      </c>
      <c r="AC24" s="649"/>
      <c r="AD24" s="649"/>
      <c r="AE24" s="649"/>
      <c r="AF24" s="649"/>
      <c r="AG24" s="649"/>
      <c r="AH24" s="649"/>
      <c r="AI24" s="4"/>
    </row>
    <row r="25" spans="1:35" x14ac:dyDescent="0.2">
      <c r="A25" s="4"/>
      <c r="B25" s="690"/>
      <c r="C25" s="690"/>
      <c r="D25" s="690"/>
      <c r="E25" s="690"/>
      <c r="F25" s="690"/>
      <c r="G25" s="690"/>
      <c r="H25" s="745"/>
      <c r="I25" s="745"/>
      <c r="J25" s="745"/>
      <c r="K25" s="745"/>
      <c r="L25" s="745"/>
      <c r="M25" s="745"/>
      <c r="N25" s="746"/>
      <c r="O25" s="746"/>
      <c r="P25" s="746"/>
      <c r="Q25" s="746"/>
      <c r="R25" s="746"/>
      <c r="S25" s="746"/>
      <c r="T25" s="746"/>
      <c r="U25" s="746"/>
      <c r="V25" s="690"/>
      <c r="W25" s="690"/>
      <c r="X25" s="690"/>
      <c r="Y25" s="690"/>
      <c r="Z25" s="25"/>
      <c r="AA25" s="56">
        <v>2</v>
      </c>
      <c r="AB25" s="649" t="s">
        <v>146</v>
      </c>
      <c r="AC25" s="649"/>
      <c r="AD25" s="649"/>
      <c r="AE25" s="649"/>
      <c r="AF25" s="649"/>
      <c r="AG25" s="649"/>
      <c r="AH25" s="649"/>
      <c r="AI25" s="4"/>
    </row>
    <row r="26" spans="1:35" x14ac:dyDescent="0.2">
      <c r="A26" s="4"/>
      <c r="B26" s="690"/>
      <c r="C26" s="690"/>
      <c r="D26" s="690"/>
      <c r="E26" s="690"/>
      <c r="F26" s="690"/>
      <c r="G26" s="690"/>
      <c r="H26" s="745"/>
      <c r="I26" s="745"/>
      <c r="J26" s="745"/>
      <c r="K26" s="745"/>
      <c r="L26" s="745"/>
      <c r="M26" s="745"/>
      <c r="N26" s="746"/>
      <c r="O26" s="746"/>
      <c r="P26" s="746"/>
      <c r="Q26" s="746"/>
      <c r="R26" s="746"/>
      <c r="S26" s="746"/>
      <c r="T26" s="746"/>
      <c r="U26" s="746"/>
      <c r="V26" s="690"/>
      <c r="W26" s="690"/>
      <c r="X26" s="690"/>
      <c r="Y26" s="690"/>
      <c r="Z26" s="25"/>
      <c r="AA26" s="56" t="s">
        <v>469</v>
      </c>
      <c r="AB26" s="749"/>
      <c r="AC26" s="748" t="s">
        <v>147</v>
      </c>
      <c r="AD26" s="748"/>
      <c r="AE26" s="748"/>
      <c r="AF26" s="748"/>
      <c r="AG26" s="748"/>
      <c r="AH26" s="748"/>
      <c r="AI26" s="4"/>
    </row>
    <row r="27" spans="1:35" x14ac:dyDescent="0.2">
      <c r="A27" s="4"/>
      <c r="B27" s="690"/>
      <c r="C27" s="690"/>
      <c r="D27" s="690"/>
      <c r="E27" s="690"/>
      <c r="F27" s="690"/>
      <c r="G27" s="690"/>
      <c r="H27" s="745"/>
      <c r="I27" s="745"/>
      <c r="J27" s="745"/>
      <c r="K27" s="745"/>
      <c r="L27" s="745"/>
      <c r="M27" s="745"/>
      <c r="N27" s="746"/>
      <c r="O27" s="746"/>
      <c r="P27" s="746"/>
      <c r="Q27" s="746"/>
      <c r="R27" s="746"/>
      <c r="S27" s="746"/>
      <c r="T27" s="746"/>
      <c r="U27" s="746"/>
      <c r="V27" s="690"/>
      <c r="W27" s="690"/>
      <c r="X27" s="690"/>
      <c r="Y27" s="690"/>
      <c r="Z27" s="25"/>
      <c r="AA27" s="176"/>
      <c r="AB27" s="547"/>
      <c r="AC27" s="547"/>
      <c r="AD27" s="547"/>
      <c r="AE27" s="547"/>
      <c r="AF27" s="547"/>
      <c r="AG27" s="547"/>
      <c r="AH27" s="547"/>
      <c r="AI27" s="4"/>
    </row>
    <row r="28" spans="1:35" x14ac:dyDescent="0.2">
      <c r="A28" s="4"/>
      <c r="B28" s="690"/>
      <c r="C28" s="690"/>
      <c r="D28" s="690"/>
      <c r="E28" s="690"/>
      <c r="F28" s="690"/>
      <c r="G28" s="690"/>
      <c r="H28" s="745"/>
      <c r="I28" s="745"/>
      <c r="J28" s="745"/>
      <c r="K28" s="745"/>
      <c r="L28" s="745"/>
      <c r="M28" s="745"/>
      <c r="N28" s="746"/>
      <c r="O28" s="746"/>
      <c r="P28" s="746"/>
      <c r="Q28" s="746"/>
      <c r="R28" s="746"/>
      <c r="S28" s="746"/>
      <c r="T28" s="746"/>
      <c r="U28" s="746"/>
      <c r="V28" s="690"/>
      <c r="W28" s="690"/>
      <c r="X28" s="690"/>
      <c r="Y28" s="690"/>
      <c r="Z28" s="25"/>
      <c r="AA28" s="56" t="s">
        <v>470</v>
      </c>
      <c r="AB28" s="749"/>
      <c r="AC28" s="748" t="s">
        <v>148</v>
      </c>
      <c r="AD28" s="748"/>
      <c r="AE28" s="748"/>
      <c r="AF28" s="748"/>
      <c r="AG28" s="748"/>
      <c r="AH28" s="748"/>
      <c r="AI28" s="4"/>
    </row>
    <row r="29" spans="1:35" x14ac:dyDescent="0.2">
      <c r="A29" s="4"/>
      <c r="B29" s="690"/>
      <c r="C29" s="690"/>
      <c r="D29" s="690"/>
      <c r="E29" s="690"/>
      <c r="F29" s="690"/>
      <c r="G29" s="690"/>
      <c r="H29" s="745"/>
      <c r="I29" s="745"/>
      <c r="J29" s="745"/>
      <c r="K29" s="745"/>
      <c r="L29" s="745"/>
      <c r="M29" s="745"/>
      <c r="N29" s="746"/>
      <c r="O29" s="746"/>
      <c r="P29" s="746"/>
      <c r="Q29" s="746"/>
      <c r="R29" s="746"/>
      <c r="S29" s="746"/>
      <c r="T29" s="746"/>
      <c r="U29" s="746"/>
      <c r="V29" s="690"/>
      <c r="W29" s="690"/>
      <c r="X29" s="690"/>
      <c r="Y29" s="690"/>
      <c r="Z29" s="25"/>
      <c r="AA29" s="176"/>
      <c r="AB29" s="547"/>
      <c r="AC29" s="547"/>
      <c r="AD29" s="547"/>
      <c r="AE29" s="547"/>
      <c r="AF29" s="547"/>
      <c r="AG29" s="547"/>
      <c r="AH29" s="547"/>
      <c r="AI29" s="4"/>
    </row>
    <row r="30" spans="1:35" x14ac:dyDescent="0.2">
      <c r="A30" s="4"/>
      <c r="B30" s="690"/>
      <c r="C30" s="690"/>
      <c r="D30" s="690"/>
      <c r="E30" s="690"/>
      <c r="F30" s="690"/>
      <c r="G30" s="690"/>
      <c r="H30" s="745"/>
      <c r="I30" s="745"/>
      <c r="J30" s="745"/>
      <c r="K30" s="745"/>
      <c r="L30" s="745"/>
      <c r="M30" s="745"/>
      <c r="N30" s="746"/>
      <c r="O30" s="746"/>
      <c r="P30" s="746"/>
      <c r="Q30" s="746"/>
      <c r="R30" s="746"/>
      <c r="S30" s="746"/>
      <c r="T30" s="746"/>
      <c r="U30" s="746"/>
      <c r="V30" s="690"/>
      <c r="W30" s="690"/>
      <c r="X30" s="690"/>
      <c r="Y30" s="690"/>
      <c r="Z30" s="25"/>
      <c r="AA30" s="56" t="s">
        <v>471</v>
      </c>
      <c r="AB30" s="25"/>
      <c r="AC30" s="748" t="s">
        <v>149</v>
      </c>
      <c r="AD30" s="748"/>
      <c r="AE30" s="748"/>
      <c r="AF30" s="748"/>
      <c r="AG30" s="748"/>
      <c r="AH30" s="748"/>
      <c r="AI30" s="4"/>
    </row>
    <row r="31" spans="1:35" x14ac:dyDescent="0.2">
      <c r="A31" s="4"/>
      <c r="B31" s="690"/>
      <c r="C31" s="690"/>
      <c r="D31" s="690"/>
      <c r="E31" s="690"/>
      <c r="F31" s="690"/>
      <c r="G31" s="690"/>
      <c r="H31" s="745"/>
      <c r="I31" s="745"/>
      <c r="J31" s="745"/>
      <c r="K31" s="745"/>
      <c r="L31" s="745"/>
      <c r="M31" s="745"/>
      <c r="N31" s="746"/>
      <c r="O31" s="746"/>
      <c r="P31" s="746"/>
      <c r="Q31" s="746"/>
      <c r="R31" s="746"/>
      <c r="S31" s="746"/>
      <c r="T31" s="746"/>
      <c r="U31" s="746"/>
      <c r="V31" s="690"/>
      <c r="W31" s="690"/>
      <c r="X31" s="690"/>
      <c r="Y31" s="690"/>
      <c r="Z31" s="25"/>
      <c r="AA31" s="56" t="s">
        <v>472</v>
      </c>
      <c r="AB31" s="25"/>
      <c r="AC31" s="748" t="s">
        <v>150</v>
      </c>
      <c r="AD31" s="748"/>
      <c r="AE31" s="748"/>
      <c r="AF31" s="748"/>
      <c r="AG31" s="748"/>
      <c r="AH31" s="748"/>
      <c r="AI31" s="4"/>
    </row>
    <row r="32" spans="1:35" x14ac:dyDescent="0.2">
      <c r="A32" s="4"/>
      <c r="B32" s="690"/>
      <c r="C32" s="690"/>
      <c r="D32" s="690"/>
      <c r="E32" s="690"/>
      <c r="F32" s="690"/>
      <c r="G32" s="690"/>
      <c r="H32" s="745"/>
      <c r="I32" s="745"/>
      <c r="J32" s="745"/>
      <c r="K32" s="745"/>
      <c r="L32" s="745"/>
      <c r="M32" s="745"/>
      <c r="N32" s="746"/>
      <c r="O32" s="746"/>
      <c r="P32" s="746"/>
      <c r="Q32" s="746"/>
      <c r="R32" s="746"/>
      <c r="S32" s="746"/>
      <c r="T32" s="746"/>
      <c r="U32" s="746"/>
      <c r="V32" s="690"/>
      <c r="W32" s="690"/>
      <c r="X32" s="690"/>
      <c r="Y32" s="690"/>
      <c r="Z32" s="25"/>
      <c r="AA32" s="56" t="s">
        <v>473</v>
      </c>
      <c r="AB32" s="25"/>
      <c r="AC32" s="748" t="s">
        <v>151</v>
      </c>
      <c r="AD32" s="748"/>
      <c r="AE32" s="748"/>
      <c r="AF32" s="748"/>
      <c r="AG32" s="748"/>
      <c r="AH32" s="748"/>
      <c r="AI32" s="4"/>
    </row>
    <row r="33" spans="1:35" x14ac:dyDescent="0.2">
      <c r="A33" s="4"/>
      <c r="B33" s="690"/>
      <c r="C33" s="690"/>
      <c r="D33" s="690"/>
      <c r="E33" s="690"/>
      <c r="F33" s="690"/>
      <c r="G33" s="690"/>
      <c r="H33" s="745"/>
      <c r="I33" s="745"/>
      <c r="J33" s="745"/>
      <c r="K33" s="745"/>
      <c r="L33" s="745"/>
      <c r="M33" s="745"/>
      <c r="N33" s="746"/>
      <c r="O33" s="746"/>
      <c r="P33" s="746"/>
      <c r="Q33" s="746"/>
      <c r="R33" s="746"/>
      <c r="S33" s="746"/>
      <c r="T33" s="746"/>
      <c r="U33" s="746"/>
      <c r="V33" s="690"/>
      <c r="W33" s="690"/>
      <c r="X33" s="690"/>
      <c r="Y33" s="690"/>
      <c r="Z33" s="25"/>
      <c r="AA33" s="25"/>
      <c r="AB33" s="25"/>
      <c r="AC33" s="170"/>
      <c r="AD33" s="170"/>
      <c r="AE33" s="170"/>
      <c r="AF33" s="170"/>
      <c r="AG33" s="170"/>
      <c r="AH33" s="170"/>
      <c r="AI33" s="4"/>
    </row>
    <row r="34" spans="1:35" x14ac:dyDescent="0.2">
      <c r="A34" s="4"/>
      <c r="B34" s="690"/>
      <c r="C34" s="690"/>
      <c r="D34" s="690"/>
      <c r="E34" s="690"/>
      <c r="F34" s="690"/>
      <c r="G34" s="690"/>
      <c r="H34" s="745"/>
      <c r="I34" s="745"/>
      <c r="J34" s="745"/>
      <c r="K34" s="745"/>
      <c r="L34" s="745"/>
      <c r="M34" s="745"/>
      <c r="N34" s="746"/>
      <c r="O34" s="746"/>
      <c r="P34" s="746"/>
      <c r="Q34" s="746"/>
      <c r="R34" s="746"/>
      <c r="S34" s="746"/>
      <c r="T34" s="746"/>
      <c r="U34" s="746"/>
      <c r="V34" s="690"/>
      <c r="W34" s="690"/>
      <c r="X34" s="690"/>
      <c r="Y34" s="690"/>
      <c r="Z34" s="25"/>
      <c r="AA34" s="25"/>
      <c r="AB34" s="25"/>
      <c r="AC34" s="170"/>
      <c r="AD34" s="170"/>
      <c r="AE34" s="170"/>
      <c r="AF34" s="170"/>
      <c r="AG34" s="170"/>
      <c r="AH34" s="170"/>
      <c r="AI34" s="4"/>
    </row>
    <row r="35" spans="1:35" x14ac:dyDescent="0.2">
      <c r="A35" s="4"/>
      <c r="B35" s="690"/>
      <c r="C35" s="690"/>
      <c r="D35" s="690"/>
      <c r="E35" s="690"/>
      <c r="F35" s="690"/>
      <c r="G35" s="690"/>
      <c r="H35" s="745"/>
      <c r="I35" s="745"/>
      <c r="J35" s="745"/>
      <c r="K35" s="745"/>
      <c r="L35" s="745"/>
      <c r="M35" s="745"/>
      <c r="N35" s="746"/>
      <c r="O35" s="746"/>
      <c r="P35" s="746"/>
      <c r="Q35" s="746"/>
      <c r="R35" s="746"/>
      <c r="S35" s="746"/>
      <c r="T35" s="746"/>
      <c r="U35" s="746"/>
      <c r="V35" s="690"/>
      <c r="W35" s="690"/>
      <c r="X35" s="690"/>
      <c r="Y35" s="690"/>
      <c r="Z35" s="25"/>
      <c r="AA35" s="25"/>
      <c r="AB35" s="25"/>
      <c r="AC35" s="170"/>
      <c r="AD35" s="170"/>
      <c r="AE35" s="170"/>
      <c r="AF35" s="170"/>
      <c r="AG35" s="170"/>
      <c r="AH35" s="170"/>
      <c r="AI35" s="4"/>
    </row>
    <row r="36" spans="1:35" x14ac:dyDescent="0.2">
      <c r="A36" s="4"/>
      <c r="B36" s="690"/>
      <c r="C36" s="690"/>
      <c r="D36" s="690"/>
      <c r="E36" s="690"/>
      <c r="F36" s="690"/>
      <c r="G36" s="690"/>
      <c r="H36" s="745"/>
      <c r="I36" s="745"/>
      <c r="J36" s="745"/>
      <c r="K36" s="745"/>
      <c r="L36" s="745"/>
      <c r="M36" s="745"/>
      <c r="N36" s="746"/>
      <c r="O36" s="746"/>
      <c r="P36" s="746"/>
      <c r="Q36" s="746"/>
      <c r="R36" s="746"/>
      <c r="S36" s="746"/>
      <c r="T36" s="746"/>
      <c r="U36" s="746"/>
      <c r="V36" s="690"/>
      <c r="W36" s="690"/>
      <c r="X36" s="690"/>
      <c r="Y36" s="690"/>
      <c r="Z36" s="25"/>
      <c r="AA36" s="25"/>
      <c r="AB36" s="25"/>
      <c r="AC36" s="170"/>
      <c r="AD36" s="170"/>
      <c r="AE36" s="170"/>
      <c r="AF36" s="170"/>
      <c r="AG36" s="170"/>
      <c r="AH36" s="170"/>
      <c r="AI36" s="4"/>
    </row>
    <row r="37" spans="1:35" x14ac:dyDescent="0.2">
      <c r="A37" s="4"/>
      <c r="B37" s="690"/>
      <c r="C37" s="690"/>
      <c r="D37" s="690"/>
      <c r="E37" s="690"/>
      <c r="F37" s="690"/>
      <c r="G37" s="690"/>
      <c r="H37" s="745"/>
      <c r="I37" s="745"/>
      <c r="J37" s="745"/>
      <c r="K37" s="745"/>
      <c r="L37" s="745"/>
      <c r="M37" s="745"/>
      <c r="N37" s="746"/>
      <c r="O37" s="746"/>
      <c r="P37" s="746"/>
      <c r="Q37" s="746"/>
      <c r="R37" s="746"/>
      <c r="S37" s="746"/>
      <c r="T37" s="746"/>
      <c r="U37" s="746"/>
      <c r="V37" s="690"/>
      <c r="W37" s="690"/>
      <c r="X37" s="690"/>
      <c r="Y37" s="690"/>
      <c r="Z37" s="25"/>
      <c r="AA37" s="25"/>
      <c r="AB37" s="25"/>
      <c r="AC37" s="25"/>
      <c r="AD37" s="25"/>
      <c r="AE37" s="25"/>
      <c r="AF37" s="25"/>
      <c r="AG37" s="25"/>
      <c r="AH37" s="25"/>
      <c r="AI37" s="4"/>
    </row>
    <row r="38" spans="1:35" x14ac:dyDescent="0.2">
      <c r="A38" s="7"/>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2"/>
      <c r="B39" s="548" t="s">
        <v>462</v>
      </c>
      <c r="C39" s="511"/>
      <c r="D39" s="511"/>
      <c r="E39" s="511"/>
      <c r="F39" s="511"/>
      <c r="G39" s="511"/>
      <c r="H39" s="511"/>
      <c r="I39" s="511"/>
      <c r="J39" s="511"/>
      <c r="K39" s="511"/>
      <c r="L39" s="511"/>
      <c r="M39" s="511"/>
      <c r="N39" s="511"/>
      <c r="O39" s="511"/>
      <c r="P39" s="511"/>
      <c r="Q39" s="511"/>
      <c r="R39" s="511"/>
      <c r="S39" s="511"/>
      <c r="T39" s="511"/>
      <c r="U39" s="511"/>
      <c r="V39" s="511"/>
      <c r="W39" s="511"/>
      <c r="X39" s="511"/>
      <c r="Y39" s="511"/>
      <c r="Z39" s="511"/>
      <c r="AA39" s="511"/>
      <c r="AB39" s="511"/>
      <c r="AC39" s="511"/>
      <c r="AD39" s="511"/>
      <c r="AE39" s="511"/>
      <c r="AF39" s="511"/>
      <c r="AG39" s="511"/>
      <c r="AH39" s="511"/>
      <c r="AI39" s="4"/>
    </row>
    <row r="40" spans="1:35" s="1" customFormat="1" x14ac:dyDescent="0.2">
      <c r="A40" s="397" t="s">
        <v>359</v>
      </c>
      <c r="B40" s="397"/>
      <c r="C40" s="397"/>
      <c r="D40" s="445">
        <f>'Form I'!$D$34</f>
        <v>0</v>
      </c>
      <c r="E40" s="446"/>
      <c r="F40" s="446"/>
      <c r="G40" s="447"/>
      <c r="H40" s="401" t="s">
        <v>356</v>
      </c>
      <c r="I40" s="353"/>
      <c r="J40" s="353"/>
      <c r="K40" s="353"/>
      <c r="L40" s="388"/>
      <c r="M40" s="448">
        <f>'Form I'!$M$34</f>
        <v>0</v>
      </c>
      <c r="N40" s="446"/>
      <c r="O40" s="446"/>
      <c r="P40" s="447"/>
      <c r="Q40" s="384" t="s">
        <v>4</v>
      </c>
      <c r="R40" s="384"/>
      <c r="S40" s="384"/>
      <c r="T40" s="385"/>
      <c r="U40" s="386"/>
      <c r="V40" s="387" t="s">
        <v>358</v>
      </c>
      <c r="W40" s="353"/>
      <c r="X40" s="353"/>
      <c r="Y40" s="388"/>
      <c r="Z40" s="385"/>
      <c r="AA40" s="389"/>
      <c r="AB40" s="384" t="s">
        <v>1</v>
      </c>
      <c r="AC40" s="384"/>
      <c r="AD40" s="381"/>
      <c r="AE40" s="382"/>
      <c r="AF40" s="382"/>
      <c r="AG40" s="382"/>
      <c r="AH40" s="383"/>
      <c r="AI40" s="100" t="e" vm="1">
        <v>#VALUE!</v>
      </c>
    </row>
  </sheetData>
  <sheetProtection sheet="1" selectLockedCells="1"/>
  <mergeCells count="298">
    <mergeCell ref="AB40:AC40"/>
    <mergeCell ref="A40:C40"/>
    <mergeCell ref="D40:G40"/>
    <mergeCell ref="M40:P40"/>
    <mergeCell ref="H40:L40"/>
    <mergeCell ref="Q40:S40"/>
    <mergeCell ref="T40:U40"/>
    <mergeCell ref="V40:Y40"/>
    <mergeCell ref="Z40:AA40"/>
    <mergeCell ref="L4:M5"/>
    <mergeCell ref="N4:U5"/>
    <mergeCell ref="B4:C5"/>
    <mergeCell ref="D4:G5"/>
    <mergeCell ref="H4:I5"/>
    <mergeCell ref="J4:K5"/>
    <mergeCell ref="H6:I6"/>
    <mergeCell ref="N33:U33"/>
    <mergeCell ref="B34:C34"/>
    <mergeCell ref="D34:G34"/>
    <mergeCell ref="H34:I34"/>
    <mergeCell ref="J34:K34"/>
    <mergeCell ref="L34:M34"/>
    <mergeCell ref="N34:U34"/>
    <mergeCell ref="D10:G10"/>
    <mergeCell ref="D11:G11"/>
    <mergeCell ref="D12:G12"/>
    <mergeCell ref="D13:G13"/>
    <mergeCell ref="B31:C31"/>
    <mergeCell ref="B32:C32"/>
    <mergeCell ref="B6:C6"/>
    <mergeCell ref="B7:C7"/>
    <mergeCell ref="B8:C8"/>
    <mergeCell ref="B9:C9"/>
    <mergeCell ref="B37:C37"/>
    <mergeCell ref="B33:C33"/>
    <mergeCell ref="B35:C35"/>
    <mergeCell ref="B23:C23"/>
    <mergeCell ref="B30:C30"/>
    <mergeCell ref="B36:C36"/>
    <mergeCell ref="D36:G36"/>
    <mergeCell ref="B22:C22"/>
    <mergeCell ref="B28:C28"/>
    <mergeCell ref="B29:C29"/>
    <mergeCell ref="B27:C27"/>
    <mergeCell ref="B26:C26"/>
    <mergeCell ref="B25:C25"/>
    <mergeCell ref="B24:C24"/>
    <mergeCell ref="D28:G28"/>
    <mergeCell ref="D29:G29"/>
    <mergeCell ref="B18:C18"/>
    <mergeCell ref="B19:C19"/>
    <mergeCell ref="B20:C20"/>
    <mergeCell ref="B21:C21"/>
    <mergeCell ref="B14:C14"/>
    <mergeCell ref="B15:C15"/>
    <mergeCell ref="B16:C16"/>
    <mergeCell ref="B17:C17"/>
    <mergeCell ref="B10:C10"/>
    <mergeCell ref="B11:C11"/>
    <mergeCell ref="B12:C12"/>
    <mergeCell ref="B13:C13"/>
    <mergeCell ref="D14:G14"/>
    <mergeCell ref="D15:G15"/>
    <mergeCell ref="D16:G16"/>
    <mergeCell ref="D17:G17"/>
    <mergeCell ref="D18:G18"/>
    <mergeCell ref="D6:G6"/>
    <mergeCell ref="D7:G7"/>
    <mergeCell ref="D32:G32"/>
    <mergeCell ref="D37:G37"/>
    <mergeCell ref="D33:G33"/>
    <mergeCell ref="D35:G35"/>
    <mergeCell ref="D26:G26"/>
    <mergeCell ref="D27:G27"/>
    <mergeCell ref="D20:G20"/>
    <mergeCell ref="D21:G21"/>
    <mergeCell ref="D19:G19"/>
    <mergeCell ref="D30:G30"/>
    <mergeCell ref="D31:G31"/>
    <mergeCell ref="D22:G22"/>
    <mergeCell ref="D23:G23"/>
    <mergeCell ref="D24:G24"/>
    <mergeCell ref="D25:G25"/>
    <mergeCell ref="D8:G8"/>
    <mergeCell ref="D9:G9"/>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H29:I29"/>
    <mergeCell ref="H22:I22"/>
    <mergeCell ref="H23:I23"/>
    <mergeCell ref="H24:I24"/>
    <mergeCell ref="H25:I25"/>
    <mergeCell ref="H18:I18"/>
    <mergeCell ref="H19:I19"/>
    <mergeCell ref="H20:I20"/>
    <mergeCell ref="H21:I21"/>
    <mergeCell ref="J6:K6"/>
    <mergeCell ref="J7:K7"/>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J18:K18"/>
    <mergeCell ref="J19:K19"/>
    <mergeCell ref="J22:K22"/>
    <mergeCell ref="J23:K23"/>
    <mergeCell ref="J24:K24"/>
    <mergeCell ref="J25:K25"/>
    <mergeCell ref="J20:K20"/>
    <mergeCell ref="J21:K21"/>
    <mergeCell ref="L10:M10"/>
    <mergeCell ref="L11:M11"/>
    <mergeCell ref="L12:M12"/>
    <mergeCell ref="L13:M13"/>
    <mergeCell ref="L22:M22"/>
    <mergeCell ref="L23:M23"/>
    <mergeCell ref="L18:M18"/>
    <mergeCell ref="L19:M19"/>
    <mergeCell ref="L20:M20"/>
    <mergeCell ref="L21:M21"/>
    <mergeCell ref="L24:M24"/>
    <mergeCell ref="L25:M25"/>
    <mergeCell ref="L32:M32"/>
    <mergeCell ref="L37:M37"/>
    <mergeCell ref="L33:M33"/>
    <mergeCell ref="L35:M35"/>
    <mergeCell ref="L26:M26"/>
    <mergeCell ref="L27:M27"/>
    <mergeCell ref="L28:M28"/>
    <mergeCell ref="L29:M29"/>
    <mergeCell ref="L36:M36"/>
    <mergeCell ref="L30:M30"/>
    <mergeCell ref="L31:M31"/>
    <mergeCell ref="V26:W26"/>
    <mergeCell ref="V27:W27"/>
    <mergeCell ref="V18:W18"/>
    <mergeCell ref="V19:W19"/>
    <mergeCell ref="V20:W20"/>
    <mergeCell ref="V21:W21"/>
    <mergeCell ref="V14:W14"/>
    <mergeCell ref="V15:W15"/>
    <mergeCell ref="V16:W16"/>
    <mergeCell ref="V17:W17"/>
    <mergeCell ref="N27:U27"/>
    <mergeCell ref="N18:U18"/>
    <mergeCell ref="N19:U19"/>
    <mergeCell ref="N20:U20"/>
    <mergeCell ref="N21:U21"/>
    <mergeCell ref="N28:U28"/>
    <mergeCell ref="X34:Y34"/>
    <mergeCell ref="X36:Y36"/>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AB14:AH14"/>
    <mergeCell ref="AB15:AH15"/>
    <mergeCell ref="AA17:AH19"/>
    <mergeCell ref="B39:AH39"/>
    <mergeCell ref="AD40:AH40"/>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32:U32"/>
    <mergeCell ref="N37:U37"/>
    <mergeCell ref="X30:Y30"/>
    <mergeCell ref="X31:Y31"/>
    <mergeCell ref="X32:Y32"/>
    <mergeCell ref="V30:W30"/>
    <mergeCell ref="V31:W31"/>
    <mergeCell ref="V32:W32"/>
    <mergeCell ref="V37:W37"/>
    <mergeCell ref="X37:Y37"/>
    <mergeCell ref="V33:W33"/>
    <mergeCell ref="X33:Y33"/>
    <mergeCell ref="V34:W34"/>
    <mergeCell ref="V35:W35"/>
    <mergeCell ref="X35:Y35"/>
    <mergeCell ref="N36:U36"/>
    <mergeCell ref="V36:W36"/>
    <mergeCell ref="N35:U35"/>
    <mergeCell ref="H30:I30"/>
    <mergeCell ref="H31:I31"/>
    <mergeCell ref="H32:I32"/>
    <mergeCell ref="H37:I37"/>
    <mergeCell ref="H33:I33"/>
    <mergeCell ref="H35:I35"/>
    <mergeCell ref="J30:K30"/>
    <mergeCell ref="J31:K31"/>
    <mergeCell ref="J32:K32"/>
    <mergeCell ref="J37:K37"/>
    <mergeCell ref="J33:K33"/>
    <mergeCell ref="J35:K35"/>
    <mergeCell ref="H36:I36"/>
    <mergeCell ref="J36:K36"/>
  </mergeCells>
  <phoneticPr fontId="5" type="noConversion"/>
  <conditionalFormatting sqref="D40:G40 M40:P40">
    <cfRule type="cellIs" dxfId="4177" priority="1" stopIfTrue="1" operator="equal">
      <formula>0</formula>
    </cfRule>
  </conditionalFormatting>
  <hyperlinks>
    <hyperlink ref="AI40" location="'Form II'!AC33" display="i" xr:uid="{00000000-0004-0000-1B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Clock&amp;CPage &amp;P of &amp;N&amp;RForm XIV</oddFooter>
  </headerFooter>
  <legacyDrawing r:id="rId2"/>
  <legacyDrawingHF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13" t="s">
        <v>82</v>
      </c>
      <c r="C4" s="413"/>
      <c r="D4" s="413" t="s">
        <v>129</v>
      </c>
      <c r="E4" s="413"/>
      <c r="F4" s="413"/>
      <c r="G4" s="413"/>
      <c r="H4" s="413" t="s">
        <v>130</v>
      </c>
      <c r="I4" s="413"/>
      <c r="J4" s="413" t="s">
        <v>131</v>
      </c>
      <c r="K4" s="413"/>
      <c r="L4" s="413" t="s">
        <v>43</v>
      </c>
      <c r="M4" s="413"/>
      <c r="N4" s="413" t="s">
        <v>132</v>
      </c>
      <c r="O4" s="413"/>
      <c r="P4" s="413"/>
      <c r="Q4" s="413"/>
      <c r="R4" s="413"/>
      <c r="S4" s="413"/>
      <c r="T4" s="413"/>
      <c r="U4" s="413"/>
      <c r="V4" s="413" t="s">
        <v>332</v>
      </c>
      <c r="W4" s="413"/>
      <c r="X4" s="413" t="s">
        <v>133</v>
      </c>
      <c r="Y4" s="413"/>
      <c r="Z4" s="25"/>
      <c r="AA4" s="750" t="s">
        <v>507</v>
      </c>
      <c r="AB4" s="750"/>
      <c r="AC4" s="750"/>
      <c r="AD4" s="750"/>
      <c r="AE4" s="750"/>
      <c r="AF4" s="750"/>
      <c r="AG4" s="750"/>
      <c r="AH4" s="750"/>
      <c r="AI4" s="4"/>
    </row>
    <row r="5" spans="1:35" x14ac:dyDescent="0.2">
      <c r="A5" s="4"/>
      <c r="B5" s="413"/>
      <c r="C5" s="413"/>
      <c r="D5" s="413"/>
      <c r="E5" s="413"/>
      <c r="F5" s="413"/>
      <c r="G5" s="413"/>
      <c r="H5" s="413"/>
      <c r="I5" s="413"/>
      <c r="J5" s="413"/>
      <c r="K5" s="413"/>
      <c r="L5" s="413"/>
      <c r="M5" s="413"/>
      <c r="N5" s="413"/>
      <c r="O5" s="413"/>
      <c r="P5" s="413"/>
      <c r="Q5" s="413"/>
      <c r="R5" s="413"/>
      <c r="S5" s="413"/>
      <c r="T5" s="413"/>
      <c r="U5" s="413"/>
      <c r="V5" s="413"/>
      <c r="W5" s="413"/>
      <c r="X5" s="413"/>
      <c r="Y5" s="413"/>
      <c r="Z5" s="25"/>
      <c r="AA5" s="750"/>
      <c r="AB5" s="750"/>
      <c r="AC5" s="750"/>
      <c r="AD5" s="750"/>
      <c r="AE5" s="750"/>
      <c r="AF5" s="750"/>
      <c r="AG5" s="750"/>
      <c r="AH5" s="750"/>
      <c r="AI5" s="4"/>
    </row>
    <row r="6" spans="1:35" ht="12.75" customHeight="1" x14ac:dyDescent="0.2">
      <c r="A6" s="4"/>
      <c r="B6" s="690"/>
      <c r="C6" s="690"/>
      <c r="D6" s="690"/>
      <c r="E6" s="690"/>
      <c r="F6" s="690"/>
      <c r="G6" s="690"/>
      <c r="H6" s="745"/>
      <c r="I6" s="745"/>
      <c r="J6" s="745"/>
      <c r="K6" s="745"/>
      <c r="L6" s="745"/>
      <c r="M6" s="745"/>
      <c r="N6" s="746"/>
      <c r="O6" s="746"/>
      <c r="P6" s="746"/>
      <c r="Q6" s="746"/>
      <c r="R6" s="746"/>
      <c r="S6" s="746"/>
      <c r="T6" s="746"/>
      <c r="U6" s="746"/>
      <c r="V6" s="690"/>
      <c r="W6" s="690"/>
      <c r="X6" s="690"/>
      <c r="Y6" s="690"/>
      <c r="Z6" s="25"/>
      <c r="AA6" s="183">
        <f>IF('Form XIV'!AA6&lt;&gt;"",'Form XIV'!AA6,"")</f>
        <v>1</v>
      </c>
      <c r="AB6" s="747" t="s">
        <v>134</v>
      </c>
      <c r="AC6" s="747"/>
      <c r="AD6" s="747"/>
      <c r="AE6" s="747"/>
      <c r="AF6" s="747"/>
      <c r="AG6" s="747"/>
      <c r="AH6" s="747"/>
      <c r="AI6" s="4"/>
    </row>
    <row r="7" spans="1:35" ht="12.75" customHeight="1" x14ac:dyDescent="0.2">
      <c r="A7" s="4"/>
      <c r="B7" s="690"/>
      <c r="C7" s="690"/>
      <c r="D7" s="690"/>
      <c r="E7" s="690"/>
      <c r="F7" s="690"/>
      <c r="G7" s="690"/>
      <c r="H7" s="745"/>
      <c r="I7" s="745"/>
      <c r="J7" s="745"/>
      <c r="K7" s="745"/>
      <c r="L7" s="745"/>
      <c r="M7" s="745"/>
      <c r="N7" s="746"/>
      <c r="O7" s="746"/>
      <c r="P7" s="746"/>
      <c r="Q7" s="746"/>
      <c r="R7" s="746"/>
      <c r="S7" s="746"/>
      <c r="T7" s="746"/>
      <c r="U7" s="746"/>
      <c r="V7" s="690"/>
      <c r="W7" s="690"/>
      <c r="X7" s="690"/>
      <c r="Y7" s="690"/>
      <c r="Z7" s="25"/>
      <c r="AA7" s="183">
        <f>IF('Form XIV'!AA7&lt;&gt;"",'Form XIV'!AA7,"")</f>
        <v>2</v>
      </c>
      <c r="AB7" s="747" t="s">
        <v>135</v>
      </c>
      <c r="AC7" s="747"/>
      <c r="AD7" s="747"/>
      <c r="AE7" s="747"/>
      <c r="AF7" s="747"/>
      <c r="AG7" s="747"/>
      <c r="AH7" s="747"/>
      <c r="AI7" s="4"/>
    </row>
    <row r="8" spans="1:35" ht="12.75" customHeight="1" x14ac:dyDescent="0.2">
      <c r="A8" s="4"/>
      <c r="B8" s="690"/>
      <c r="C8" s="690"/>
      <c r="D8" s="690"/>
      <c r="E8" s="690"/>
      <c r="F8" s="690"/>
      <c r="G8" s="690"/>
      <c r="H8" s="745"/>
      <c r="I8" s="745"/>
      <c r="J8" s="745"/>
      <c r="K8" s="745"/>
      <c r="L8" s="745"/>
      <c r="M8" s="745"/>
      <c r="N8" s="746"/>
      <c r="O8" s="746"/>
      <c r="P8" s="746"/>
      <c r="Q8" s="746"/>
      <c r="R8" s="746"/>
      <c r="S8" s="746"/>
      <c r="T8" s="746"/>
      <c r="U8" s="746"/>
      <c r="V8" s="690"/>
      <c r="W8" s="690"/>
      <c r="X8" s="690"/>
      <c r="Y8" s="690"/>
      <c r="Z8" s="25"/>
      <c r="AA8" s="183">
        <f>IF('Form XIV'!AA8&lt;&gt;"",'Form XIV'!AA8,"")</f>
        <v>3</v>
      </c>
      <c r="AB8" s="747" t="s">
        <v>136</v>
      </c>
      <c r="AC8" s="747"/>
      <c r="AD8" s="747"/>
      <c r="AE8" s="747"/>
      <c r="AF8" s="747"/>
      <c r="AG8" s="747"/>
      <c r="AH8" s="747"/>
      <c r="AI8" s="4"/>
    </row>
    <row r="9" spans="1:35" ht="12.75" customHeight="1" x14ac:dyDescent="0.2">
      <c r="A9" s="4"/>
      <c r="B9" s="690"/>
      <c r="C9" s="690"/>
      <c r="D9" s="690"/>
      <c r="E9" s="690"/>
      <c r="F9" s="690"/>
      <c r="G9" s="690"/>
      <c r="H9" s="745"/>
      <c r="I9" s="745"/>
      <c r="J9" s="745"/>
      <c r="K9" s="745"/>
      <c r="L9" s="745"/>
      <c r="M9" s="745"/>
      <c r="N9" s="746"/>
      <c r="O9" s="746"/>
      <c r="P9" s="746"/>
      <c r="Q9" s="746"/>
      <c r="R9" s="746"/>
      <c r="S9" s="746"/>
      <c r="T9" s="746"/>
      <c r="U9" s="746"/>
      <c r="V9" s="690"/>
      <c r="W9" s="690"/>
      <c r="X9" s="690"/>
      <c r="Y9" s="690"/>
      <c r="Z9" s="25"/>
      <c r="AA9" s="183">
        <f>IF('Form XIV'!AA9&lt;&gt;"",'Form XIV'!AA9,"")</f>
        <v>4</v>
      </c>
      <c r="AB9" s="747" t="s">
        <v>137</v>
      </c>
      <c r="AC9" s="747"/>
      <c r="AD9" s="747"/>
      <c r="AE9" s="747"/>
      <c r="AF9" s="747"/>
      <c r="AG9" s="747"/>
      <c r="AH9" s="747"/>
      <c r="AI9" s="4"/>
    </row>
    <row r="10" spans="1:35" ht="12.75" customHeight="1" x14ac:dyDescent="0.2">
      <c r="A10" s="4"/>
      <c r="B10" s="690"/>
      <c r="C10" s="690"/>
      <c r="D10" s="690"/>
      <c r="E10" s="690"/>
      <c r="F10" s="690"/>
      <c r="G10" s="690"/>
      <c r="H10" s="745"/>
      <c r="I10" s="745"/>
      <c r="J10" s="745"/>
      <c r="K10" s="745"/>
      <c r="L10" s="745"/>
      <c r="M10" s="745"/>
      <c r="N10" s="746"/>
      <c r="O10" s="746"/>
      <c r="P10" s="746"/>
      <c r="Q10" s="746"/>
      <c r="R10" s="746"/>
      <c r="S10" s="746"/>
      <c r="T10" s="746"/>
      <c r="U10" s="746"/>
      <c r="V10" s="690"/>
      <c r="W10" s="690"/>
      <c r="X10" s="690"/>
      <c r="Y10" s="690"/>
      <c r="Z10" s="25"/>
      <c r="AA10" s="183">
        <f>IF('Form XIV'!AA10&lt;&gt;"",'Form XIV'!AA10,"")</f>
        <v>5</v>
      </c>
      <c r="AB10" s="747" t="s">
        <v>138</v>
      </c>
      <c r="AC10" s="747"/>
      <c r="AD10" s="747"/>
      <c r="AE10" s="747"/>
      <c r="AF10" s="747"/>
      <c r="AG10" s="747"/>
      <c r="AH10" s="747"/>
      <c r="AI10" s="4"/>
    </row>
    <row r="11" spans="1:35" ht="12.75" customHeight="1" x14ac:dyDescent="0.2">
      <c r="A11" s="4"/>
      <c r="B11" s="690"/>
      <c r="C11" s="690"/>
      <c r="D11" s="690"/>
      <c r="E11" s="690"/>
      <c r="F11" s="690"/>
      <c r="G11" s="690"/>
      <c r="H11" s="745"/>
      <c r="I11" s="745"/>
      <c r="J11" s="745"/>
      <c r="K11" s="745"/>
      <c r="L11" s="745"/>
      <c r="M11" s="745"/>
      <c r="N11" s="746"/>
      <c r="O11" s="746"/>
      <c r="P11" s="746"/>
      <c r="Q11" s="746"/>
      <c r="R11" s="746"/>
      <c r="S11" s="746"/>
      <c r="T11" s="746"/>
      <c r="U11" s="746"/>
      <c r="V11" s="690"/>
      <c r="W11" s="690"/>
      <c r="X11" s="690"/>
      <c r="Y11" s="690"/>
      <c r="Z11" s="25"/>
      <c r="AA11" s="183">
        <f>IF('Form XIV'!AA11&lt;&gt;"",'Form XIV'!AA11,"")</f>
        <v>6</v>
      </c>
      <c r="AB11" s="747" t="s">
        <v>139</v>
      </c>
      <c r="AC11" s="747"/>
      <c r="AD11" s="747"/>
      <c r="AE11" s="747"/>
      <c r="AF11" s="747"/>
      <c r="AG11" s="747"/>
      <c r="AH11" s="747"/>
      <c r="AI11" s="4"/>
    </row>
    <row r="12" spans="1:35" ht="12.75" customHeight="1" x14ac:dyDescent="0.2">
      <c r="A12" s="4"/>
      <c r="B12" s="690"/>
      <c r="C12" s="690"/>
      <c r="D12" s="690"/>
      <c r="E12" s="690"/>
      <c r="F12" s="690"/>
      <c r="G12" s="690"/>
      <c r="H12" s="745"/>
      <c r="I12" s="745"/>
      <c r="J12" s="745"/>
      <c r="K12" s="745"/>
      <c r="L12" s="745"/>
      <c r="M12" s="745"/>
      <c r="N12" s="746"/>
      <c r="O12" s="746"/>
      <c r="P12" s="746"/>
      <c r="Q12" s="746"/>
      <c r="R12" s="746"/>
      <c r="S12" s="746"/>
      <c r="T12" s="746"/>
      <c r="U12" s="746"/>
      <c r="V12" s="690"/>
      <c r="W12" s="690"/>
      <c r="X12" s="690"/>
      <c r="Y12" s="690"/>
      <c r="Z12" s="25"/>
      <c r="AA12" s="183">
        <f>IF('Form XIV'!AA12&lt;&gt;"",'Form XIV'!AA12,"")</f>
        <v>7</v>
      </c>
      <c r="AB12" s="747" t="s">
        <v>140</v>
      </c>
      <c r="AC12" s="747"/>
      <c r="AD12" s="747"/>
      <c r="AE12" s="747"/>
      <c r="AF12" s="747"/>
      <c r="AG12" s="747"/>
      <c r="AH12" s="747"/>
      <c r="AI12" s="4"/>
    </row>
    <row r="13" spans="1:35" ht="12.75" customHeight="1" x14ac:dyDescent="0.2">
      <c r="A13" s="4"/>
      <c r="B13" s="690"/>
      <c r="C13" s="690"/>
      <c r="D13" s="690"/>
      <c r="E13" s="690"/>
      <c r="F13" s="690"/>
      <c r="G13" s="690"/>
      <c r="H13" s="745"/>
      <c r="I13" s="745"/>
      <c r="J13" s="745"/>
      <c r="K13" s="745"/>
      <c r="L13" s="745"/>
      <c r="M13" s="745"/>
      <c r="N13" s="746"/>
      <c r="O13" s="746"/>
      <c r="P13" s="746"/>
      <c r="Q13" s="746"/>
      <c r="R13" s="746"/>
      <c r="S13" s="746"/>
      <c r="T13" s="746"/>
      <c r="U13" s="746"/>
      <c r="V13" s="690"/>
      <c r="W13" s="690"/>
      <c r="X13" s="690"/>
      <c r="Y13" s="690"/>
      <c r="Z13" s="25"/>
      <c r="AA13" s="183">
        <f>IF('Form XIV'!AA13&lt;&gt;"",'Form XIV'!AA13,"")</f>
        <v>8</v>
      </c>
      <c r="AB13" s="747" t="s">
        <v>141</v>
      </c>
      <c r="AC13" s="747"/>
      <c r="AD13" s="747"/>
      <c r="AE13" s="747"/>
      <c r="AF13" s="747"/>
      <c r="AG13" s="747"/>
      <c r="AH13" s="747"/>
      <c r="AI13" s="4"/>
    </row>
    <row r="14" spans="1:35" ht="12.75" customHeight="1" x14ac:dyDescent="0.2">
      <c r="A14" s="4"/>
      <c r="B14" s="690"/>
      <c r="C14" s="690"/>
      <c r="D14" s="690"/>
      <c r="E14" s="690"/>
      <c r="F14" s="690"/>
      <c r="G14" s="690"/>
      <c r="H14" s="745"/>
      <c r="I14" s="745"/>
      <c r="J14" s="745"/>
      <c r="K14" s="745"/>
      <c r="L14" s="745"/>
      <c r="M14" s="745"/>
      <c r="N14" s="746"/>
      <c r="O14" s="746"/>
      <c r="P14" s="746"/>
      <c r="Q14" s="746"/>
      <c r="R14" s="746"/>
      <c r="S14" s="746"/>
      <c r="T14" s="746"/>
      <c r="U14" s="746"/>
      <c r="V14" s="690"/>
      <c r="W14" s="690"/>
      <c r="X14" s="690"/>
      <c r="Y14" s="690"/>
      <c r="Z14" s="25"/>
      <c r="AA14" s="183">
        <f>IF('Form XIV'!AA14&lt;&gt;"",'Form XIV'!AA14,"")</f>
        <v>9</v>
      </c>
      <c r="AB14" s="747" t="s">
        <v>142</v>
      </c>
      <c r="AC14" s="747"/>
      <c r="AD14" s="747"/>
      <c r="AE14" s="747"/>
      <c r="AF14" s="747"/>
      <c r="AG14" s="747"/>
      <c r="AH14" s="747"/>
      <c r="AI14" s="4"/>
    </row>
    <row r="15" spans="1:35" ht="12.75" customHeight="1" x14ac:dyDescent="0.2">
      <c r="A15" s="4"/>
      <c r="B15" s="690"/>
      <c r="C15" s="690"/>
      <c r="D15" s="690"/>
      <c r="E15" s="690"/>
      <c r="F15" s="690"/>
      <c r="G15" s="690"/>
      <c r="H15" s="745"/>
      <c r="I15" s="745"/>
      <c r="J15" s="745"/>
      <c r="K15" s="745"/>
      <c r="L15" s="745"/>
      <c r="M15" s="745"/>
      <c r="N15" s="746"/>
      <c r="O15" s="746"/>
      <c r="P15" s="746"/>
      <c r="Q15" s="746"/>
      <c r="R15" s="746"/>
      <c r="S15" s="746"/>
      <c r="T15" s="746"/>
      <c r="U15" s="746"/>
      <c r="V15" s="690"/>
      <c r="W15" s="690"/>
      <c r="X15" s="690"/>
      <c r="Y15" s="690"/>
      <c r="Z15" s="25"/>
      <c r="AA15" s="183">
        <f>IF('Form XIV'!AA15&lt;&gt;"",'Form XIV'!AA15,"")</f>
        <v>10</v>
      </c>
      <c r="AB15" s="747" t="s">
        <v>143</v>
      </c>
      <c r="AC15" s="747"/>
      <c r="AD15" s="747"/>
      <c r="AE15" s="747"/>
      <c r="AF15" s="747"/>
      <c r="AG15" s="747"/>
      <c r="AH15" s="747"/>
      <c r="AI15" s="4"/>
    </row>
    <row r="16" spans="1:35" x14ac:dyDescent="0.2">
      <c r="A16" s="4"/>
      <c r="B16" s="690"/>
      <c r="C16" s="690"/>
      <c r="D16" s="690"/>
      <c r="E16" s="690"/>
      <c r="F16" s="690"/>
      <c r="G16" s="690"/>
      <c r="H16" s="745"/>
      <c r="I16" s="745"/>
      <c r="J16" s="745"/>
      <c r="K16" s="745"/>
      <c r="L16" s="745"/>
      <c r="M16" s="745"/>
      <c r="N16" s="746"/>
      <c r="O16" s="746"/>
      <c r="P16" s="746"/>
      <c r="Q16" s="746"/>
      <c r="R16" s="746"/>
      <c r="S16" s="746"/>
      <c r="T16" s="746"/>
      <c r="U16" s="746"/>
      <c r="V16" s="690"/>
      <c r="W16" s="690"/>
      <c r="X16" s="690"/>
      <c r="Y16" s="690"/>
      <c r="Z16" s="25"/>
      <c r="AA16" s="25"/>
      <c r="AB16" s="25"/>
      <c r="AC16" s="25"/>
      <c r="AD16" s="25"/>
      <c r="AE16" s="25"/>
      <c r="AF16" s="25"/>
      <c r="AG16" s="25"/>
      <c r="AH16" s="25"/>
      <c r="AI16" s="4"/>
    </row>
    <row r="17" spans="1:35" ht="12.75" customHeight="1" x14ac:dyDescent="0.2">
      <c r="A17" s="4"/>
      <c r="B17" s="690"/>
      <c r="C17" s="690"/>
      <c r="D17" s="690"/>
      <c r="E17" s="690"/>
      <c r="F17" s="690"/>
      <c r="G17" s="690"/>
      <c r="H17" s="745"/>
      <c r="I17" s="745"/>
      <c r="J17" s="745"/>
      <c r="K17" s="745"/>
      <c r="L17" s="745"/>
      <c r="M17" s="745"/>
      <c r="N17" s="746"/>
      <c r="O17" s="746"/>
      <c r="P17" s="746"/>
      <c r="Q17" s="746"/>
      <c r="R17" s="746"/>
      <c r="S17" s="746"/>
      <c r="T17" s="746"/>
      <c r="U17" s="746"/>
      <c r="V17" s="690"/>
      <c r="W17" s="690"/>
      <c r="X17" s="690"/>
      <c r="Y17" s="690"/>
      <c r="Z17" s="25"/>
      <c r="AA17" s="650"/>
      <c r="AB17" s="650"/>
      <c r="AC17" s="650"/>
      <c r="AD17" s="650"/>
      <c r="AE17" s="650"/>
      <c r="AF17" s="650"/>
      <c r="AG17" s="650"/>
      <c r="AH17" s="650"/>
      <c r="AI17" s="4"/>
    </row>
    <row r="18" spans="1:35" x14ac:dyDescent="0.2">
      <c r="A18" s="4"/>
      <c r="B18" s="690"/>
      <c r="C18" s="690"/>
      <c r="D18" s="690"/>
      <c r="E18" s="690"/>
      <c r="F18" s="690"/>
      <c r="G18" s="690"/>
      <c r="H18" s="745"/>
      <c r="I18" s="745"/>
      <c r="J18" s="745"/>
      <c r="K18" s="745"/>
      <c r="L18" s="745"/>
      <c r="M18" s="745"/>
      <c r="N18" s="746"/>
      <c r="O18" s="746"/>
      <c r="P18" s="746"/>
      <c r="Q18" s="746"/>
      <c r="R18" s="746"/>
      <c r="S18" s="746"/>
      <c r="T18" s="746"/>
      <c r="U18" s="746"/>
      <c r="V18" s="690"/>
      <c r="W18" s="690"/>
      <c r="X18" s="690"/>
      <c r="Y18" s="690"/>
      <c r="Z18" s="25"/>
      <c r="AA18" s="650"/>
      <c r="AB18" s="650"/>
      <c r="AC18" s="650"/>
      <c r="AD18" s="650"/>
      <c r="AE18" s="650"/>
      <c r="AF18" s="650"/>
      <c r="AG18" s="650"/>
      <c r="AH18" s="650"/>
      <c r="AI18" s="4"/>
    </row>
    <row r="19" spans="1:35" x14ac:dyDescent="0.2">
      <c r="A19" s="4"/>
      <c r="B19" s="690"/>
      <c r="C19" s="690"/>
      <c r="D19" s="690"/>
      <c r="E19" s="690"/>
      <c r="F19" s="690"/>
      <c r="G19" s="690"/>
      <c r="H19" s="745"/>
      <c r="I19" s="745"/>
      <c r="J19" s="745"/>
      <c r="K19" s="745"/>
      <c r="L19" s="745"/>
      <c r="M19" s="745"/>
      <c r="N19" s="746"/>
      <c r="O19" s="746"/>
      <c r="P19" s="746"/>
      <c r="Q19" s="746"/>
      <c r="R19" s="746"/>
      <c r="S19" s="746"/>
      <c r="T19" s="746"/>
      <c r="U19" s="746"/>
      <c r="V19" s="690"/>
      <c r="W19" s="690"/>
      <c r="X19" s="690"/>
      <c r="Y19" s="690"/>
      <c r="Z19" s="25"/>
      <c r="AA19" s="650"/>
      <c r="AB19" s="650"/>
      <c r="AC19" s="650"/>
      <c r="AD19" s="650"/>
      <c r="AE19" s="650"/>
      <c r="AF19" s="650"/>
      <c r="AG19" s="650"/>
      <c r="AH19" s="650"/>
      <c r="AI19" s="4"/>
    </row>
    <row r="20" spans="1:35" x14ac:dyDescent="0.2">
      <c r="A20" s="4"/>
      <c r="B20" s="690"/>
      <c r="C20" s="690"/>
      <c r="D20" s="690"/>
      <c r="E20" s="690"/>
      <c r="F20" s="690"/>
      <c r="G20" s="690"/>
      <c r="H20" s="745"/>
      <c r="I20" s="745"/>
      <c r="J20" s="745"/>
      <c r="K20" s="745"/>
      <c r="L20" s="745"/>
      <c r="M20" s="745"/>
      <c r="N20" s="746"/>
      <c r="O20" s="746"/>
      <c r="P20" s="746"/>
      <c r="Q20" s="746"/>
      <c r="R20" s="746"/>
      <c r="S20" s="746"/>
      <c r="T20" s="746"/>
      <c r="U20" s="746"/>
      <c r="V20" s="690"/>
      <c r="W20" s="690"/>
      <c r="X20" s="690"/>
      <c r="Y20" s="690"/>
      <c r="Z20" s="25"/>
      <c r="AA20" s="25"/>
      <c r="AB20" s="25"/>
      <c r="AC20" s="25"/>
      <c r="AD20" s="25"/>
      <c r="AE20" s="25"/>
      <c r="AF20" s="25"/>
      <c r="AG20" s="25"/>
      <c r="AH20" s="25"/>
      <c r="AI20" s="4"/>
    </row>
    <row r="21" spans="1:35" ht="12.75" customHeight="1" x14ac:dyDescent="0.2">
      <c r="A21" s="4"/>
      <c r="B21" s="690"/>
      <c r="C21" s="690"/>
      <c r="D21" s="690"/>
      <c r="E21" s="690"/>
      <c r="F21" s="690"/>
      <c r="G21" s="690"/>
      <c r="H21" s="745"/>
      <c r="I21" s="745"/>
      <c r="J21" s="745"/>
      <c r="K21" s="745"/>
      <c r="L21" s="745"/>
      <c r="M21" s="745"/>
      <c r="N21" s="746"/>
      <c r="O21" s="746"/>
      <c r="P21" s="746"/>
      <c r="Q21" s="746"/>
      <c r="R21" s="746"/>
      <c r="S21" s="746"/>
      <c r="T21" s="746"/>
      <c r="U21" s="746"/>
      <c r="V21" s="690"/>
      <c r="W21" s="690"/>
      <c r="X21" s="690"/>
      <c r="Y21" s="690"/>
      <c r="Z21" s="25"/>
      <c r="AA21" s="750" t="s">
        <v>332</v>
      </c>
      <c r="AB21" s="750"/>
      <c r="AC21" s="750"/>
      <c r="AD21" s="750"/>
      <c r="AE21" s="750"/>
      <c r="AF21" s="750"/>
      <c r="AG21" s="750"/>
      <c r="AH21" s="750"/>
      <c r="AI21" s="4"/>
    </row>
    <row r="22" spans="1:35" x14ac:dyDescent="0.2">
      <c r="A22" s="4"/>
      <c r="B22" s="690"/>
      <c r="C22" s="690"/>
      <c r="D22" s="690"/>
      <c r="E22" s="690"/>
      <c r="F22" s="690"/>
      <c r="G22" s="690"/>
      <c r="H22" s="745"/>
      <c r="I22" s="745"/>
      <c r="J22" s="745"/>
      <c r="K22" s="745"/>
      <c r="L22" s="745"/>
      <c r="M22" s="745"/>
      <c r="N22" s="746"/>
      <c r="O22" s="746"/>
      <c r="P22" s="746"/>
      <c r="Q22" s="746"/>
      <c r="R22" s="746"/>
      <c r="S22" s="746"/>
      <c r="T22" s="746"/>
      <c r="U22" s="746"/>
      <c r="V22" s="690"/>
      <c r="W22" s="690"/>
      <c r="X22" s="690"/>
      <c r="Y22" s="690"/>
      <c r="Z22" s="25"/>
      <c r="AA22" s="750"/>
      <c r="AB22" s="750"/>
      <c r="AC22" s="750"/>
      <c r="AD22" s="750"/>
      <c r="AE22" s="750"/>
      <c r="AF22" s="750"/>
      <c r="AG22" s="750"/>
      <c r="AH22" s="750"/>
      <c r="AI22" s="4"/>
    </row>
    <row r="23" spans="1:35" ht="12.75" customHeight="1" x14ac:dyDescent="0.2">
      <c r="A23" s="4"/>
      <c r="B23" s="690"/>
      <c r="C23" s="690"/>
      <c r="D23" s="690"/>
      <c r="E23" s="690"/>
      <c r="F23" s="690"/>
      <c r="G23" s="690"/>
      <c r="H23" s="745"/>
      <c r="I23" s="745"/>
      <c r="J23" s="745"/>
      <c r="K23" s="745"/>
      <c r="L23" s="745"/>
      <c r="M23" s="745"/>
      <c r="N23" s="746"/>
      <c r="O23" s="746"/>
      <c r="P23" s="746"/>
      <c r="Q23" s="746"/>
      <c r="R23" s="746"/>
      <c r="S23" s="746"/>
      <c r="T23" s="746"/>
      <c r="U23" s="746"/>
      <c r="V23" s="690"/>
      <c r="W23" s="690"/>
      <c r="X23" s="690"/>
      <c r="Y23" s="690"/>
      <c r="Z23" s="25"/>
      <c r="AA23" s="183">
        <f>IF('Form XIV'!AA23&lt;&gt;"",'Form XIV'!AA23,"")</f>
        <v>0</v>
      </c>
      <c r="AB23" s="650" t="s">
        <v>144</v>
      </c>
      <c r="AC23" s="650"/>
      <c r="AD23" s="650"/>
      <c r="AE23" s="650"/>
      <c r="AF23" s="650"/>
      <c r="AG23" s="650"/>
      <c r="AH23" s="650"/>
      <c r="AI23" s="4"/>
    </row>
    <row r="24" spans="1:35" ht="12.75" customHeight="1" x14ac:dyDescent="0.2">
      <c r="A24" s="4"/>
      <c r="B24" s="690"/>
      <c r="C24" s="690"/>
      <c r="D24" s="690"/>
      <c r="E24" s="690"/>
      <c r="F24" s="690"/>
      <c r="G24" s="690"/>
      <c r="H24" s="745"/>
      <c r="I24" s="745"/>
      <c r="J24" s="745"/>
      <c r="K24" s="745"/>
      <c r="L24" s="745"/>
      <c r="M24" s="745"/>
      <c r="N24" s="746"/>
      <c r="O24" s="746"/>
      <c r="P24" s="746"/>
      <c r="Q24" s="746"/>
      <c r="R24" s="746"/>
      <c r="S24" s="746"/>
      <c r="T24" s="746"/>
      <c r="U24" s="746"/>
      <c r="V24" s="690"/>
      <c r="W24" s="690"/>
      <c r="X24" s="690"/>
      <c r="Y24" s="690"/>
      <c r="Z24" s="25"/>
      <c r="AA24" s="183">
        <f>IF('Form XIV'!AA24&lt;&gt;"",'Form XIV'!AA24,"")</f>
        <v>1</v>
      </c>
      <c r="AB24" s="649" t="s">
        <v>145</v>
      </c>
      <c r="AC24" s="649"/>
      <c r="AD24" s="649"/>
      <c r="AE24" s="649"/>
      <c r="AF24" s="649"/>
      <c r="AG24" s="649"/>
      <c r="AH24" s="649"/>
      <c r="AI24" s="4"/>
    </row>
    <row r="25" spans="1:35" ht="12.75" customHeight="1" x14ac:dyDescent="0.2">
      <c r="A25" s="4"/>
      <c r="B25" s="690"/>
      <c r="C25" s="690"/>
      <c r="D25" s="690"/>
      <c r="E25" s="690"/>
      <c r="F25" s="690"/>
      <c r="G25" s="690"/>
      <c r="H25" s="745"/>
      <c r="I25" s="745"/>
      <c r="J25" s="745"/>
      <c r="K25" s="745"/>
      <c r="L25" s="745"/>
      <c r="M25" s="745"/>
      <c r="N25" s="746"/>
      <c r="O25" s="746"/>
      <c r="P25" s="746"/>
      <c r="Q25" s="746"/>
      <c r="R25" s="746"/>
      <c r="S25" s="746"/>
      <c r="T25" s="746"/>
      <c r="U25" s="746"/>
      <c r="V25" s="690"/>
      <c r="W25" s="690"/>
      <c r="X25" s="690"/>
      <c r="Y25" s="690"/>
      <c r="Z25" s="25"/>
      <c r="AA25" s="183">
        <f>IF('Form XIV'!AA25&lt;&gt;"",'Form XIV'!AA25,"")</f>
        <v>2</v>
      </c>
      <c r="AB25" s="649" t="s">
        <v>146</v>
      </c>
      <c r="AC25" s="649"/>
      <c r="AD25" s="649"/>
      <c r="AE25" s="649"/>
      <c r="AF25" s="649"/>
      <c r="AG25" s="649"/>
      <c r="AH25" s="649"/>
      <c r="AI25" s="4"/>
    </row>
    <row r="26" spans="1:35" ht="12.75" customHeight="1" x14ac:dyDescent="0.2">
      <c r="A26" s="4"/>
      <c r="B26" s="690"/>
      <c r="C26" s="690"/>
      <c r="D26" s="690"/>
      <c r="E26" s="690"/>
      <c r="F26" s="690"/>
      <c r="G26" s="690"/>
      <c r="H26" s="745"/>
      <c r="I26" s="745"/>
      <c r="J26" s="745"/>
      <c r="K26" s="745"/>
      <c r="L26" s="745"/>
      <c r="M26" s="745"/>
      <c r="N26" s="746"/>
      <c r="O26" s="746"/>
      <c r="P26" s="746"/>
      <c r="Q26" s="746"/>
      <c r="R26" s="746"/>
      <c r="S26" s="746"/>
      <c r="T26" s="746"/>
      <c r="U26" s="746"/>
      <c r="V26" s="690"/>
      <c r="W26" s="690"/>
      <c r="X26" s="690"/>
      <c r="Y26" s="690"/>
      <c r="Z26" s="25"/>
      <c r="AA26" s="183" t="str">
        <f>IF('Form XIV'!AA26&lt;&gt;"",'Form XIV'!AA26,"")</f>
        <v>2a</v>
      </c>
      <c r="AB26" s="749"/>
      <c r="AC26" s="748" t="s">
        <v>147</v>
      </c>
      <c r="AD26" s="748"/>
      <c r="AE26" s="748"/>
      <c r="AF26" s="748"/>
      <c r="AG26" s="748"/>
      <c r="AH26" s="748"/>
      <c r="AI26" s="4"/>
    </row>
    <row r="27" spans="1:35" x14ac:dyDescent="0.2">
      <c r="A27" s="4"/>
      <c r="B27" s="690"/>
      <c r="C27" s="690"/>
      <c r="D27" s="690"/>
      <c r="E27" s="690"/>
      <c r="F27" s="690"/>
      <c r="G27" s="690"/>
      <c r="H27" s="745"/>
      <c r="I27" s="745"/>
      <c r="J27" s="745"/>
      <c r="K27" s="745"/>
      <c r="L27" s="745"/>
      <c r="M27" s="745"/>
      <c r="N27" s="746"/>
      <c r="O27" s="746"/>
      <c r="P27" s="746"/>
      <c r="Q27" s="746"/>
      <c r="R27" s="746"/>
      <c r="S27" s="746"/>
      <c r="T27" s="746"/>
      <c r="U27" s="746"/>
      <c r="V27" s="690"/>
      <c r="W27" s="690"/>
      <c r="X27" s="690"/>
      <c r="Y27" s="690"/>
      <c r="Z27" s="25"/>
      <c r="AA27" s="176"/>
      <c r="AB27" s="547"/>
      <c r="AC27" s="547"/>
      <c r="AD27" s="547"/>
      <c r="AE27" s="547"/>
      <c r="AF27" s="547"/>
      <c r="AG27" s="547"/>
      <c r="AH27" s="547"/>
      <c r="AI27" s="4"/>
    </row>
    <row r="28" spans="1:35" ht="12.75" customHeight="1" x14ac:dyDescent="0.2">
      <c r="A28" s="4"/>
      <c r="B28" s="690"/>
      <c r="C28" s="690"/>
      <c r="D28" s="690"/>
      <c r="E28" s="690"/>
      <c r="F28" s="690"/>
      <c r="G28" s="690"/>
      <c r="H28" s="745"/>
      <c r="I28" s="745"/>
      <c r="J28" s="745"/>
      <c r="K28" s="745"/>
      <c r="L28" s="745"/>
      <c r="M28" s="745"/>
      <c r="N28" s="746"/>
      <c r="O28" s="746"/>
      <c r="P28" s="746"/>
      <c r="Q28" s="746"/>
      <c r="R28" s="746"/>
      <c r="S28" s="746"/>
      <c r="T28" s="746"/>
      <c r="U28" s="746"/>
      <c r="V28" s="690"/>
      <c r="W28" s="690"/>
      <c r="X28" s="690"/>
      <c r="Y28" s="690"/>
      <c r="Z28" s="25"/>
      <c r="AA28" s="183" t="str">
        <f>IF('Form XIV'!AA28&lt;&gt;"",'Form XIV'!AA28,"")</f>
        <v>2b</v>
      </c>
      <c r="AB28" s="749"/>
      <c r="AC28" s="748" t="s">
        <v>148</v>
      </c>
      <c r="AD28" s="748"/>
      <c r="AE28" s="748"/>
      <c r="AF28" s="748"/>
      <c r="AG28" s="748"/>
      <c r="AH28" s="748"/>
      <c r="AI28" s="4"/>
    </row>
    <row r="29" spans="1:35" x14ac:dyDescent="0.2">
      <c r="A29" s="4"/>
      <c r="B29" s="690"/>
      <c r="C29" s="690"/>
      <c r="D29" s="690"/>
      <c r="E29" s="690"/>
      <c r="F29" s="690"/>
      <c r="G29" s="690"/>
      <c r="H29" s="745"/>
      <c r="I29" s="745"/>
      <c r="J29" s="745"/>
      <c r="K29" s="745"/>
      <c r="L29" s="745"/>
      <c r="M29" s="745"/>
      <c r="N29" s="746"/>
      <c r="O29" s="746"/>
      <c r="P29" s="746"/>
      <c r="Q29" s="746"/>
      <c r="R29" s="746"/>
      <c r="S29" s="746"/>
      <c r="T29" s="746"/>
      <c r="U29" s="746"/>
      <c r="V29" s="690"/>
      <c r="W29" s="690"/>
      <c r="X29" s="690"/>
      <c r="Y29" s="690"/>
      <c r="Z29" s="25"/>
      <c r="AA29" s="184"/>
      <c r="AB29" s="547"/>
      <c r="AC29" s="547"/>
      <c r="AD29" s="547"/>
      <c r="AE29" s="547"/>
      <c r="AF29" s="547"/>
      <c r="AG29" s="547"/>
      <c r="AH29" s="547"/>
      <c r="AI29" s="4"/>
    </row>
    <row r="30" spans="1:35" ht="12.75" customHeight="1" x14ac:dyDescent="0.2">
      <c r="A30" s="4"/>
      <c r="B30" s="690"/>
      <c r="C30" s="690"/>
      <c r="D30" s="690"/>
      <c r="E30" s="690"/>
      <c r="F30" s="690"/>
      <c r="G30" s="690"/>
      <c r="H30" s="745"/>
      <c r="I30" s="745"/>
      <c r="J30" s="745"/>
      <c r="K30" s="745"/>
      <c r="L30" s="745"/>
      <c r="M30" s="745"/>
      <c r="N30" s="746"/>
      <c r="O30" s="746"/>
      <c r="P30" s="746"/>
      <c r="Q30" s="746"/>
      <c r="R30" s="746"/>
      <c r="S30" s="746"/>
      <c r="T30" s="746"/>
      <c r="U30" s="746"/>
      <c r="V30" s="690"/>
      <c r="W30" s="690"/>
      <c r="X30" s="690"/>
      <c r="Y30" s="690"/>
      <c r="Z30" s="25"/>
      <c r="AA30" s="183" t="str">
        <f>IF('Form XIV'!AA30&lt;&gt;"",'Form XIV'!AA30,"")</f>
        <v>2c</v>
      </c>
      <c r="AB30" s="25"/>
      <c r="AC30" s="748" t="s">
        <v>149</v>
      </c>
      <c r="AD30" s="748"/>
      <c r="AE30" s="748"/>
      <c r="AF30" s="748"/>
      <c r="AG30" s="748"/>
      <c r="AH30" s="748"/>
      <c r="AI30" s="4"/>
    </row>
    <row r="31" spans="1:35" ht="12.75" customHeight="1" x14ac:dyDescent="0.2">
      <c r="A31" s="4"/>
      <c r="B31" s="690"/>
      <c r="C31" s="690"/>
      <c r="D31" s="690"/>
      <c r="E31" s="690"/>
      <c r="F31" s="690"/>
      <c r="G31" s="690"/>
      <c r="H31" s="745"/>
      <c r="I31" s="745"/>
      <c r="J31" s="745"/>
      <c r="K31" s="745"/>
      <c r="L31" s="745"/>
      <c r="M31" s="745"/>
      <c r="N31" s="746"/>
      <c r="O31" s="746"/>
      <c r="P31" s="746"/>
      <c r="Q31" s="746"/>
      <c r="R31" s="746"/>
      <c r="S31" s="746"/>
      <c r="T31" s="746"/>
      <c r="U31" s="746"/>
      <c r="V31" s="690"/>
      <c r="W31" s="690"/>
      <c r="X31" s="690"/>
      <c r="Y31" s="690"/>
      <c r="Z31" s="25"/>
      <c r="AA31" s="183" t="str">
        <f>IF('Form XIV'!AA31&lt;&gt;"",'Form XIV'!AA31,"")</f>
        <v>2d</v>
      </c>
      <c r="AB31" s="25"/>
      <c r="AC31" s="748" t="s">
        <v>150</v>
      </c>
      <c r="AD31" s="748"/>
      <c r="AE31" s="748"/>
      <c r="AF31" s="748"/>
      <c r="AG31" s="748"/>
      <c r="AH31" s="748"/>
      <c r="AI31" s="4"/>
    </row>
    <row r="32" spans="1:35" ht="12.75" customHeight="1" x14ac:dyDescent="0.2">
      <c r="A32" s="4"/>
      <c r="B32" s="690"/>
      <c r="C32" s="690"/>
      <c r="D32" s="690"/>
      <c r="E32" s="690"/>
      <c r="F32" s="690"/>
      <c r="G32" s="690"/>
      <c r="H32" s="745"/>
      <c r="I32" s="745"/>
      <c r="J32" s="745"/>
      <c r="K32" s="745"/>
      <c r="L32" s="745"/>
      <c r="M32" s="745"/>
      <c r="N32" s="746"/>
      <c r="O32" s="746"/>
      <c r="P32" s="746"/>
      <c r="Q32" s="746"/>
      <c r="R32" s="746"/>
      <c r="S32" s="746"/>
      <c r="T32" s="746"/>
      <c r="U32" s="746"/>
      <c r="V32" s="690"/>
      <c r="W32" s="690"/>
      <c r="X32" s="690"/>
      <c r="Y32" s="690"/>
      <c r="Z32" s="25"/>
      <c r="AA32" s="183" t="str">
        <f>IF('Form XIV'!AA32&lt;&gt;"",'Form XIV'!AA32,"")</f>
        <v>2e</v>
      </c>
      <c r="AB32" s="25"/>
      <c r="AC32" s="748" t="s">
        <v>151</v>
      </c>
      <c r="AD32" s="748"/>
      <c r="AE32" s="748"/>
      <c r="AF32" s="748"/>
      <c r="AG32" s="748"/>
      <c r="AH32" s="748"/>
      <c r="AI32" s="4"/>
    </row>
    <row r="33" spans="1:35" x14ac:dyDescent="0.2">
      <c r="A33" s="4"/>
      <c r="B33" s="690"/>
      <c r="C33" s="690"/>
      <c r="D33" s="690"/>
      <c r="E33" s="690"/>
      <c r="F33" s="690"/>
      <c r="G33" s="690"/>
      <c r="H33" s="745"/>
      <c r="I33" s="745"/>
      <c r="J33" s="745"/>
      <c r="K33" s="745"/>
      <c r="L33" s="745"/>
      <c r="M33" s="745"/>
      <c r="N33" s="746"/>
      <c r="O33" s="746"/>
      <c r="P33" s="746"/>
      <c r="Q33" s="746"/>
      <c r="R33" s="746"/>
      <c r="S33" s="746"/>
      <c r="T33" s="746"/>
      <c r="U33" s="746"/>
      <c r="V33" s="690"/>
      <c r="W33" s="690"/>
      <c r="X33" s="690"/>
      <c r="Y33" s="690"/>
      <c r="Z33" s="25"/>
      <c r="AA33" s="25"/>
      <c r="AB33" s="25"/>
      <c r="AC33" s="170"/>
      <c r="AD33" s="170"/>
      <c r="AE33" s="170"/>
      <c r="AF33" s="170"/>
      <c r="AG33" s="170"/>
      <c r="AH33" s="170"/>
      <c r="AI33" s="4"/>
    </row>
    <row r="34" spans="1:35" x14ac:dyDescent="0.2">
      <c r="A34" s="4"/>
      <c r="B34" s="690"/>
      <c r="C34" s="690"/>
      <c r="D34" s="690"/>
      <c r="E34" s="690"/>
      <c r="F34" s="690"/>
      <c r="G34" s="690"/>
      <c r="H34" s="745"/>
      <c r="I34" s="745"/>
      <c r="J34" s="745"/>
      <c r="K34" s="745"/>
      <c r="L34" s="745"/>
      <c r="M34" s="745"/>
      <c r="N34" s="746"/>
      <c r="O34" s="746"/>
      <c r="P34" s="746"/>
      <c r="Q34" s="746"/>
      <c r="R34" s="746"/>
      <c r="S34" s="746"/>
      <c r="T34" s="746"/>
      <c r="U34" s="746"/>
      <c r="V34" s="690"/>
      <c r="W34" s="690"/>
      <c r="X34" s="690"/>
      <c r="Y34" s="690"/>
      <c r="Z34" s="25"/>
      <c r="AA34" s="25"/>
      <c r="AB34" s="25"/>
      <c r="AC34" s="170"/>
      <c r="AD34" s="170"/>
      <c r="AE34" s="170"/>
      <c r="AF34" s="170"/>
      <c r="AG34" s="170"/>
      <c r="AH34" s="170"/>
      <c r="AI34" s="4"/>
    </row>
    <row r="35" spans="1:35" x14ac:dyDescent="0.2">
      <c r="A35" s="4"/>
      <c r="B35" s="690"/>
      <c r="C35" s="690"/>
      <c r="D35" s="690"/>
      <c r="E35" s="690"/>
      <c r="F35" s="690"/>
      <c r="G35" s="690"/>
      <c r="H35" s="745"/>
      <c r="I35" s="745"/>
      <c r="J35" s="745"/>
      <c r="K35" s="745"/>
      <c r="L35" s="745"/>
      <c r="M35" s="745"/>
      <c r="N35" s="746"/>
      <c r="O35" s="746"/>
      <c r="P35" s="746"/>
      <c r="Q35" s="746"/>
      <c r="R35" s="746"/>
      <c r="S35" s="746"/>
      <c r="T35" s="746"/>
      <c r="U35" s="746"/>
      <c r="V35" s="690"/>
      <c r="W35" s="690"/>
      <c r="X35" s="690"/>
      <c r="Y35" s="690"/>
      <c r="Z35" s="25"/>
      <c r="AA35" s="25"/>
      <c r="AB35" s="25"/>
      <c r="AC35" s="170"/>
      <c r="AD35" s="170"/>
      <c r="AE35" s="170"/>
      <c r="AF35" s="170"/>
      <c r="AG35" s="170"/>
      <c r="AH35" s="170"/>
      <c r="AI35" s="4"/>
    </row>
    <row r="36" spans="1:35" x14ac:dyDescent="0.2">
      <c r="A36" s="4"/>
      <c r="B36" s="690"/>
      <c r="C36" s="690"/>
      <c r="D36" s="690"/>
      <c r="E36" s="690"/>
      <c r="F36" s="690"/>
      <c r="G36" s="690"/>
      <c r="H36" s="745"/>
      <c r="I36" s="745"/>
      <c r="J36" s="745"/>
      <c r="K36" s="745"/>
      <c r="L36" s="745"/>
      <c r="M36" s="745"/>
      <c r="N36" s="746"/>
      <c r="O36" s="746"/>
      <c r="P36" s="746"/>
      <c r="Q36" s="746"/>
      <c r="R36" s="746"/>
      <c r="S36" s="746"/>
      <c r="T36" s="746"/>
      <c r="U36" s="746"/>
      <c r="V36" s="690"/>
      <c r="W36" s="690"/>
      <c r="X36" s="690"/>
      <c r="Y36" s="69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48"/>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4"/>
    </row>
    <row r="39" spans="1:35" s="1" customFormat="1" x14ac:dyDescent="0.2">
      <c r="A39" s="397" t="s">
        <v>359</v>
      </c>
      <c r="B39" s="397"/>
      <c r="C39" s="397"/>
      <c r="D39" s="445">
        <f>'Form I'!$D$34</f>
        <v>0</v>
      </c>
      <c r="E39" s="446"/>
      <c r="F39" s="446"/>
      <c r="G39" s="447"/>
      <c r="H39" s="401" t="s">
        <v>356</v>
      </c>
      <c r="I39" s="353"/>
      <c r="J39" s="353"/>
      <c r="K39" s="353"/>
      <c r="L39" s="388"/>
      <c r="M39" s="448">
        <f>'Form I'!$M$34</f>
        <v>0</v>
      </c>
      <c r="N39" s="446"/>
      <c r="O39" s="446"/>
      <c r="P39" s="447"/>
      <c r="Q39" s="384" t="s">
        <v>4</v>
      </c>
      <c r="R39" s="384"/>
      <c r="S39" s="384"/>
      <c r="T39" s="385"/>
      <c r="U39" s="386"/>
      <c r="V39" s="387" t="s">
        <v>358</v>
      </c>
      <c r="W39" s="353"/>
      <c r="X39" s="353"/>
      <c r="Y39" s="388"/>
      <c r="Z39" s="385"/>
      <c r="AA39" s="389"/>
      <c r="AB39" s="384" t="s">
        <v>1</v>
      </c>
      <c r="AC39" s="384"/>
      <c r="AD39" s="381"/>
      <c r="AE39" s="382"/>
      <c r="AF39" s="382"/>
      <c r="AG39" s="382"/>
      <c r="AH39" s="383"/>
      <c r="AI39" s="100" t="e" vm="1">
        <v>#VALUE!</v>
      </c>
    </row>
  </sheetData>
  <sheetProtection sheet="1" selectLockedCells="1"/>
  <mergeCells count="290">
    <mergeCell ref="AC32:AH32"/>
    <mergeCell ref="AC28:AH29"/>
    <mergeCell ref="B33:C33"/>
    <mergeCell ref="D33:G33"/>
    <mergeCell ref="H33:I33"/>
    <mergeCell ref="J33:K33"/>
    <mergeCell ref="AC26:AH27"/>
    <mergeCell ref="B35:C35"/>
    <mergeCell ref="D35:G35"/>
    <mergeCell ref="H35:I35"/>
    <mergeCell ref="J35:K35"/>
    <mergeCell ref="B34:C34"/>
    <mergeCell ref="D34:G34"/>
    <mergeCell ref="H34:I34"/>
    <mergeCell ref="J34:K34"/>
    <mergeCell ref="AB28:AB29"/>
    <mergeCell ref="AC30:AH30"/>
    <mergeCell ref="AC31:AH31"/>
    <mergeCell ref="X31:Y31"/>
    <mergeCell ref="X32:Y32"/>
    <mergeCell ref="L33:M33"/>
    <mergeCell ref="L34:M34"/>
    <mergeCell ref="AA4:AH5"/>
    <mergeCell ref="AB6:AH6"/>
    <mergeCell ref="AB7:AH7"/>
    <mergeCell ref="AB8:AH8"/>
    <mergeCell ref="AB9:AH9"/>
    <mergeCell ref="AB10:AH10"/>
    <mergeCell ref="AB14:AH14"/>
    <mergeCell ref="AB15:AH15"/>
    <mergeCell ref="AA17:AH19"/>
    <mergeCell ref="AA21:AH22"/>
    <mergeCell ref="AB23:AH23"/>
    <mergeCell ref="AB24:AH24"/>
    <mergeCell ref="AB25:AH25"/>
    <mergeCell ref="AB11:AH11"/>
    <mergeCell ref="AB12:AH12"/>
    <mergeCell ref="AB13:AH13"/>
    <mergeCell ref="N25:U25"/>
    <mergeCell ref="N26:U26"/>
    <mergeCell ref="N21:U21"/>
    <mergeCell ref="N22:U22"/>
    <mergeCell ref="N23:U23"/>
    <mergeCell ref="N24:U24"/>
    <mergeCell ref="N13:U13"/>
    <mergeCell ref="AB26:AB27"/>
    <mergeCell ref="V13:W13"/>
    <mergeCell ref="N7:U7"/>
    <mergeCell ref="N8:U8"/>
    <mergeCell ref="N9:U9"/>
    <mergeCell ref="N10:U10"/>
    <mergeCell ref="N11:U11"/>
    <mergeCell ref="N12:U12"/>
    <mergeCell ref="N36:U36"/>
    <mergeCell ref="N33:U33"/>
    <mergeCell ref="N34:U34"/>
    <mergeCell ref="N35:U35"/>
    <mergeCell ref="N16:U16"/>
    <mergeCell ref="N17:U17"/>
    <mergeCell ref="N18:U18"/>
    <mergeCell ref="N19:U19"/>
    <mergeCell ref="N20:U20"/>
    <mergeCell ref="N27:U27"/>
    <mergeCell ref="N28:U28"/>
    <mergeCell ref="N29:U29"/>
    <mergeCell ref="N30:U30"/>
    <mergeCell ref="N31:U31"/>
    <mergeCell ref="N32:U32"/>
    <mergeCell ref="X36:Y36"/>
    <mergeCell ref="X33:Y33"/>
    <mergeCell ref="X34:Y34"/>
    <mergeCell ref="X35:Y35"/>
    <mergeCell ref="N14:U14"/>
    <mergeCell ref="N15:U15"/>
    <mergeCell ref="X25:Y25"/>
    <mergeCell ref="X26:Y26"/>
    <mergeCell ref="X27:Y27"/>
    <mergeCell ref="X16:Y16"/>
    <mergeCell ref="X17:Y17"/>
    <mergeCell ref="X18:Y18"/>
    <mergeCell ref="X19:Y19"/>
    <mergeCell ref="X20:Y20"/>
    <mergeCell ref="V25:W25"/>
    <mergeCell ref="V26:W26"/>
    <mergeCell ref="V21:W21"/>
    <mergeCell ref="V22:W22"/>
    <mergeCell ref="V23:W23"/>
    <mergeCell ref="V24:W24"/>
    <mergeCell ref="X7:Y7"/>
    <mergeCell ref="X8:Y8"/>
    <mergeCell ref="X9:Y9"/>
    <mergeCell ref="X10:Y10"/>
    <mergeCell ref="X11:Y11"/>
    <mergeCell ref="X12:Y12"/>
    <mergeCell ref="X28:Y28"/>
    <mergeCell ref="X29:Y29"/>
    <mergeCell ref="X30:Y30"/>
    <mergeCell ref="X13:Y13"/>
    <mergeCell ref="X14:Y14"/>
    <mergeCell ref="X15:Y15"/>
    <mergeCell ref="X21:Y21"/>
    <mergeCell ref="X22:Y22"/>
    <mergeCell ref="X23:Y23"/>
    <mergeCell ref="X24:Y24"/>
    <mergeCell ref="V7:W7"/>
    <mergeCell ref="V8:W8"/>
    <mergeCell ref="V9:W9"/>
    <mergeCell ref="V10:W10"/>
    <mergeCell ref="V11:W11"/>
    <mergeCell ref="V12:W12"/>
    <mergeCell ref="V36:W36"/>
    <mergeCell ref="V33:W33"/>
    <mergeCell ref="V34:W34"/>
    <mergeCell ref="V35:W35"/>
    <mergeCell ref="V16:W16"/>
    <mergeCell ref="V17:W17"/>
    <mergeCell ref="V18:W18"/>
    <mergeCell ref="V19:W19"/>
    <mergeCell ref="V20:W20"/>
    <mergeCell ref="V27:W27"/>
    <mergeCell ref="V28:W28"/>
    <mergeCell ref="V29:W29"/>
    <mergeCell ref="V30:W30"/>
    <mergeCell ref="V31:W31"/>
    <mergeCell ref="V32:W32"/>
    <mergeCell ref="V14:W14"/>
    <mergeCell ref="V15:W15"/>
    <mergeCell ref="J20:K20"/>
    <mergeCell ref="J14:K14"/>
    <mergeCell ref="L19:M19"/>
    <mergeCell ref="L14:M14"/>
    <mergeCell ref="L15:M15"/>
    <mergeCell ref="L16:M16"/>
    <mergeCell ref="L17:M17"/>
    <mergeCell ref="L18:M18"/>
    <mergeCell ref="L20:M20"/>
    <mergeCell ref="L6:M6"/>
    <mergeCell ref="L7:M7"/>
    <mergeCell ref="L8:M8"/>
    <mergeCell ref="L9:M9"/>
    <mergeCell ref="L10:M10"/>
    <mergeCell ref="L11:M11"/>
    <mergeCell ref="L12:M12"/>
    <mergeCell ref="L13:M13"/>
    <mergeCell ref="L35:M35"/>
    <mergeCell ref="L26:M26"/>
    <mergeCell ref="L27:M27"/>
    <mergeCell ref="L28:M28"/>
    <mergeCell ref="L29:M29"/>
    <mergeCell ref="L30:M30"/>
    <mergeCell ref="L32:M32"/>
    <mergeCell ref="L21:M21"/>
    <mergeCell ref="L22:M22"/>
    <mergeCell ref="L23:M23"/>
    <mergeCell ref="L24:M24"/>
    <mergeCell ref="L25:M25"/>
    <mergeCell ref="H21:I21"/>
    <mergeCell ref="H22:I22"/>
    <mergeCell ref="L36:M36"/>
    <mergeCell ref="J23:K23"/>
    <mergeCell ref="J24:K24"/>
    <mergeCell ref="J25:K25"/>
    <mergeCell ref="J26:K26"/>
    <mergeCell ref="J27:K27"/>
    <mergeCell ref="J28:K28"/>
    <mergeCell ref="J29:K29"/>
    <mergeCell ref="J30:K30"/>
    <mergeCell ref="J31:K31"/>
    <mergeCell ref="L31:M31"/>
    <mergeCell ref="J32:K32"/>
    <mergeCell ref="J36:K36"/>
    <mergeCell ref="J21:K21"/>
    <mergeCell ref="J22:K22"/>
    <mergeCell ref="H17:I17"/>
    <mergeCell ref="H18:I18"/>
    <mergeCell ref="H19:I19"/>
    <mergeCell ref="H20:I20"/>
    <mergeCell ref="D36:G36"/>
    <mergeCell ref="H6:I6"/>
    <mergeCell ref="H7:I7"/>
    <mergeCell ref="H8:I8"/>
    <mergeCell ref="H9:I9"/>
    <mergeCell ref="H10:I10"/>
    <mergeCell ref="H36:I36"/>
    <mergeCell ref="H32:I32"/>
    <mergeCell ref="H15:I15"/>
    <mergeCell ref="H16:I16"/>
    <mergeCell ref="H27:I27"/>
    <mergeCell ref="H28:I28"/>
    <mergeCell ref="H29:I29"/>
    <mergeCell ref="H30:I30"/>
    <mergeCell ref="H31:I31"/>
    <mergeCell ref="H23:I23"/>
    <mergeCell ref="H24:I24"/>
    <mergeCell ref="H25:I25"/>
    <mergeCell ref="H26:I26"/>
    <mergeCell ref="D22:G22"/>
    <mergeCell ref="D23:G23"/>
    <mergeCell ref="D24:G24"/>
    <mergeCell ref="D25:G25"/>
    <mergeCell ref="D26:G26"/>
    <mergeCell ref="D17:G17"/>
    <mergeCell ref="D18:G18"/>
    <mergeCell ref="B15:C15"/>
    <mergeCell ref="B26:C26"/>
    <mergeCell ref="B32:C32"/>
    <mergeCell ref="B18:C18"/>
    <mergeCell ref="B36:C36"/>
    <mergeCell ref="D6:G6"/>
    <mergeCell ref="D7:G7"/>
    <mergeCell ref="D8:G8"/>
    <mergeCell ref="D9:G9"/>
    <mergeCell ref="D10:G10"/>
    <mergeCell ref="D11:G11"/>
    <mergeCell ref="D12:G12"/>
    <mergeCell ref="D27:G27"/>
    <mergeCell ref="D28:G28"/>
    <mergeCell ref="D29:G29"/>
    <mergeCell ref="D30:G30"/>
    <mergeCell ref="B30:C30"/>
    <mergeCell ref="B31:C31"/>
    <mergeCell ref="B28:C28"/>
    <mergeCell ref="B29:C29"/>
    <mergeCell ref="B27:C27"/>
    <mergeCell ref="D31:G31"/>
    <mergeCell ref="D32:G32"/>
    <mergeCell ref="B23:C23"/>
    <mergeCell ref="B22:C22"/>
    <mergeCell ref="D19:G19"/>
    <mergeCell ref="D20:G20"/>
    <mergeCell ref="D21:G21"/>
    <mergeCell ref="B6:C6"/>
    <mergeCell ref="B25:C25"/>
    <mergeCell ref="B24:C24"/>
    <mergeCell ref="B7:C7"/>
    <mergeCell ref="B8:C8"/>
    <mergeCell ref="B9:C9"/>
    <mergeCell ref="B10:C10"/>
    <mergeCell ref="B11:C11"/>
    <mergeCell ref="B12:C12"/>
    <mergeCell ref="B16:C16"/>
    <mergeCell ref="B17:C17"/>
    <mergeCell ref="B19:C19"/>
    <mergeCell ref="B20:C20"/>
    <mergeCell ref="B21:C21"/>
    <mergeCell ref="D13:G13"/>
    <mergeCell ref="D14:G14"/>
    <mergeCell ref="D15:G15"/>
    <mergeCell ref="D16:G16"/>
    <mergeCell ref="B13:C13"/>
    <mergeCell ref="B14:C14"/>
    <mergeCell ref="H11:I11"/>
    <mergeCell ref="H12:I12"/>
    <mergeCell ref="H13:I13"/>
    <mergeCell ref="H14:I14"/>
    <mergeCell ref="B4:C5"/>
    <mergeCell ref="D4:G5"/>
    <mergeCell ref="H4:I5"/>
    <mergeCell ref="J4:K5"/>
    <mergeCell ref="L4:M5"/>
    <mergeCell ref="N4:U5"/>
    <mergeCell ref="V4:W5"/>
    <mergeCell ref="X4:Y5"/>
    <mergeCell ref="J19:K19"/>
    <mergeCell ref="J6:K6"/>
    <mergeCell ref="J7:K7"/>
    <mergeCell ref="V6:W6"/>
    <mergeCell ref="X6:Y6"/>
    <mergeCell ref="N6:U6"/>
    <mergeCell ref="J15:K15"/>
    <mergeCell ref="J16:K16"/>
    <mergeCell ref="J17:K17"/>
    <mergeCell ref="J18:K18"/>
    <mergeCell ref="J8:K8"/>
    <mergeCell ref="J9:K9"/>
    <mergeCell ref="J10:K10"/>
    <mergeCell ref="J11:K11"/>
    <mergeCell ref="J12:K12"/>
    <mergeCell ref="J13:K13"/>
    <mergeCell ref="V39:Y39"/>
    <mergeCell ref="Z39:AA39"/>
    <mergeCell ref="B38:AH38"/>
    <mergeCell ref="AB39:AC39"/>
    <mergeCell ref="A39:C39"/>
    <mergeCell ref="D39:G39"/>
    <mergeCell ref="M39:P39"/>
    <mergeCell ref="AD39:AH39"/>
    <mergeCell ref="H39:L39"/>
    <mergeCell ref="Q39:S39"/>
    <mergeCell ref="T39:U39"/>
  </mergeCells>
  <phoneticPr fontId="5" type="noConversion"/>
  <conditionalFormatting sqref="D39:G39 M39:P39">
    <cfRule type="cellIs" dxfId="4176" priority="1" stopIfTrue="1" operator="equal">
      <formula>0</formula>
    </cfRule>
  </conditionalFormatting>
  <hyperlinks>
    <hyperlink ref="AI39" location="'Form II'!AC34" display="i" xr:uid="{00000000-0004-0000-1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XIV(a)</oddFooter>
  </headerFooter>
  <legacy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50"/>
    <pageSetUpPr fitToPage="1"/>
  </sheetPr>
  <dimension ref="A1:AI38"/>
  <sheetViews>
    <sheetView view="pageBreakPreview" zoomScaleNormal="100" zoomScaleSheetLayoutView="100" workbookViewId="0">
      <selection activeCell="AC7" sqref="AC7:AF7"/>
    </sheetView>
  </sheetViews>
  <sheetFormatPr defaultRowHeight="12.75" x14ac:dyDescent="0.2"/>
  <cols>
    <col min="1" max="26" width="3.5703125" customWidth="1"/>
    <col min="27" max="27" width="6" customWidth="1"/>
    <col min="28" max="28" width="0.7109375" customWidth="1"/>
    <col min="29" max="33" width="3.5703125" customWidth="1"/>
    <col min="34" max="34" width="6" customWidth="1"/>
    <col min="35" max="35" width="0.85546875" customWidth="1"/>
  </cols>
  <sheetData>
    <row r="1" spans="1:35" x14ac:dyDescent="0.2">
      <c r="A1" s="286"/>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271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8"/>
      <c r="B3" s="413" t="s">
        <v>267</v>
      </c>
      <c r="C3" s="413"/>
      <c r="D3" s="413"/>
      <c r="E3" s="413"/>
      <c r="F3" s="413"/>
      <c r="G3" s="437"/>
      <c r="H3" s="437"/>
      <c r="I3" s="437"/>
      <c r="J3" s="437"/>
      <c r="K3" s="437"/>
      <c r="L3" s="437"/>
      <c r="M3" s="437"/>
      <c r="N3" s="437"/>
      <c r="O3" s="437"/>
      <c r="P3" s="442" t="s">
        <v>268</v>
      </c>
      <c r="Q3" s="443"/>
      <c r="R3" s="415" t="s">
        <v>357</v>
      </c>
      <c r="S3" s="416"/>
      <c r="T3" s="417"/>
      <c r="U3" s="418"/>
      <c r="V3" s="413" t="s">
        <v>269</v>
      </c>
      <c r="W3" s="413"/>
      <c r="X3" s="414"/>
      <c r="Y3" s="414"/>
      <c r="Z3" s="413" t="s">
        <v>324</v>
      </c>
      <c r="AA3" s="413"/>
      <c r="AB3" s="410"/>
      <c r="AC3" s="413" t="s">
        <v>270</v>
      </c>
      <c r="AD3" s="413"/>
      <c r="AE3" s="414"/>
      <c r="AF3" s="414"/>
      <c r="AG3" s="413" t="s">
        <v>325</v>
      </c>
      <c r="AH3" s="413"/>
      <c r="AI3" s="4"/>
    </row>
    <row r="4" spans="1:35" x14ac:dyDescent="0.2">
      <c r="A4" s="4"/>
      <c r="B4" s="413"/>
      <c r="C4" s="413"/>
      <c r="D4" s="413"/>
      <c r="E4" s="413"/>
      <c r="F4" s="413"/>
      <c r="G4" s="437"/>
      <c r="H4" s="437"/>
      <c r="I4" s="437"/>
      <c r="J4" s="437"/>
      <c r="K4" s="437"/>
      <c r="L4" s="437"/>
      <c r="M4" s="437"/>
      <c r="N4" s="437"/>
      <c r="O4" s="437"/>
      <c r="P4" s="442"/>
      <c r="Q4" s="443"/>
      <c r="R4" s="419"/>
      <c r="S4" s="420"/>
      <c r="T4" s="420"/>
      <c r="U4" s="421"/>
      <c r="V4" s="413"/>
      <c r="W4" s="413"/>
      <c r="X4" s="414"/>
      <c r="Y4" s="414"/>
      <c r="Z4" s="413"/>
      <c r="AA4" s="413"/>
      <c r="AB4" s="411"/>
      <c r="AC4" s="413"/>
      <c r="AD4" s="413"/>
      <c r="AE4" s="414"/>
      <c r="AF4" s="414"/>
      <c r="AG4" s="413"/>
      <c r="AH4" s="413"/>
      <c r="AI4" s="4"/>
    </row>
    <row r="5" spans="1:35" x14ac:dyDescent="0.2">
      <c r="A5" s="4"/>
      <c r="B5" s="413"/>
      <c r="C5" s="413"/>
      <c r="D5" s="413"/>
      <c r="E5" s="413"/>
      <c r="F5" s="413"/>
      <c r="G5" s="437"/>
      <c r="H5" s="437"/>
      <c r="I5" s="437"/>
      <c r="J5" s="437"/>
      <c r="K5" s="437"/>
      <c r="L5" s="437"/>
      <c r="M5" s="437"/>
      <c r="N5" s="437"/>
      <c r="O5" s="437"/>
      <c r="P5" s="442"/>
      <c r="Q5" s="443"/>
      <c r="R5" s="419"/>
      <c r="S5" s="420"/>
      <c r="T5" s="420"/>
      <c r="U5" s="421"/>
      <c r="V5" s="413"/>
      <c r="W5" s="413"/>
      <c r="X5" s="414"/>
      <c r="Y5" s="414"/>
      <c r="Z5" s="413"/>
      <c r="AA5" s="413"/>
      <c r="AB5" s="411"/>
      <c r="AC5" s="413"/>
      <c r="AD5" s="413"/>
      <c r="AE5" s="414"/>
      <c r="AF5" s="414"/>
      <c r="AG5" s="413"/>
      <c r="AH5" s="413"/>
      <c r="AI5" s="4"/>
    </row>
    <row r="6" spans="1:35" x14ac:dyDescent="0.2">
      <c r="A6" s="4"/>
      <c r="B6" s="413"/>
      <c r="C6" s="413"/>
      <c r="D6" s="413"/>
      <c r="E6" s="413"/>
      <c r="F6" s="413"/>
      <c r="G6" s="437"/>
      <c r="H6" s="437"/>
      <c r="I6" s="437"/>
      <c r="J6" s="437"/>
      <c r="K6" s="437"/>
      <c r="L6" s="437"/>
      <c r="M6" s="437"/>
      <c r="N6" s="437"/>
      <c r="O6" s="437"/>
      <c r="P6" s="442"/>
      <c r="Q6" s="443"/>
      <c r="R6" s="422"/>
      <c r="S6" s="423"/>
      <c r="T6" s="423"/>
      <c r="U6" s="424"/>
      <c r="V6" s="413"/>
      <c r="W6" s="413"/>
      <c r="X6" s="414"/>
      <c r="Y6" s="414"/>
      <c r="Z6" s="413"/>
      <c r="AA6" s="413"/>
      <c r="AB6" s="412"/>
      <c r="AC6" s="413"/>
      <c r="AD6" s="413"/>
      <c r="AE6" s="414"/>
      <c r="AF6" s="414"/>
      <c r="AG6" s="413"/>
      <c r="AH6" s="413"/>
      <c r="AI6" s="4"/>
    </row>
    <row r="7" spans="1:35" x14ac:dyDescent="0.2">
      <c r="A7" s="4"/>
      <c r="B7" s="430" t="s">
        <v>618</v>
      </c>
      <c r="C7" s="430"/>
      <c r="D7" s="430"/>
      <c r="E7" s="430"/>
      <c r="F7" s="430"/>
      <c r="G7" s="430"/>
      <c r="H7" s="430"/>
      <c r="I7" s="430"/>
      <c r="J7" s="430"/>
      <c r="K7" s="430"/>
      <c r="L7" s="430"/>
      <c r="M7" s="430"/>
      <c r="N7" s="430"/>
      <c r="O7" s="430"/>
      <c r="P7" s="438" t="s">
        <v>12</v>
      </c>
      <c r="Q7" s="439"/>
      <c r="R7" s="403">
        <f>'Form I'!$T$34</f>
        <v>0</v>
      </c>
      <c r="S7" s="404"/>
      <c r="T7" s="405"/>
      <c r="U7" s="406"/>
      <c r="V7" s="408">
        <f>'Form I'!$Z$34</f>
        <v>0</v>
      </c>
      <c r="W7" s="409"/>
      <c r="X7" s="409"/>
      <c r="Y7" s="409"/>
      <c r="Z7" s="407">
        <f>'Form I'!$AD$34</f>
        <v>0</v>
      </c>
      <c r="AA7" s="407"/>
      <c r="AB7" s="336" t="b">
        <v>0</v>
      </c>
      <c r="AC7" s="427"/>
      <c r="AD7" s="427"/>
      <c r="AE7" s="427"/>
      <c r="AF7" s="427"/>
      <c r="AG7" s="425"/>
      <c r="AH7" s="425"/>
      <c r="AI7" s="4"/>
    </row>
    <row r="8" spans="1:35" x14ac:dyDescent="0.2">
      <c r="A8" s="4"/>
      <c r="B8" s="433" t="s">
        <v>272</v>
      </c>
      <c r="C8" s="433"/>
      <c r="D8" s="433"/>
      <c r="E8" s="433"/>
      <c r="F8" s="433"/>
      <c r="G8" s="433"/>
      <c r="H8" s="433"/>
      <c r="I8" s="433"/>
      <c r="J8" s="433"/>
      <c r="K8" s="433"/>
      <c r="L8" s="433"/>
      <c r="M8" s="433"/>
      <c r="N8" s="433"/>
      <c r="O8" s="433"/>
      <c r="P8" s="428" t="s">
        <v>273</v>
      </c>
      <c r="Q8" s="429"/>
      <c r="R8" s="403">
        <f>'Form II'!$T$38</f>
        <v>0</v>
      </c>
      <c r="S8" s="404"/>
      <c r="T8" s="405"/>
      <c r="U8" s="406"/>
      <c r="V8" s="408">
        <f>'Form II'!$Z$38</f>
        <v>0</v>
      </c>
      <c r="W8" s="409"/>
      <c r="X8" s="409"/>
      <c r="Y8" s="409"/>
      <c r="Z8" s="407">
        <f>'Form II'!$AD$38</f>
        <v>0</v>
      </c>
      <c r="AA8" s="407"/>
      <c r="AB8" s="337" t="b">
        <v>1</v>
      </c>
      <c r="AC8" s="427"/>
      <c r="AD8" s="427"/>
      <c r="AE8" s="427"/>
      <c r="AF8" s="427"/>
      <c r="AG8" s="425"/>
      <c r="AH8" s="425"/>
      <c r="AI8" s="4"/>
    </row>
    <row r="9" spans="1:35" x14ac:dyDescent="0.2">
      <c r="A9" s="4"/>
      <c r="B9" s="430" t="s">
        <v>413</v>
      </c>
      <c r="C9" s="430"/>
      <c r="D9" s="430"/>
      <c r="E9" s="430"/>
      <c r="F9" s="430"/>
      <c r="G9" s="430"/>
      <c r="H9" s="430"/>
      <c r="I9" s="430"/>
      <c r="J9" s="430"/>
      <c r="K9" s="430"/>
      <c r="L9" s="430"/>
      <c r="M9" s="430"/>
      <c r="N9" s="430"/>
      <c r="O9" s="430"/>
      <c r="P9" s="428" t="s">
        <v>326</v>
      </c>
      <c r="Q9" s="429"/>
      <c r="R9" s="403">
        <f>'Form II(a)'!$T$38</f>
        <v>0</v>
      </c>
      <c r="S9" s="404"/>
      <c r="T9" s="405"/>
      <c r="U9" s="406"/>
      <c r="V9" s="408">
        <f>'Form II(a)'!$Z$38</f>
        <v>0</v>
      </c>
      <c r="W9" s="409"/>
      <c r="X9" s="409"/>
      <c r="Y9" s="409"/>
      <c r="Z9" s="407">
        <f>'Form II(a)'!$AD$38</f>
        <v>0</v>
      </c>
      <c r="AA9" s="407"/>
      <c r="AB9" s="336" t="b">
        <v>0</v>
      </c>
      <c r="AC9" s="427"/>
      <c r="AD9" s="427"/>
      <c r="AE9" s="427"/>
      <c r="AF9" s="427"/>
      <c r="AG9" s="425"/>
      <c r="AH9" s="425"/>
      <c r="AI9" s="4"/>
    </row>
    <row r="10" spans="1:35" x14ac:dyDescent="0.2">
      <c r="A10" s="4"/>
      <c r="B10" s="434" t="s">
        <v>413</v>
      </c>
      <c r="C10" s="435"/>
      <c r="D10" s="435"/>
      <c r="E10" s="435"/>
      <c r="F10" s="435"/>
      <c r="G10" s="435"/>
      <c r="H10" s="435"/>
      <c r="I10" s="435"/>
      <c r="J10" s="435"/>
      <c r="K10" s="435"/>
      <c r="L10" s="435"/>
      <c r="M10" s="435"/>
      <c r="N10" s="435"/>
      <c r="O10" s="436"/>
      <c r="P10" s="440" t="s">
        <v>338</v>
      </c>
      <c r="Q10" s="441"/>
      <c r="R10" s="403">
        <f>'Form II(b)'!$T$36</f>
        <v>0</v>
      </c>
      <c r="S10" s="404"/>
      <c r="T10" s="405"/>
      <c r="U10" s="406"/>
      <c r="V10" s="408">
        <f>'Form II(b)'!$Z$36</f>
        <v>0</v>
      </c>
      <c r="W10" s="409"/>
      <c r="X10" s="409"/>
      <c r="Y10" s="409"/>
      <c r="Z10" s="407">
        <f>'Form II(b)'!$AD$36</f>
        <v>0</v>
      </c>
      <c r="AA10" s="407"/>
      <c r="AB10" s="336" t="b">
        <v>0</v>
      </c>
      <c r="AC10" s="427"/>
      <c r="AD10" s="427"/>
      <c r="AE10" s="427"/>
      <c r="AF10" s="427"/>
      <c r="AG10" s="425"/>
      <c r="AH10" s="425"/>
      <c r="AI10" s="4"/>
    </row>
    <row r="11" spans="1:35" x14ac:dyDescent="0.2">
      <c r="A11" s="4"/>
      <c r="B11" s="430" t="s">
        <v>614</v>
      </c>
      <c r="C11" s="430"/>
      <c r="D11" s="430"/>
      <c r="E11" s="430"/>
      <c r="F11" s="430"/>
      <c r="G11" s="430"/>
      <c r="H11" s="430"/>
      <c r="I11" s="430"/>
      <c r="J11" s="430"/>
      <c r="K11" s="430"/>
      <c r="L11" s="430"/>
      <c r="M11" s="430"/>
      <c r="N11" s="430"/>
      <c r="O11" s="430"/>
      <c r="P11" s="428" t="s">
        <v>274</v>
      </c>
      <c r="Q11" s="429"/>
      <c r="R11" s="403">
        <f>'Form III'!$T$36</f>
        <v>0</v>
      </c>
      <c r="S11" s="404"/>
      <c r="T11" s="405"/>
      <c r="U11" s="406"/>
      <c r="V11" s="408">
        <f>'Form III'!$Z$36</f>
        <v>0</v>
      </c>
      <c r="W11" s="409"/>
      <c r="X11" s="409"/>
      <c r="Y11" s="409"/>
      <c r="Z11" s="407">
        <f>'Form III'!$AD$36</f>
        <v>0</v>
      </c>
      <c r="AA11" s="407"/>
      <c r="AB11" s="336" t="b">
        <v>0</v>
      </c>
      <c r="AC11" s="427"/>
      <c r="AD11" s="427"/>
      <c r="AE11" s="427"/>
      <c r="AF11" s="427"/>
      <c r="AG11" s="425"/>
      <c r="AH11" s="425"/>
      <c r="AI11" s="4"/>
    </row>
    <row r="12" spans="1:35" x14ac:dyDescent="0.2">
      <c r="A12" s="4"/>
      <c r="B12" s="430" t="s">
        <v>275</v>
      </c>
      <c r="C12" s="430"/>
      <c r="D12" s="430"/>
      <c r="E12" s="430"/>
      <c r="F12" s="430"/>
      <c r="G12" s="430"/>
      <c r="H12" s="430"/>
      <c r="I12" s="430"/>
      <c r="J12" s="430"/>
      <c r="K12" s="430"/>
      <c r="L12" s="430"/>
      <c r="M12" s="430"/>
      <c r="N12" s="430"/>
      <c r="O12" s="430"/>
      <c r="P12" s="428" t="s">
        <v>276</v>
      </c>
      <c r="Q12" s="429"/>
      <c r="R12" s="403">
        <f>'Form IV'!$T$36</f>
        <v>0</v>
      </c>
      <c r="S12" s="404"/>
      <c r="T12" s="405"/>
      <c r="U12" s="406"/>
      <c r="V12" s="408">
        <f>'Form IV'!$Z$36</f>
        <v>0</v>
      </c>
      <c r="W12" s="409"/>
      <c r="X12" s="409"/>
      <c r="Y12" s="409"/>
      <c r="Z12" s="407">
        <f>'Form IV'!$AD$36</f>
        <v>0</v>
      </c>
      <c r="AA12" s="407"/>
      <c r="AB12" s="336" t="b">
        <v>0</v>
      </c>
      <c r="AC12" s="427"/>
      <c r="AD12" s="427"/>
      <c r="AE12" s="427"/>
      <c r="AF12" s="427"/>
      <c r="AG12" s="425"/>
      <c r="AH12" s="425"/>
      <c r="AI12" s="4"/>
    </row>
    <row r="13" spans="1:35" x14ac:dyDescent="0.2">
      <c r="A13" s="4"/>
      <c r="B13" s="430" t="s">
        <v>621</v>
      </c>
      <c r="C13" s="430"/>
      <c r="D13" s="430"/>
      <c r="E13" s="430"/>
      <c r="F13" s="430"/>
      <c r="G13" s="430"/>
      <c r="H13" s="430"/>
      <c r="I13" s="430"/>
      <c r="J13" s="430"/>
      <c r="K13" s="430"/>
      <c r="L13" s="430"/>
      <c r="M13" s="430"/>
      <c r="N13" s="430"/>
      <c r="O13" s="430"/>
      <c r="P13" s="428" t="s">
        <v>14</v>
      </c>
      <c r="Q13" s="429"/>
      <c r="R13" s="403">
        <f>'Form V'!$T$36</f>
        <v>0</v>
      </c>
      <c r="S13" s="404"/>
      <c r="T13" s="405"/>
      <c r="U13" s="406"/>
      <c r="V13" s="408">
        <f>'Form V'!$Z$36</f>
        <v>0</v>
      </c>
      <c r="W13" s="409"/>
      <c r="X13" s="409"/>
      <c r="Y13" s="409"/>
      <c r="Z13" s="407">
        <f>'Form V'!$AD$36</f>
        <v>0</v>
      </c>
      <c r="AA13" s="407"/>
      <c r="AB13" s="336" t="b">
        <v>0</v>
      </c>
      <c r="AC13" s="427"/>
      <c r="AD13" s="427"/>
      <c r="AE13" s="427"/>
      <c r="AF13" s="427"/>
      <c r="AG13" s="425"/>
      <c r="AH13" s="425"/>
      <c r="AI13" s="4"/>
    </row>
    <row r="14" spans="1:35" x14ac:dyDescent="0.2">
      <c r="A14" s="4"/>
      <c r="B14" s="430" t="s">
        <v>622</v>
      </c>
      <c r="C14" s="430"/>
      <c r="D14" s="430"/>
      <c r="E14" s="430"/>
      <c r="F14" s="430"/>
      <c r="G14" s="430"/>
      <c r="H14" s="430"/>
      <c r="I14" s="430"/>
      <c r="J14" s="430"/>
      <c r="K14" s="430"/>
      <c r="L14" s="430"/>
      <c r="M14" s="430"/>
      <c r="N14" s="430"/>
      <c r="O14" s="430"/>
      <c r="P14" s="428" t="s">
        <v>291</v>
      </c>
      <c r="Q14" s="429"/>
      <c r="R14" s="403">
        <f>'Form V(a)'!$T$36</f>
        <v>0</v>
      </c>
      <c r="S14" s="404"/>
      <c r="T14" s="405"/>
      <c r="U14" s="406"/>
      <c r="V14" s="408">
        <f>'Form V(a)'!$Z$36</f>
        <v>0</v>
      </c>
      <c r="W14" s="409"/>
      <c r="X14" s="409"/>
      <c r="Y14" s="409"/>
      <c r="Z14" s="407">
        <f>'Form V(a)'!$AD$36</f>
        <v>0</v>
      </c>
      <c r="AA14" s="407"/>
      <c r="AB14" s="336" t="b">
        <v>0</v>
      </c>
      <c r="AC14" s="427"/>
      <c r="AD14" s="427"/>
      <c r="AE14" s="427"/>
      <c r="AF14" s="427"/>
      <c r="AG14" s="425"/>
      <c r="AH14" s="425"/>
      <c r="AI14" s="4"/>
    </row>
    <row r="15" spans="1:35" x14ac:dyDescent="0.2">
      <c r="A15" s="4"/>
      <c r="B15" s="430" t="s">
        <v>622</v>
      </c>
      <c r="C15" s="430"/>
      <c r="D15" s="430"/>
      <c r="E15" s="430"/>
      <c r="F15" s="430"/>
      <c r="G15" s="430"/>
      <c r="H15" s="430"/>
      <c r="I15" s="430"/>
      <c r="J15" s="430"/>
      <c r="K15" s="430"/>
      <c r="L15" s="430"/>
      <c r="M15" s="430"/>
      <c r="N15" s="430"/>
      <c r="O15" s="430"/>
      <c r="P15" s="428" t="s">
        <v>292</v>
      </c>
      <c r="Q15" s="429"/>
      <c r="R15" s="403">
        <f>'Form V(b)'!$T$36</f>
        <v>0</v>
      </c>
      <c r="S15" s="404"/>
      <c r="T15" s="405"/>
      <c r="U15" s="406"/>
      <c r="V15" s="408">
        <f>'Form V(b)'!$Z$36</f>
        <v>0</v>
      </c>
      <c r="W15" s="409"/>
      <c r="X15" s="409"/>
      <c r="Y15" s="409"/>
      <c r="Z15" s="407">
        <f>'Form V(b)'!$AD$36</f>
        <v>0</v>
      </c>
      <c r="AA15" s="407"/>
      <c r="AB15" s="336" t="b">
        <v>0</v>
      </c>
      <c r="AC15" s="427"/>
      <c r="AD15" s="427"/>
      <c r="AE15" s="427"/>
      <c r="AF15" s="427"/>
      <c r="AG15" s="425"/>
      <c r="AH15" s="425"/>
      <c r="AI15" s="4"/>
    </row>
    <row r="16" spans="1:35" x14ac:dyDescent="0.2">
      <c r="A16" s="4"/>
      <c r="B16" s="430" t="s">
        <v>622</v>
      </c>
      <c r="C16" s="430"/>
      <c r="D16" s="430"/>
      <c r="E16" s="430"/>
      <c r="F16" s="430"/>
      <c r="G16" s="430"/>
      <c r="H16" s="430"/>
      <c r="I16" s="430"/>
      <c r="J16" s="430"/>
      <c r="K16" s="430"/>
      <c r="L16" s="430"/>
      <c r="M16" s="430"/>
      <c r="N16" s="430"/>
      <c r="O16" s="430"/>
      <c r="P16" s="428" t="s">
        <v>422</v>
      </c>
      <c r="Q16" s="429"/>
      <c r="R16" s="403">
        <f>'Form V(c)'!$T$36</f>
        <v>0</v>
      </c>
      <c r="S16" s="404"/>
      <c r="T16" s="405"/>
      <c r="U16" s="406"/>
      <c r="V16" s="408">
        <f>'Form V(c)'!$Z$36</f>
        <v>0</v>
      </c>
      <c r="W16" s="409"/>
      <c r="X16" s="409"/>
      <c r="Y16" s="409"/>
      <c r="Z16" s="407">
        <f>'Form V(c)'!$AD$36</f>
        <v>0</v>
      </c>
      <c r="AA16" s="407"/>
      <c r="AB16" s="336" t="b">
        <v>0</v>
      </c>
      <c r="AC16" s="427"/>
      <c r="AD16" s="427"/>
      <c r="AE16" s="427"/>
      <c r="AF16" s="427"/>
      <c r="AG16" s="425"/>
      <c r="AH16" s="425"/>
      <c r="AI16" s="4"/>
    </row>
    <row r="17" spans="1:35" x14ac:dyDescent="0.2">
      <c r="A17" s="4"/>
      <c r="B17" s="430" t="s">
        <v>340</v>
      </c>
      <c r="C17" s="430"/>
      <c r="D17" s="430"/>
      <c r="E17" s="430"/>
      <c r="F17" s="430"/>
      <c r="G17" s="430"/>
      <c r="H17" s="430"/>
      <c r="I17" s="430"/>
      <c r="J17" s="430"/>
      <c r="K17" s="430"/>
      <c r="L17" s="430"/>
      <c r="M17" s="430"/>
      <c r="N17" s="430"/>
      <c r="O17" s="430"/>
      <c r="P17" s="428" t="s">
        <v>277</v>
      </c>
      <c r="Q17" s="429"/>
      <c r="R17" s="403">
        <f>'Form VI'!$T$44</f>
        <v>0</v>
      </c>
      <c r="S17" s="404"/>
      <c r="T17" s="405"/>
      <c r="U17" s="406"/>
      <c r="V17" s="408">
        <f>'Form VI'!$Z$44</f>
        <v>0</v>
      </c>
      <c r="W17" s="409"/>
      <c r="X17" s="409"/>
      <c r="Y17" s="409"/>
      <c r="Z17" s="407">
        <f>'Form VI'!$AD$44</f>
        <v>0</v>
      </c>
      <c r="AA17" s="407"/>
      <c r="AB17" s="336" t="b">
        <v>0</v>
      </c>
      <c r="AC17" s="427"/>
      <c r="AD17" s="427"/>
      <c r="AE17" s="427"/>
      <c r="AF17" s="427"/>
      <c r="AG17" s="425"/>
      <c r="AH17" s="425"/>
      <c r="AI17" s="4"/>
    </row>
    <row r="18" spans="1:35" ht="12.75" customHeight="1" x14ac:dyDescent="0.2">
      <c r="A18" s="4"/>
      <c r="B18" s="430" t="s">
        <v>535</v>
      </c>
      <c r="C18" s="430"/>
      <c r="D18" s="430"/>
      <c r="E18" s="430"/>
      <c r="F18" s="430"/>
      <c r="G18" s="430"/>
      <c r="H18" s="430"/>
      <c r="I18" s="430"/>
      <c r="J18" s="430"/>
      <c r="K18" s="430"/>
      <c r="L18" s="430"/>
      <c r="M18" s="430"/>
      <c r="N18" s="430"/>
      <c r="O18" s="430"/>
      <c r="P18" s="428" t="s">
        <v>339</v>
      </c>
      <c r="Q18" s="429"/>
      <c r="R18" s="403">
        <f>'Form VII'!$T$44</f>
        <v>0</v>
      </c>
      <c r="S18" s="404"/>
      <c r="T18" s="405"/>
      <c r="U18" s="406"/>
      <c r="V18" s="408">
        <f>'Form VII'!$Z$44</f>
        <v>0</v>
      </c>
      <c r="W18" s="409"/>
      <c r="X18" s="409"/>
      <c r="Y18" s="409"/>
      <c r="Z18" s="407">
        <f>'Form VII'!$AD$44</f>
        <v>0</v>
      </c>
      <c r="AA18" s="407"/>
      <c r="AB18" s="336" t="b">
        <v>0</v>
      </c>
      <c r="AC18" s="427"/>
      <c r="AD18" s="427"/>
      <c r="AE18" s="427"/>
      <c r="AF18" s="427"/>
      <c r="AG18" s="425"/>
      <c r="AH18" s="425"/>
      <c r="AI18" s="4"/>
    </row>
    <row r="19" spans="1:35" ht="12.75" customHeight="1" x14ac:dyDescent="0.2">
      <c r="A19" s="4"/>
      <c r="B19" s="430" t="s">
        <v>278</v>
      </c>
      <c r="C19" s="430"/>
      <c r="D19" s="430"/>
      <c r="E19" s="430"/>
      <c r="F19" s="430"/>
      <c r="G19" s="430"/>
      <c r="H19" s="430"/>
      <c r="I19" s="430"/>
      <c r="J19" s="430"/>
      <c r="K19" s="430"/>
      <c r="L19" s="430"/>
      <c r="M19" s="430"/>
      <c r="N19" s="430"/>
      <c r="O19" s="430"/>
      <c r="P19" s="428" t="s">
        <v>279</v>
      </c>
      <c r="Q19" s="429"/>
      <c r="R19" s="403">
        <f>'Form VIII'!$T$44</f>
        <v>0</v>
      </c>
      <c r="S19" s="404"/>
      <c r="T19" s="405"/>
      <c r="U19" s="406"/>
      <c r="V19" s="408">
        <f>'Form VIII'!$Z$44</f>
        <v>0</v>
      </c>
      <c r="W19" s="409"/>
      <c r="X19" s="409"/>
      <c r="Y19" s="409"/>
      <c r="Z19" s="407">
        <f>'Form VIII'!$AD$44</f>
        <v>0</v>
      </c>
      <c r="AA19" s="407"/>
      <c r="AB19" s="336" t="b">
        <v>0</v>
      </c>
      <c r="AC19" s="427"/>
      <c r="AD19" s="427"/>
      <c r="AE19" s="427"/>
      <c r="AF19" s="427"/>
      <c r="AG19" s="425"/>
      <c r="AH19" s="425"/>
      <c r="AI19" s="4"/>
    </row>
    <row r="20" spans="1:35" ht="12.75" customHeight="1" x14ac:dyDescent="0.2">
      <c r="A20" s="4"/>
      <c r="B20" s="430" t="s">
        <v>280</v>
      </c>
      <c r="C20" s="430"/>
      <c r="D20" s="430"/>
      <c r="E20" s="430"/>
      <c r="F20" s="430"/>
      <c r="G20" s="430"/>
      <c r="H20" s="430"/>
      <c r="I20" s="430"/>
      <c r="J20" s="430"/>
      <c r="K20" s="430"/>
      <c r="L20" s="430"/>
      <c r="M20" s="430"/>
      <c r="N20" s="430"/>
      <c r="O20" s="430"/>
      <c r="P20" s="428" t="s">
        <v>281</v>
      </c>
      <c r="Q20" s="429"/>
      <c r="R20" s="403">
        <f>'Form IX'!$T$44</f>
        <v>0</v>
      </c>
      <c r="S20" s="404"/>
      <c r="T20" s="405"/>
      <c r="U20" s="406"/>
      <c r="V20" s="408">
        <f>'Form IX'!$Z$44</f>
        <v>0</v>
      </c>
      <c r="W20" s="409"/>
      <c r="X20" s="409"/>
      <c r="Y20" s="409"/>
      <c r="Z20" s="407">
        <f>'Form IX'!$AD$44</f>
        <v>0</v>
      </c>
      <c r="AA20" s="407"/>
      <c r="AB20" s="336" t="b">
        <v>0</v>
      </c>
      <c r="AC20" s="427"/>
      <c r="AD20" s="427"/>
      <c r="AE20" s="427"/>
      <c r="AF20" s="427"/>
      <c r="AG20" s="425"/>
      <c r="AH20" s="425"/>
      <c r="AI20" s="4"/>
    </row>
    <row r="21" spans="1:35" ht="12.75" customHeight="1" x14ac:dyDescent="0.2">
      <c r="A21" s="4"/>
      <c r="B21" s="430" t="s">
        <v>763</v>
      </c>
      <c r="C21" s="430"/>
      <c r="D21" s="430"/>
      <c r="E21" s="430"/>
      <c r="F21" s="430"/>
      <c r="G21" s="430"/>
      <c r="H21" s="430"/>
      <c r="I21" s="430"/>
      <c r="J21" s="430"/>
      <c r="K21" s="430"/>
      <c r="L21" s="430"/>
      <c r="M21" s="430"/>
      <c r="N21" s="430"/>
      <c r="O21" s="430"/>
      <c r="P21" s="428" t="s">
        <v>15</v>
      </c>
      <c r="Q21" s="429"/>
      <c r="R21" s="403">
        <f>'Form X'!$T$45</f>
        <v>0</v>
      </c>
      <c r="S21" s="404"/>
      <c r="T21" s="405"/>
      <c r="U21" s="406"/>
      <c r="V21" s="408">
        <f>'Form X'!$Z$45</f>
        <v>0</v>
      </c>
      <c r="W21" s="409"/>
      <c r="X21" s="409"/>
      <c r="Y21" s="409"/>
      <c r="Z21" s="407">
        <f>'Form X'!$AD$45</f>
        <v>0</v>
      </c>
      <c r="AA21" s="407"/>
      <c r="AB21" s="336" t="b">
        <v>0</v>
      </c>
      <c r="AC21" s="427"/>
      <c r="AD21" s="427"/>
      <c r="AE21" s="427"/>
      <c r="AF21" s="427"/>
      <c r="AG21" s="425"/>
      <c r="AH21" s="425"/>
      <c r="AI21" s="4"/>
    </row>
    <row r="22" spans="1:35" ht="12.75" customHeight="1" x14ac:dyDescent="0.2">
      <c r="A22" s="4"/>
      <c r="B22" s="430" t="s">
        <v>282</v>
      </c>
      <c r="C22" s="430"/>
      <c r="D22" s="430"/>
      <c r="E22" s="430"/>
      <c r="F22" s="430"/>
      <c r="G22" s="430"/>
      <c r="H22" s="430"/>
      <c r="I22" s="430"/>
      <c r="J22" s="430"/>
      <c r="K22" s="430"/>
      <c r="L22" s="430"/>
      <c r="M22" s="430"/>
      <c r="N22" s="430"/>
      <c r="O22" s="430"/>
      <c r="P22" s="428" t="s">
        <v>284</v>
      </c>
      <c r="Q22" s="429"/>
      <c r="R22" s="403">
        <f>'Form XI'!$T$36</f>
        <v>0</v>
      </c>
      <c r="S22" s="404"/>
      <c r="T22" s="405"/>
      <c r="U22" s="406"/>
      <c r="V22" s="408">
        <f>'Form XI'!$Z$36</f>
        <v>0</v>
      </c>
      <c r="W22" s="409"/>
      <c r="X22" s="409"/>
      <c r="Y22" s="409"/>
      <c r="Z22" s="407">
        <f>'Form XI'!$AD$36</f>
        <v>0</v>
      </c>
      <c r="AA22" s="407"/>
      <c r="AB22" s="336" t="b">
        <v>0</v>
      </c>
      <c r="AC22" s="427"/>
      <c r="AD22" s="427"/>
      <c r="AE22" s="427"/>
      <c r="AF22" s="427"/>
      <c r="AG22" s="425"/>
      <c r="AH22" s="425"/>
      <c r="AI22" s="4"/>
    </row>
    <row r="23" spans="1:35" ht="12.75" customHeight="1" x14ac:dyDescent="0.2">
      <c r="A23" s="4"/>
      <c r="B23" s="430" t="s">
        <v>283</v>
      </c>
      <c r="C23" s="430"/>
      <c r="D23" s="430"/>
      <c r="E23" s="430"/>
      <c r="F23" s="430"/>
      <c r="G23" s="430"/>
      <c r="H23" s="430"/>
      <c r="I23" s="430"/>
      <c r="J23" s="430"/>
      <c r="K23" s="430"/>
      <c r="L23" s="430"/>
      <c r="M23" s="430"/>
      <c r="N23" s="430"/>
      <c r="O23" s="430"/>
      <c r="P23" s="428" t="s">
        <v>285</v>
      </c>
      <c r="Q23" s="429"/>
      <c r="R23" s="403">
        <f>'Form XII'!$T$44</f>
        <v>0</v>
      </c>
      <c r="S23" s="404"/>
      <c r="T23" s="405"/>
      <c r="U23" s="406"/>
      <c r="V23" s="408">
        <f>'Form XII'!$Z$44</f>
        <v>0</v>
      </c>
      <c r="W23" s="409"/>
      <c r="X23" s="409"/>
      <c r="Y23" s="409"/>
      <c r="Z23" s="407">
        <f>'Form XII'!$AD$44</f>
        <v>0</v>
      </c>
      <c r="AA23" s="407"/>
      <c r="AB23" s="336" t="b">
        <v>0</v>
      </c>
      <c r="AC23" s="427"/>
      <c r="AD23" s="427"/>
      <c r="AE23" s="427"/>
      <c r="AF23" s="427"/>
      <c r="AG23" s="425"/>
      <c r="AH23" s="425"/>
      <c r="AI23" s="4"/>
    </row>
    <row r="24" spans="1:35" ht="12.75" customHeight="1" x14ac:dyDescent="0.2">
      <c r="A24" s="4"/>
      <c r="B24" s="430" t="s">
        <v>764</v>
      </c>
      <c r="C24" s="430"/>
      <c r="D24" s="430"/>
      <c r="E24" s="430"/>
      <c r="F24" s="430"/>
      <c r="G24" s="430"/>
      <c r="H24" s="430"/>
      <c r="I24" s="430"/>
      <c r="J24" s="430"/>
      <c r="K24" s="430"/>
      <c r="L24" s="430"/>
      <c r="M24" s="430"/>
      <c r="N24" s="430"/>
      <c r="O24" s="430"/>
      <c r="P24" s="428" t="s">
        <v>286</v>
      </c>
      <c r="Q24" s="429"/>
      <c r="R24" s="403">
        <f>'Form XIII'!$T$36</f>
        <v>0</v>
      </c>
      <c r="S24" s="404"/>
      <c r="T24" s="405"/>
      <c r="U24" s="406"/>
      <c r="V24" s="408">
        <f>'Form XIII'!$Z$36</f>
        <v>0</v>
      </c>
      <c r="W24" s="409"/>
      <c r="X24" s="409"/>
      <c r="Y24" s="409"/>
      <c r="Z24" s="407">
        <f>'Form XIII'!$AD$36</f>
        <v>0</v>
      </c>
      <c r="AA24" s="407"/>
      <c r="AB24" s="336" t="b">
        <v>0</v>
      </c>
      <c r="AC24" s="427"/>
      <c r="AD24" s="427"/>
      <c r="AE24" s="427"/>
      <c r="AF24" s="427"/>
      <c r="AG24" s="425"/>
      <c r="AH24" s="425"/>
      <c r="AI24" s="4"/>
    </row>
    <row r="25" spans="1:35" x14ac:dyDescent="0.2">
      <c r="A25" s="4"/>
      <c r="B25" s="430" t="s">
        <v>765</v>
      </c>
      <c r="C25" s="430"/>
      <c r="D25" s="430"/>
      <c r="E25" s="430"/>
      <c r="F25" s="430"/>
      <c r="G25" s="430"/>
      <c r="H25" s="430"/>
      <c r="I25" s="430"/>
      <c r="J25" s="430"/>
      <c r="K25" s="430"/>
      <c r="L25" s="430"/>
      <c r="M25" s="430"/>
      <c r="N25" s="430"/>
      <c r="O25" s="430"/>
      <c r="P25" s="428" t="s">
        <v>289</v>
      </c>
      <c r="Q25" s="429"/>
      <c r="R25" s="403">
        <f>'Form XIII(a)'!$T$44</f>
        <v>0</v>
      </c>
      <c r="S25" s="404"/>
      <c r="T25" s="405"/>
      <c r="U25" s="406"/>
      <c r="V25" s="408">
        <f>'Form XIII(a)'!$Z$44</f>
        <v>0</v>
      </c>
      <c r="W25" s="409"/>
      <c r="X25" s="409"/>
      <c r="Y25" s="409"/>
      <c r="Z25" s="407">
        <f>'Form XIII(a)'!$AE$44</f>
        <v>0</v>
      </c>
      <c r="AA25" s="407"/>
      <c r="AB25" s="336" t="b">
        <v>0</v>
      </c>
      <c r="AC25" s="427"/>
      <c r="AD25" s="427"/>
      <c r="AE25" s="427"/>
      <c r="AF25" s="427"/>
      <c r="AG25" s="425"/>
      <c r="AH25" s="425"/>
      <c r="AI25" s="4"/>
    </row>
    <row r="26" spans="1:35" x14ac:dyDescent="0.2">
      <c r="A26" s="4"/>
      <c r="B26" s="430" t="s">
        <v>765</v>
      </c>
      <c r="C26" s="430"/>
      <c r="D26" s="430"/>
      <c r="E26" s="430"/>
      <c r="F26" s="430"/>
      <c r="G26" s="430"/>
      <c r="H26" s="430"/>
      <c r="I26" s="430"/>
      <c r="J26" s="430"/>
      <c r="K26" s="430"/>
      <c r="L26" s="430"/>
      <c r="M26" s="430"/>
      <c r="N26" s="430"/>
      <c r="O26" s="430"/>
      <c r="P26" s="428" t="s">
        <v>290</v>
      </c>
      <c r="Q26" s="429"/>
      <c r="R26" s="403">
        <f>'Form XIII(b)'!$T$44</f>
        <v>0</v>
      </c>
      <c r="S26" s="404"/>
      <c r="T26" s="405"/>
      <c r="U26" s="406"/>
      <c r="V26" s="408">
        <f>'Form XIII(b)'!$Z$44</f>
        <v>0</v>
      </c>
      <c r="W26" s="409"/>
      <c r="X26" s="409"/>
      <c r="Y26" s="409"/>
      <c r="Z26" s="407">
        <f>'Form XIII(b)'!$AD$44</f>
        <v>0</v>
      </c>
      <c r="AA26" s="407"/>
      <c r="AB26" s="336" t="b">
        <v>0</v>
      </c>
      <c r="AC26" s="427"/>
      <c r="AD26" s="427"/>
      <c r="AE26" s="427"/>
      <c r="AF26" s="427"/>
      <c r="AG26" s="425"/>
      <c r="AH26" s="425"/>
      <c r="AI26" s="4"/>
    </row>
    <row r="27" spans="1:35" x14ac:dyDescent="0.2">
      <c r="A27" s="4"/>
      <c r="B27" s="430" t="s">
        <v>765</v>
      </c>
      <c r="C27" s="430"/>
      <c r="D27" s="430"/>
      <c r="E27" s="430"/>
      <c r="F27" s="430"/>
      <c r="G27" s="430"/>
      <c r="H27" s="430"/>
      <c r="I27" s="430"/>
      <c r="J27" s="430"/>
      <c r="K27" s="430"/>
      <c r="L27" s="430"/>
      <c r="M27" s="430"/>
      <c r="N27" s="430"/>
      <c r="O27" s="430"/>
      <c r="P27" s="428" t="s">
        <v>293</v>
      </c>
      <c r="Q27" s="429"/>
      <c r="R27" s="403">
        <f>'Form XIII(c)'!$T$44</f>
        <v>0</v>
      </c>
      <c r="S27" s="404"/>
      <c r="T27" s="405"/>
      <c r="U27" s="406"/>
      <c r="V27" s="408">
        <f>'Form XIII(c)'!$Z$44</f>
        <v>0</v>
      </c>
      <c r="W27" s="409"/>
      <c r="X27" s="409"/>
      <c r="Y27" s="409"/>
      <c r="Z27" s="407">
        <f>'Form XIII(c)'!$AD$44</f>
        <v>0</v>
      </c>
      <c r="AA27" s="407"/>
      <c r="AB27" s="336" t="b">
        <v>0</v>
      </c>
      <c r="AC27" s="427"/>
      <c r="AD27" s="427"/>
      <c r="AE27" s="427"/>
      <c r="AF27" s="427"/>
      <c r="AG27" s="425"/>
      <c r="AH27" s="425"/>
      <c r="AI27" s="4"/>
    </row>
    <row r="28" spans="1:35" x14ac:dyDescent="0.2">
      <c r="A28" s="4"/>
      <c r="B28" s="430" t="s">
        <v>765</v>
      </c>
      <c r="C28" s="430"/>
      <c r="D28" s="430"/>
      <c r="E28" s="430"/>
      <c r="F28" s="430"/>
      <c r="G28" s="430"/>
      <c r="H28" s="430"/>
      <c r="I28" s="430"/>
      <c r="J28" s="430"/>
      <c r="K28" s="430"/>
      <c r="L28" s="430"/>
      <c r="M28" s="430"/>
      <c r="N28" s="430"/>
      <c r="O28" s="430"/>
      <c r="P28" s="428" t="s">
        <v>309</v>
      </c>
      <c r="Q28" s="429"/>
      <c r="R28" s="403">
        <f>'Form XIII(d)'!$T$44</f>
        <v>0</v>
      </c>
      <c r="S28" s="404"/>
      <c r="T28" s="405"/>
      <c r="U28" s="406"/>
      <c r="V28" s="408">
        <f>'Form XIII(d)'!$Z$44</f>
        <v>0</v>
      </c>
      <c r="W28" s="409"/>
      <c r="X28" s="409"/>
      <c r="Y28" s="409"/>
      <c r="Z28" s="407">
        <f>'Form XIII(d)'!$AD$44</f>
        <v>0</v>
      </c>
      <c r="AA28" s="407"/>
      <c r="AB28" s="336" t="b">
        <v>0</v>
      </c>
      <c r="AC28" s="427"/>
      <c r="AD28" s="427"/>
      <c r="AE28" s="427"/>
      <c r="AF28" s="427"/>
      <c r="AG28" s="425"/>
      <c r="AH28" s="425"/>
      <c r="AI28" s="4"/>
    </row>
    <row r="29" spans="1:35" x14ac:dyDescent="0.2">
      <c r="A29" s="4"/>
      <c r="B29" s="430" t="s">
        <v>765</v>
      </c>
      <c r="C29" s="430"/>
      <c r="D29" s="430"/>
      <c r="E29" s="430"/>
      <c r="F29" s="430"/>
      <c r="G29" s="430"/>
      <c r="H29" s="430"/>
      <c r="I29" s="430"/>
      <c r="J29" s="430"/>
      <c r="K29" s="430"/>
      <c r="L29" s="430"/>
      <c r="M29" s="430"/>
      <c r="N29" s="430"/>
      <c r="O29" s="430"/>
      <c r="P29" s="428" t="s">
        <v>310</v>
      </c>
      <c r="Q29" s="429"/>
      <c r="R29" s="403">
        <f>'Form XIII(e)'!$T$44</f>
        <v>0</v>
      </c>
      <c r="S29" s="404"/>
      <c r="T29" s="405"/>
      <c r="U29" s="406"/>
      <c r="V29" s="408">
        <f>'Form XIII(e)'!$Z$44</f>
        <v>0</v>
      </c>
      <c r="W29" s="409"/>
      <c r="X29" s="409"/>
      <c r="Y29" s="409"/>
      <c r="Z29" s="407">
        <f>'Form XIII(e)'!$AD$44</f>
        <v>0</v>
      </c>
      <c r="AA29" s="407"/>
      <c r="AB29" s="336" t="b">
        <v>0</v>
      </c>
      <c r="AC29" s="427"/>
      <c r="AD29" s="427"/>
      <c r="AE29" s="427"/>
      <c r="AF29" s="427"/>
      <c r="AG29" s="425"/>
      <c r="AH29" s="425"/>
      <c r="AI29" s="4"/>
    </row>
    <row r="30" spans="1:35" x14ac:dyDescent="0.2">
      <c r="A30" s="4"/>
      <c r="B30" s="430" t="s">
        <v>765</v>
      </c>
      <c r="C30" s="430"/>
      <c r="D30" s="430"/>
      <c r="E30" s="430"/>
      <c r="F30" s="430"/>
      <c r="G30" s="430"/>
      <c r="H30" s="430"/>
      <c r="I30" s="430"/>
      <c r="J30" s="430"/>
      <c r="K30" s="430"/>
      <c r="L30" s="430"/>
      <c r="M30" s="430"/>
      <c r="N30" s="430"/>
      <c r="O30" s="430"/>
      <c r="P30" s="428" t="s">
        <v>311</v>
      </c>
      <c r="Q30" s="429"/>
      <c r="R30" s="403">
        <f>'Form XIII(f)'!$T$44</f>
        <v>0</v>
      </c>
      <c r="S30" s="404"/>
      <c r="T30" s="405"/>
      <c r="U30" s="406"/>
      <c r="V30" s="408">
        <f>'Form XIII(f)'!$Z$44</f>
        <v>0</v>
      </c>
      <c r="W30" s="409"/>
      <c r="X30" s="409"/>
      <c r="Y30" s="409"/>
      <c r="Z30" s="407">
        <f>'Form XIII(f)'!$AD$44</f>
        <v>0</v>
      </c>
      <c r="AA30" s="407"/>
      <c r="AB30" s="336" t="b">
        <v>0</v>
      </c>
      <c r="AC30" s="427"/>
      <c r="AD30" s="427"/>
      <c r="AE30" s="427"/>
      <c r="AF30" s="427"/>
      <c r="AG30" s="425"/>
      <c r="AH30" s="425"/>
      <c r="AI30" s="4"/>
    </row>
    <row r="31" spans="1:35" x14ac:dyDescent="0.2">
      <c r="A31" s="4"/>
      <c r="B31" s="430" t="s">
        <v>765</v>
      </c>
      <c r="C31" s="430"/>
      <c r="D31" s="430"/>
      <c r="E31" s="430"/>
      <c r="F31" s="430"/>
      <c r="G31" s="430"/>
      <c r="H31" s="430"/>
      <c r="I31" s="430"/>
      <c r="J31" s="430"/>
      <c r="K31" s="430"/>
      <c r="L31" s="430"/>
      <c r="M31" s="430"/>
      <c r="N31" s="430"/>
      <c r="O31" s="430"/>
      <c r="P31" s="428" t="s">
        <v>312</v>
      </c>
      <c r="Q31" s="429"/>
      <c r="R31" s="403">
        <f>'Form XIII(g)'!$T$44</f>
        <v>0</v>
      </c>
      <c r="S31" s="404"/>
      <c r="T31" s="405"/>
      <c r="U31" s="406"/>
      <c r="V31" s="408">
        <f>'Form XIII(g)'!$Z$44</f>
        <v>0</v>
      </c>
      <c r="W31" s="409"/>
      <c r="X31" s="409"/>
      <c r="Y31" s="409"/>
      <c r="Z31" s="407">
        <f>'Form XIII(g)'!$AD$44</f>
        <v>0</v>
      </c>
      <c r="AA31" s="407"/>
      <c r="AB31" s="336" t="b">
        <v>0</v>
      </c>
      <c r="AC31" s="427"/>
      <c r="AD31" s="427"/>
      <c r="AE31" s="427"/>
      <c r="AF31" s="427"/>
      <c r="AG31" s="425"/>
      <c r="AH31" s="425"/>
      <c r="AI31" s="4"/>
    </row>
    <row r="32" spans="1:35" ht="12.75" customHeight="1" x14ac:dyDescent="0.2">
      <c r="A32" s="4"/>
      <c r="B32" s="430" t="s">
        <v>765</v>
      </c>
      <c r="C32" s="430"/>
      <c r="D32" s="430"/>
      <c r="E32" s="430"/>
      <c r="F32" s="430"/>
      <c r="G32" s="430"/>
      <c r="H32" s="430"/>
      <c r="I32" s="430"/>
      <c r="J32" s="430"/>
      <c r="K32" s="430"/>
      <c r="L32" s="430"/>
      <c r="M32" s="430"/>
      <c r="N32" s="430"/>
      <c r="O32" s="430"/>
      <c r="P32" s="428" t="s">
        <v>313</v>
      </c>
      <c r="Q32" s="429"/>
      <c r="R32" s="403">
        <f>'Form XIII(h)'!$T$44</f>
        <v>0</v>
      </c>
      <c r="S32" s="404"/>
      <c r="T32" s="405"/>
      <c r="U32" s="406"/>
      <c r="V32" s="408">
        <f>'Form XIII(h)'!$Z$44</f>
        <v>0</v>
      </c>
      <c r="W32" s="409"/>
      <c r="X32" s="409"/>
      <c r="Y32" s="409"/>
      <c r="Z32" s="407">
        <f>'Form XIII(h)'!$AD$44</f>
        <v>0</v>
      </c>
      <c r="AA32" s="407"/>
      <c r="AB32" s="336" t="b">
        <v>0</v>
      </c>
      <c r="AC32" s="427"/>
      <c r="AD32" s="427"/>
      <c r="AE32" s="427"/>
      <c r="AF32" s="427"/>
      <c r="AG32" s="425"/>
      <c r="AH32" s="425"/>
      <c r="AI32" s="4"/>
    </row>
    <row r="33" spans="1:35" ht="12.75" customHeight="1" x14ac:dyDescent="0.2">
      <c r="A33" s="4"/>
      <c r="B33" s="430" t="s">
        <v>341</v>
      </c>
      <c r="C33" s="430"/>
      <c r="D33" s="430"/>
      <c r="E33" s="430"/>
      <c r="F33" s="430"/>
      <c r="G33" s="430"/>
      <c r="H33" s="430"/>
      <c r="I33" s="430"/>
      <c r="J33" s="430"/>
      <c r="K33" s="430"/>
      <c r="L33" s="430"/>
      <c r="M33" s="430"/>
      <c r="N33" s="430"/>
      <c r="O33" s="430"/>
      <c r="P33" s="431" t="s">
        <v>287</v>
      </c>
      <c r="Q33" s="432"/>
      <c r="R33" s="403">
        <f>'Form XIV'!$T$40</f>
        <v>0</v>
      </c>
      <c r="S33" s="404"/>
      <c r="T33" s="405"/>
      <c r="U33" s="406"/>
      <c r="V33" s="408">
        <f>'Form XIV'!$Z$40</f>
        <v>0</v>
      </c>
      <c r="W33" s="409"/>
      <c r="X33" s="409"/>
      <c r="Y33" s="409"/>
      <c r="Z33" s="407">
        <f>'Form XIV'!$AD$40</f>
        <v>0</v>
      </c>
      <c r="AA33" s="407"/>
      <c r="AB33" s="336" t="b">
        <v>0</v>
      </c>
      <c r="AC33" s="427"/>
      <c r="AD33" s="427"/>
      <c r="AE33" s="427"/>
      <c r="AF33" s="427"/>
      <c r="AG33" s="425"/>
      <c r="AH33" s="425"/>
      <c r="AI33" s="4"/>
    </row>
    <row r="34" spans="1:35" ht="12.75" customHeight="1" x14ac:dyDescent="0.2">
      <c r="A34" s="4"/>
      <c r="B34" s="430" t="s">
        <v>414</v>
      </c>
      <c r="C34" s="430"/>
      <c r="D34" s="430"/>
      <c r="E34" s="430"/>
      <c r="F34" s="430"/>
      <c r="G34" s="430"/>
      <c r="H34" s="430"/>
      <c r="I34" s="430"/>
      <c r="J34" s="430"/>
      <c r="K34" s="430"/>
      <c r="L34" s="430"/>
      <c r="M34" s="430"/>
      <c r="N34" s="430"/>
      <c r="O34" s="430"/>
      <c r="P34" s="431" t="s">
        <v>288</v>
      </c>
      <c r="Q34" s="432"/>
      <c r="R34" s="403">
        <f>'Form XIV(a)'!$T$39</f>
        <v>0</v>
      </c>
      <c r="S34" s="404"/>
      <c r="T34" s="405"/>
      <c r="U34" s="406"/>
      <c r="V34" s="408">
        <f>'Form XIV(a)'!$Z$39</f>
        <v>0</v>
      </c>
      <c r="W34" s="409"/>
      <c r="X34" s="409"/>
      <c r="Y34" s="409"/>
      <c r="Z34" s="407">
        <f>'Form XIV(a)'!$AD$39</f>
        <v>0</v>
      </c>
      <c r="AA34" s="407"/>
      <c r="AB34" s="336" t="b">
        <v>0</v>
      </c>
      <c r="AC34" s="427"/>
      <c r="AD34" s="427"/>
      <c r="AE34" s="427"/>
      <c r="AF34" s="427"/>
      <c r="AG34" s="425"/>
      <c r="AH34" s="425"/>
      <c r="AI34" s="4"/>
    </row>
    <row r="35" spans="1:35" ht="12.75" customHeight="1" x14ac:dyDescent="0.2">
      <c r="A35" s="7"/>
      <c r="B35" s="430" t="s">
        <v>414</v>
      </c>
      <c r="C35" s="430"/>
      <c r="D35" s="430"/>
      <c r="E35" s="430"/>
      <c r="F35" s="430"/>
      <c r="G35" s="430"/>
      <c r="H35" s="430"/>
      <c r="I35" s="430"/>
      <c r="J35" s="430"/>
      <c r="K35" s="430"/>
      <c r="L35" s="430"/>
      <c r="M35" s="430"/>
      <c r="N35" s="430"/>
      <c r="O35" s="430"/>
      <c r="P35" s="431" t="s">
        <v>294</v>
      </c>
      <c r="Q35" s="432"/>
      <c r="R35" s="403">
        <f>'Form XIV(b)'!$T$39</f>
        <v>0</v>
      </c>
      <c r="S35" s="404"/>
      <c r="T35" s="405"/>
      <c r="U35" s="406"/>
      <c r="V35" s="408">
        <f>'Form XIV(b)'!$Z$39</f>
        <v>0</v>
      </c>
      <c r="W35" s="409"/>
      <c r="X35" s="409"/>
      <c r="Y35" s="409"/>
      <c r="Z35" s="407">
        <f>'Form XIV(b)'!$AD$39</f>
        <v>0</v>
      </c>
      <c r="AA35" s="407"/>
      <c r="AB35" s="336" t="b">
        <v>0</v>
      </c>
      <c r="AC35" s="427"/>
      <c r="AD35" s="427"/>
      <c r="AE35" s="427"/>
      <c r="AF35" s="427"/>
      <c r="AG35" s="425"/>
      <c r="AH35" s="425"/>
      <c r="AI35" s="4"/>
    </row>
    <row r="36" spans="1:35" ht="12.75" customHeight="1" x14ac:dyDescent="0.2">
      <c r="A36" s="4"/>
      <c r="B36" s="430" t="s">
        <v>414</v>
      </c>
      <c r="C36" s="430"/>
      <c r="D36" s="430"/>
      <c r="E36" s="430"/>
      <c r="F36" s="430"/>
      <c r="G36" s="430"/>
      <c r="H36" s="430"/>
      <c r="I36" s="430"/>
      <c r="J36" s="430"/>
      <c r="K36" s="430"/>
      <c r="L36" s="430"/>
      <c r="M36" s="430"/>
      <c r="N36" s="430"/>
      <c r="O36" s="430"/>
      <c r="P36" s="431" t="s">
        <v>342</v>
      </c>
      <c r="Q36" s="432"/>
      <c r="R36" s="403">
        <f>'Form XIV(c)'!$T$39</f>
        <v>0</v>
      </c>
      <c r="S36" s="404"/>
      <c r="T36" s="404"/>
      <c r="U36" s="426"/>
      <c r="V36" s="408">
        <f>'Form XIV(c)'!$Z$39</f>
        <v>0</v>
      </c>
      <c r="W36" s="409"/>
      <c r="X36" s="409"/>
      <c r="Y36" s="409"/>
      <c r="Z36" s="407">
        <f>'Form XIV(c)'!$AD$39</f>
        <v>0</v>
      </c>
      <c r="AA36" s="407"/>
      <c r="AB36" s="336" t="b">
        <v>0</v>
      </c>
      <c r="AC36" s="427"/>
      <c r="AD36" s="427"/>
      <c r="AE36" s="427"/>
      <c r="AF36" s="427"/>
      <c r="AG36" s="425"/>
      <c r="AH36" s="425"/>
      <c r="AI36" s="4"/>
    </row>
    <row r="37" spans="1:35" x14ac:dyDescent="0.2">
      <c r="A37" s="7"/>
      <c r="B37" s="444"/>
      <c r="C37" s="444"/>
      <c r="D37" s="444"/>
      <c r="E37" s="444"/>
      <c r="F37" s="444"/>
      <c r="G37" s="444"/>
      <c r="H37" s="444"/>
      <c r="I37" s="444"/>
      <c r="J37" s="444"/>
      <c r="K37" s="444"/>
      <c r="L37" s="444"/>
      <c r="M37" s="444"/>
      <c r="N37" s="444"/>
      <c r="O37" s="444"/>
      <c r="P37" s="444"/>
      <c r="Q37" s="444"/>
      <c r="R37" s="444"/>
      <c r="S37" s="444"/>
      <c r="T37" s="444"/>
      <c r="U37" s="444"/>
      <c r="V37" s="444"/>
      <c r="W37" s="444"/>
      <c r="X37" s="444"/>
      <c r="Y37" s="444"/>
      <c r="Z37" s="444"/>
      <c r="AA37" s="444"/>
      <c r="AB37" s="444"/>
      <c r="AC37" s="444"/>
      <c r="AD37" s="444"/>
      <c r="AE37" s="444"/>
      <c r="AF37" s="444"/>
      <c r="AG37" s="444"/>
      <c r="AH37" s="444"/>
      <c r="AI37" s="4"/>
    </row>
    <row r="38" spans="1:35" s="1" customFormat="1" x14ac:dyDescent="0.2">
      <c r="A38" s="397" t="s">
        <v>359</v>
      </c>
      <c r="B38" s="397"/>
      <c r="C38" s="397"/>
      <c r="D38" s="445">
        <f>'Form I'!$D$34</f>
        <v>0</v>
      </c>
      <c r="E38" s="446"/>
      <c r="F38" s="446"/>
      <c r="G38" s="447"/>
      <c r="H38" s="401" t="s">
        <v>356</v>
      </c>
      <c r="I38" s="353"/>
      <c r="J38" s="353"/>
      <c r="K38" s="353"/>
      <c r="L38" s="388"/>
      <c r="M38" s="448">
        <f>'Form I'!$M$34</f>
        <v>0</v>
      </c>
      <c r="N38" s="446"/>
      <c r="O38" s="446"/>
      <c r="P38" s="447"/>
      <c r="Q38" s="384" t="s">
        <v>4</v>
      </c>
      <c r="R38" s="384"/>
      <c r="S38" s="384"/>
      <c r="T38" s="385"/>
      <c r="U38" s="386"/>
      <c r="V38" s="387" t="s">
        <v>358</v>
      </c>
      <c r="W38" s="353"/>
      <c r="X38" s="353"/>
      <c r="Y38" s="388"/>
      <c r="Z38" s="385"/>
      <c r="AA38" s="389"/>
      <c r="AB38" s="384" t="s">
        <v>1</v>
      </c>
      <c r="AC38" s="384"/>
      <c r="AD38" s="381"/>
      <c r="AE38" s="382"/>
      <c r="AF38" s="382"/>
      <c r="AG38" s="382"/>
      <c r="AH38" s="383"/>
      <c r="AI38" s="11"/>
    </row>
  </sheetData>
  <sheetProtection sheet="1" selectLockedCells="1"/>
  <mergeCells count="229">
    <mergeCell ref="AD38:AH38"/>
    <mergeCell ref="T38:U38"/>
    <mergeCell ref="V38:Y38"/>
    <mergeCell ref="Z38:AA38"/>
    <mergeCell ref="B37:AH37"/>
    <mergeCell ref="A38:C38"/>
    <mergeCell ref="D38:G38"/>
    <mergeCell ref="M38:P38"/>
    <mergeCell ref="AB38:AC38"/>
    <mergeCell ref="H38:L38"/>
    <mergeCell ref="Q38:S38"/>
    <mergeCell ref="B3:O6"/>
    <mergeCell ref="P11:Q11"/>
    <mergeCell ref="P7:Q7"/>
    <mergeCell ref="P8:Q8"/>
    <mergeCell ref="P10:Q10"/>
    <mergeCell ref="P23:Q23"/>
    <mergeCell ref="Z14:AA14"/>
    <mergeCell ref="Z15:AA15"/>
    <mergeCell ref="Z16:AA16"/>
    <mergeCell ref="P16:Q16"/>
    <mergeCell ref="R16:U16"/>
    <mergeCell ref="P17:Q17"/>
    <mergeCell ref="P3:Q6"/>
    <mergeCell ref="P13:Q13"/>
    <mergeCell ref="R15:U15"/>
    <mergeCell ref="R21:U21"/>
    <mergeCell ref="P20:Q20"/>
    <mergeCell ref="P21:Q21"/>
    <mergeCell ref="P14:Q14"/>
    <mergeCell ref="P15:Q15"/>
    <mergeCell ref="B19:O19"/>
    <mergeCell ref="B20:O20"/>
    <mergeCell ref="P22:Q22"/>
    <mergeCell ref="B21:O21"/>
    <mergeCell ref="P9:Q9"/>
    <mergeCell ref="B7:O7"/>
    <mergeCell ref="B8:O8"/>
    <mergeCell ref="B9:O9"/>
    <mergeCell ref="B10:O10"/>
    <mergeCell ref="B11:O11"/>
    <mergeCell ref="P35:Q35"/>
    <mergeCell ref="R35:U35"/>
    <mergeCell ref="V35:Y35"/>
    <mergeCell ref="P25:Q25"/>
    <mergeCell ref="R24:U24"/>
    <mergeCell ref="P26:Q26"/>
    <mergeCell ref="P27:Q27"/>
    <mergeCell ref="P28:Q28"/>
    <mergeCell ref="P19:Q19"/>
    <mergeCell ref="V17:Y17"/>
    <mergeCell ref="V18:Y18"/>
    <mergeCell ref="R17:U17"/>
    <mergeCell ref="B35:O35"/>
    <mergeCell ref="B22:O22"/>
    <mergeCell ref="B23:O23"/>
    <mergeCell ref="R11:U11"/>
    <mergeCell ref="R12:U12"/>
    <mergeCell ref="R13:U13"/>
    <mergeCell ref="AG12:AH12"/>
    <mergeCell ref="AG13:AH13"/>
    <mergeCell ref="AG14:AH14"/>
    <mergeCell ref="AG15:AH15"/>
    <mergeCell ref="AC9:AF9"/>
    <mergeCell ref="AC10:AF10"/>
    <mergeCell ref="AC11:AF11"/>
    <mergeCell ref="AC12:AF12"/>
    <mergeCell ref="AG3:AH6"/>
    <mergeCell ref="AC3:AF6"/>
    <mergeCell ref="AG7:AH7"/>
    <mergeCell ref="AG8:AH8"/>
    <mergeCell ref="AG10:AH10"/>
    <mergeCell ref="AG11:AH11"/>
    <mergeCell ref="AG9:AH9"/>
    <mergeCell ref="P36:Q36"/>
    <mergeCell ref="B31:O31"/>
    <mergeCell ref="B32:O32"/>
    <mergeCell ref="B33:O33"/>
    <mergeCell ref="B36:O36"/>
    <mergeCell ref="P33:Q33"/>
    <mergeCell ref="AG16:AH16"/>
    <mergeCell ref="P24:Q24"/>
    <mergeCell ref="B28:O28"/>
    <mergeCell ref="B29:O29"/>
    <mergeCell ref="B30:O30"/>
    <mergeCell ref="B24:O24"/>
    <mergeCell ref="B25:O25"/>
    <mergeCell ref="B26:O26"/>
    <mergeCell ref="B27:O27"/>
    <mergeCell ref="V16:Y16"/>
    <mergeCell ref="R20:U20"/>
    <mergeCell ref="AG18:AH18"/>
    <mergeCell ref="AG17:AH17"/>
    <mergeCell ref="Z35:AA35"/>
    <mergeCell ref="Z18:AA18"/>
    <mergeCell ref="Z17:AA17"/>
    <mergeCell ref="B34:O34"/>
    <mergeCell ref="P34:Q34"/>
    <mergeCell ref="P31:Q31"/>
    <mergeCell ref="P32:Q32"/>
    <mergeCell ref="B18:O18"/>
    <mergeCell ref="P12:Q12"/>
    <mergeCell ref="B17:O17"/>
    <mergeCell ref="B15:O15"/>
    <mergeCell ref="B12:O12"/>
    <mergeCell ref="B13:O13"/>
    <mergeCell ref="B14:O14"/>
    <mergeCell ref="B16:O16"/>
    <mergeCell ref="P18:Q18"/>
    <mergeCell ref="AC22:AF22"/>
    <mergeCell ref="AC23:AF23"/>
    <mergeCell ref="AC20:AF20"/>
    <mergeCell ref="AC21:AF21"/>
    <mergeCell ref="AC19:AF19"/>
    <mergeCell ref="R14:U14"/>
    <mergeCell ref="R23:U23"/>
    <mergeCell ref="P29:Q29"/>
    <mergeCell ref="P30:Q30"/>
    <mergeCell ref="R22:U22"/>
    <mergeCell ref="R19:U19"/>
    <mergeCell ref="R29:U29"/>
    <mergeCell ref="R25:U25"/>
    <mergeCell ref="V20:Y20"/>
    <mergeCell ref="V21:Y21"/>
    <mergeCell ref="V22:Y22"/>
    <mergeCell ref="V23:Y23"/>
    <mergeCell ref="V24:Y24"/>
    <mergeCell ref="V28:Y28"/>
    <mergeCell ref="V29:Y29"/>
    <mergeCell ref="V30:Y30"/>
    <mergeCell ref="V27:Y27"/>
    <mergeCell ref="Z32:AA32"/>
    <mergeCell ref="Z25:AA25"/>
    <mergeCell ref="Z26:AA26"/>
    <mergeCell ref="Z27:AA27"/>
    <mergeCell ref="Z28:AA28"/>
    <mergeCell ref="AC7:AF7"/>
    <mergeCell ref="AC8:AF8"/>
    <mergeCell ref="AC17:AF17"/>
    <mergeCell ref="AC13:AF13"/>
    <mergeCell ref="AC14:AF14"/>
    <mergeCell ref="AC32:AF32"/>
    <mergeCell ref="AC16:AF16"/>
    <mergeCell ref="Z13:AA13"/>
    <mergeCell ref="AC27:AF27"/>
    <mergeCell ref="AC28:AF28"/>
    <mergeCell ref="AC29:AF29"/>
    <mergeCell ref="AC30:AF30"/>
    <mergeCell ref="AC31:AF31"/>
    <mergeCell ref="Z22:AA22"/>
    <mergeCell ref="AC24:AF24"/>
    <mergeCell ref="AC15:AF15"/>
    <mergeCell ref="AC18:AF18"/>
    <mergeCell ref="Z7:AA7"/>
    <mergeCell ref="Z8:AA8"/>
    <mergeCell ref="AG19:AH19"/>
    <mergeCell ref="AG20:AH20"/>
    <mergeCell ref="AG21:AH21"/>
    <mergeCell ref="AG22:AH22"/>
    <mergeCell ref="AG23:AH23"/>
    <mergeCell ref="AG24:AH24"/>
    <mergeCell ref="AG31:AH31"/>
    <mergeCell ref="AG32:AH32"/>
    <mergeCell ref="AG33:AH33"/>
    <mergeCell ref="AG27:AH27"/>
    <mergeCell ref="AG28:AH28"/>
    <mergeCell ref="AG29:AH29"/>
    <mergeCell ref="AG30:AH30"/>
    <mergeCell ref="AG25:AH25"/>
    <mergeCell ref="AG26:AH26"/>
    <mergeCell ref="AG34:AH34"/>
    <mergeCell ref="AG35:AH35"/>
    <mergeCell ref="R33:U33"/>
    <mergeCell ref="V25:Y25"/>
    <mergeCell ref="Z30:AA30"/>
    <mergeCell ref="V26:Y26"/>
    <mergeCell ref="R36:U36"/>
    <mergeCell ref="Z33:AA33"/>
    <mergeCell ref="Z36:AA36"/>
    <mergeCell ref="R34:U34"/>
    <mergeCell ref="V34:Y34"/>
    <mergeCell ref="AG36:AH36"/>
    <mergeCell ref="AC35:AF35"/>
    <mergeCell ref="AC34:AF34"/>
    <mergeCell ref="AC33:AF33"/>
    <mergeCell ref="AC36:AF36"/>
    <mergeCell ref="Z34:AA34"/>
    <mergeCell ref="V33:Y33"/>
    <mergeCell ref="V36:Y36"/>
    <mergeCell ref="AC25:AF25"/>
    <mergeCell ref="AC26:AF26"/>
    <mergeCell ref="V32:Y32"/>
    <mergeCell ref="R32:U32"/>
    <mergeCell ref="R30:U30"/>
    <mergeCell ref="AB3:AB6"/>
    <mergeCell ref="R10:U10"/>
    <mergeCell ref="V7:Y7"/>
    <mergeCell ref="V8:Y8"/>
    <mergeCell ref="V14:Y14"/>
    <mergeCell ref="V15:Y15"/>
    <mergeCell ref="V9:Y9"/>
    <mergeCell ref="V10:Y10"/>
    <mergeCell ref="V19:Y19"/>
    <mergeCell ref="Z9:AA9"/>
    <mergeCell ref="Z10:AA10"/>
    <mergeCell ref="Z11:AA11"/>
    <mergeCell ref="Z12:AA12"/>
    <mergeCell ref="V11:Y11"/>
    <mergeCell ref="V12:Y12"/>
    <mergeCell ref="V13:Y13"/>
    <mergeCell ref="Z3:AA6"/>
    <mergeCell ref="V3:Y6"/>
    <mergeCell ref="R3:U6"/>
    <mergeCell ref="R7:U7"/>
    <mergeCell ref="R8:U8"/>
    <mergeCell ref="R9:U9"/>
    <mergeCell ref="R18:U18"/>
    <mergeCell ref="R31:U31"/>
    <mergeCell ref="Z23:AA23"/>
    <mergeCell ref="Z24:AA24"/>
    <mergeCell ref="Z31:AA31"/>
    <mergeCell ref="Z19:AA19"/>
    <mergeCell ref="Z20:AA20"/>
    <mergeCell ref="Z21:AA21"/>
    <mergeCell ref="Z29:AA29"/>
    <mergeCell ref="R26:U26"/>
    <mergeCell ref="R27:U27"/>
    <mergeCell ref="R28:U28"/>
    <mergeCell ref="V31:Y31"/>
  </mergeCells>
  <phoneticPr fontId="5" type="noConversion"/>
  <conditionalFormatting sqref="D38:G38 M38:P38">
    <cfRule type="cellIs" dxfId="3989" priority="1" stopIfTrue="1" operator="equal">
      <formula>0</formula>
    </cfRule>
  </conditionalFormatting>
  <conditionalFormatting sqref="R7:Y36">
    <cfRule type="cellIs" dxfId="3988" priority="3" stopIfTrue="1" operator="equal">
      <formula>0</formula>
    </cfRule>
  </conditionalFormatting>
  <conditionalFormatting sqref="Z7:AA36">
    <cfRule type="cellIs" dxfId="3987" priority="4" stopIfTrue="1" operator="lessThanOrEqual">
      <formula>36526</formula>
    </cfRule>
  </conditionalFormatting>
  <hyperlinks>
    <hyperlink ref="B7:O7" location="'Form I'!A1" display="TR2500 General Specification " xr:uid="{00000000-0004-0000-0200-000000000000}"/>
    <hyperlink ref="B9:O9" location="'Form II(a)'!A1" display="Index Cont." xr:uid="{00000000-0004-0000-0200-000001000000}"/>
    <hyperlink ref="B11:O11" location="'Form III'!A1" display="Configuration Notes" xr:uid="{00000000-0004-0000-0200-000002000000}"/>
    <hyperlink ref="B12:O12" location="'Form IV'!A1" display="Site Layout" xr:uid="{00000000-0004-0000-0200-000003000000}"/>
    <hyperlink ref="B13:O13" location="'Form V'!A1" display="Basic Site Data" xr:uid="{00000000-0004-0000-0200-000004000000}"/>
    <hyperlink ref="B14:O14" location="'Form V(a)'!A1" display="Basic Site Data Cont." xr:uid="{00000000-0004-0000-0200-000005000000}"/>
    <hyperlink ref="B15:O15" location="'Form V(b)'!A1" display="Basic Site Data Cont." xr:uid="{00000000-0004-0000-0200-000006000000}"/>
    <hyperlink ref="B17:O17" location="'Form VI'!A1" display="Intersection Phase Data" xr:uid="{00000000-0004-0000-0200-000007000000}"/>
    <hyperlink ref="B25:O25" location="'Form XIII(a)'!A1" display="Prohibited/AlternativeStage Cont." xr:uid="{00000000-0004-0000-0200-000008000000}"/>
    <hyperlink ref="B26:O26" location="'Form XIII(b)'!A1" display="Prohibited/AlternativeStage Cont." xr:uid="{00000000-0004-0000-0200-000009000000}"/>
    <hyperlink ref="B27:O27" location="'Form XIII(c)'!A1" display="Prohibited/AlternativeStage Cont." xr:uid="{00000000-0004-0000-0200-00000A000000}"/>
    <hyperlink ref="B28:O28" location="'Form XIII(d)'!A1" display="Prohibited/AlternativeStage Cont." xr:uid="{00000000-0004-0000-0200-00000B000000}"/>
    <hyperlink ref="B29:O29" location="'Form XIII(e)'!A1" display="Prohibited/AlternativeStage Cont." xr:uid="{00000000-0004-0000-0200-00000C000000}"/>
    <hyperlink ref="B30:O30" location="'Form XIII(f)'!A1" display="Prohibited/AlternativeStage Cont." xr:uid="{00000000-0004-0000-0200-00000D000000}"/>
    <hyperlink ref="B31:O31" location="'Form XIII(g)'!A1" display="Prohibited/AlternativeStage Cont." xr:uid="{00000000-0004-0000-0200-00000E000000}"/>
    <hyperlink ref="B33:O33" location="'Form XIV'!A1" display="Detectors and Pushbuttons" xr:uid="{00000000-0004-0000-0200-00000F000000}"/>
    <hyperlink ref="B32:O32" location="'Form XIII(h)'!A1" display="Prohibited/AlternativeStage Cont." xr:uid="{00000000-0004-0000-0200-000010000000}"/>
    <hyperlink ref="B24:O24" location="'Form XIII'!A1" display="Prohibited/Alternative Stage" xr:uid="{00000000-0004-0000-0200-000011000000}"/>
    <hyperlink ref="B23:O23" location="'Form XII'!A1" display="Fixed Time Mode &amp; Manual" xr:uid="{00000000-0004-0000-0200-000012000000}"/>
    <hyperlink ref="B22:O22" location="'Form XI'!A1" display="Use of stages" xr:uid="{00000000-0004-0000-0200-000013000000}"/>
    <hyperlink ref="B21:O21" location="'Form X'!A1" display="Additional phase delays" xr:uid="{00000000-0004-0000-0200-000014000000}"/>
    <hyperlink ref="B20:O20" location="'Form IX'!A1" display="Phase Inter-green limit values" xr:uid="{00000000-0004-0000-0200-000015000000}"/>
    <hyperlink ref="B19:O19" location="'Form VIII'!A1" display="Phase Inter-green timings" xr:uid="{00000000-0004-0000-0200-000016000000}"/>
    <hyperlink ref="B18:O18" location="'Form VII'!A1" display="Permitted Phase Combination" xr:uid="{00000000-0004-0000-0200-000017000000}"/>
    <hyperlink ref="B10:O10" location="'Form II(b)'!A1" display="Index Cont." xr:uid="{00000000-0004-0000-0200-000018000000}"/>
    <hyperlink ref="B16:O16" location="'Form V(c)'!A1" display="Basic Site Data (Continued)" xr:uid="{00000000-0004-0000-0200-000019000000}"/>
    <hyperlink ref="B34:O34" location="'Form XIV(a)'!A1" display="Master Time Clock Cont." xr:uid="{00000000-0004-0000-0200-00001A000000}"/>
    <hyperlink ref="B36:O36" location="'Form XIV(c)'!A1" display="Master Time Clock Cont." xr:uid="{00000000-0004-0000-0200-00001B000000}"/>
    <hyperlink ref="B35:O35" location="'Form XIV(b)'!A1" display="Master Time Clock Cont." xr:uid="{00000000-0004-0000-0200-00001C000000}"/>
  </hyperlinks>
  <pageMargins left="0.74803149606299213" right="0.74803149606299213" top="0.98425196850393704" bottom="0.98425196850393704" header="0.51181102362204722" footer="0.51181102362204722"/>
  <pageSetup paperSize="9" scale="95" orientation="landscape" r:id="rId1"/>
  <headerFooter alignWithMargins="0">
    <oddHeader>&amp;LITS1827E&amp;CTRAFFIC SIGNAL CONTROLLER, WORK SPECIFICATION and CONFIGURATION FORMS&amp;R&amp;G</oddHeader>
    <oddFooter>&amp;LIndex&amp;CPage &amp;P of &amp;N&amp;RForm II</oddFooter>
  </headerFooter>
  <legacyDrawing r:id="rId2"/>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13" t="s">
        <v>82</v>
      </c>
      <c r="C4" s="413"/>
      <c r="D4" s="413" t="s">
        <v>129</v>
      </c>
      <c r="E4" s="413"/>
      <c r="F4" s="413"/>
      <c r="G4" s="413"/>
      <c r="H4" s="413" t="s">
        <v>130</v>
      </c>
      <c r="I4" s="413"/>
      <c r="J4" s="413" t="s">
        <v>131</v>
      </c>
      <c r="K4" s="413"/>
      <c r="L4" s="413" t="s">
        <v>43</v>
      </c>
      <c r="M4" s="413"/>
      <c r="N4" s="413" t="s">
        <v>132</v>
      </c>
      <c r="O4" s="413"/>
      <c r="P4" s="413"/>
      <c r="Q4" s="413"/>
      <c r="R4" s="413"/>
      <c r="S4" s="413"/>
      <c r="T4" s="413"/>
      <c r="U4" s="413"/>
      <c r="V4" s="413" t="s">
        <v>332</v>
      </c>
      <c r="W4" s="413"/>
      <c r="X4" s="413" t="s">
        <v>133</v>
      </c>
      <c r="Y4" s="413"/>
      <c r="Z4" s="25"/>
      <c r="AA4" s="750" t="s">
        <v>507</v>
      </c>
      <c r="AB4" s="750"/>
      <c r="AC4" s="750"/>
      <c r="AD4" s="750"/>
      <c r="AE4" s="750"/>
      <c r="AF4" s="750"/>
      <c r="AG4" s="750"/>
      <c r="AH4" s="750"/>
      <c r="AI4" s="4"/>
    </row>
    <row r="5" spans="1:35" x14ac:dyDescent="0.2">
      <c r="A5" s="4"/>
      <c r="B5" s="413"/>
      <c r="C5" s="413"/>
      <c r="D5" s="413"/>
      <c r="E5" s="413"/>
      <c r="F5" s="413"/>
      <c r="G5" s="413"/>
      <c r="H5" s="413"/>
      <c r="I5" s="413"/>
      <c r="J5" s="413"/>
      <c r="K5" s="413"/>
      <c r="L5" s="413"/>
      <c r="M5" s="413"/>
      <c r="N5" s="413"/>
      <c r="O5" s="413"/>
      <c r="P5" s="413"/>
      <c r="Q5" s="413"/>
      <c r="R5" s="413"/>
      <c r="S5" s="413"/>
      <c r="T5" s="413"/>
      <c r="U5" s="413"/>
      <c r="V5" s="413"/>
      <c r="W5" s="413"/>
      <c r="X5" s="413"/>
      <c r="Y5" s="413"/>
      <c r="Z5" s="25"/>
      <c r="AA5" s="750"/>
      <c r="AB5" s="750"/>
      <c r="AC5" s="750"/>
      <c r="AD5" s="750"/>
      <c r="AE5" s="750"/>
      <c r="AF5" s="750"/>
      <c r="AG5" s="750"/>
      <c r="AH5" s="750"/>
      <c r="AI5" s="4"/>
    </row>
    <row r="6" spans="1:35" ht="12.75" customHeight="1" x14ac:dyDescent="0.2">
      <c r="A6" s="4"/>
      <c r="B6" s="690"/>
      <c r="C6" s="690"/>
      <c r="D6" s="690"/>
      <c r="E6" s="690"/>
      <c r="F6" s="690"/>
      <c r="G6" s="690"/>
      <c r="H6" s="745"/>
      <c r="I6" s="745"/>
      <c r="J6" s="745"/>
      <c r="K6" s="745"/>
      <c r="L6" s="745"/>
      <c r="M6" s="745"/>
      <c r="N6" s="746"/>
      <c r="O6" s="746"/>
      <c r="P6" s="746"/>
      <c r="Q6" s="746"/>
      <c r="R6" s="746"/>
      <c r="S6" s="746"/>
      <c r="T6" s="746"/>
      <c r="U6" s="746"/>
      <c r="V6" s="690"/>
      <c r="W6" s="690"/>
      <c r="X6" s="690"/>
      <c r="Y6" s="690"/>
      <c r="Z6" s="25"/>
      <c r="AA6" s="183">
        <f>IF('Form XIV'!AA6&lt;&gt;"",'Form XIV'!AA6,"")</f>
        <v>1</v>
      </c>
      <c r="AB6" s="747" t="s">
        <v>134</v>
      </c>
      <c r="AC6" s="747"/>
      <c r="AD6" s="747"/>
      <c r="AE6" s="747"/>
      <c r="AF6" s="747"/>
      <c r="AG6" s="747"/>
      <c r="AH6" s="747"/>
      <c r="AI6" s="4"/>
    </row>
    <row r="7" spans="1:35" ht="12.75" customHeight="1" x14ac:dyDescent="0.2">
      <c r="A7" s="4"/>
      <c r="B7" s="690"/>
      <c r="C7" s="690"/>
      <c r="D7" s="690"/>
      <c r="E7" s="690"/>
      <c r="F7" s="690"/>
      <c r="G7" s="690"/>
      <c r="H7" s="745"/>
      <c r="I7" s="745"/>
      <c r="J7" s="745"/>
      <c r="K7" s="745"/>
      <c r="L7" s="745"/>
      <c r="M7" s="745"/>
      <c r="N7" s="746"/>
      <c r="O7" s="746"/>
      <c r="P7" s="746"/>
      <c r="Q7" s="746"/>
      <c r="R7" s="746"/>
      <c r="S7" s="746"/>
      <c r="T7" s="746"/>
      <c r="U7" s="746"/>
      <c r="V7" s="690"/>
      <c r="W7" s="690"/>
      <c r="X7" s="690"/>
      <c r="Y7" s="690"/>
      <c r="Z7" s="25"/>
      <c r="AA7" s="183">
        <f>IF('Form XIV'!AA7&lt;&gt;"",'Form XIV'!AA7,"")</f>
        <v>2</v>
      </c>
      <c r="AB7" s="747" t="s">
        <v>135</v>
      </c>
      <c r="AC7" s="747"/>
      <c r="AD7" s="747"/>
      <c r="AE7" s="747"/>
      <c r="AF7" s="747"/>
      <c r="AG7" s="747"/>
      <c r="AH7" s="747"/>
      <c r="AI7" s="4"/>
    </row>
    <row r="8" spans="1:35" ht="12.75" customHeight="1" x14ac:dyDescent="0.2">
      <c r="A8" s="4"/>
      <c r="B8" s="690"/>
      <c r="C8" s="690"/>
      <c r="D8" s="690"/>
      <c r="E8" s="690"/>
      <c r="F8" s="690"/>
      <c r="G8" s="690"/>
      <c r="H8" s="745"/>
      <c r="I8" s="745"/>
      <c r="J8" s="745"/>
      <c r="K8" s="745"/>
      <c r="L8" s="745"/>
      <c r="M8" s="745"/>
      <c r="N8" s="746"/>
      <c r="O8" s="746"/>
      <c r="P8" s="746"/>
      <c r="Q8" s="746"/>
      <c r="R8" s="746"/>
      <c r="S8" s="746"/>
      <c r="T8" s="746"/>
      <c r="U8" s="746"/>
      <c r="V8" s="690"/>
      <c r="W8" s="690"/>
      <c r="X8" s="690"/>
      <c r="Y8" s="690"/>
      <c r="Z8" s="25"/>
      <c r="AA8" s="183">
        <f>IF('Form XIV'!AA8&lt;&gt;"",'Form XIV'!AA8,"")</f>
        <v>3</v>
      </c>
      <c r="AB8" s="747" t="s">
        <v>136</v>
      </c>
      <c r="AC8" s="747"/>
      <c r="AD8" s="747"/>
      <c r="AE8" s="747"/>
      <c r="AF8" s="747"/>
      <c r="AG8" s="747"/>
      <c r="AH8" s="747"/>
      <c r="AI8" s="4"/>
    </row>
    <row r="9" spans="1:35" ht="12.75" customHeight="1" x14ac:dyDescent="0.2">
      <c r="A9" s="4"/>
      <c r="B9" s="690"/>
      <c r="C9" s="690"/>
      <c r="D9" s="690"/>
      <c r="E9" s="690"/>
      <c r="F9" s="690"/>
      <c r="G9" s="690"/>
      <c r="H9" s="745"/>
      <c r="I9" s="745"/>
      <c r="J9" s="745"/>
      <c r="K9" s="745"/>
      <c r="L9" s="745"/>
      <c r="M9" s="745"/>
      <c r="N9" s="746"/>
      <c r="O9" s="746"/>
      <c r="P9" s="746"/>
      <c r="Q9" s="746"/>
      <c r="R9" s="746"/>
      <c r="S9" s="746"/>
      <c r="T9" s="746"/>
      <c r="U9" s="746"/>
      <c r="V9" s="690"/>
      <c r="W9" s="690"/>
      <c r="X9" s="690"/>
      <c r="Y9" s="690"/>
      <c r="Z9" s="25"/>
      <c r="AA9" s="183">
        <f>IF('Form XIV'!AA9&lt;&gt;"",'Form XIV'!AA9,"")</f>
        <v>4</v>
      </c>
      <c r="AB9" s="747" t="s">
        <v>137</v>
      </c>
      <c r="AC9" s="747"/>
      <c r="AD9" s="747"/>
      <c r="AE9" s="747"/>
      <c r="AF9" s="747"/>
      <c r="AG9" s="747"/>
      <c r="AH9" s="747"/>
      <c r="AI9" s="4"/>
    </row>
    <row r="10" spans="1:35" ht="12.75" customHeight="1" x14ac:dyDescent="0.2">
      <c r="A10" s="4"/>
      <c r="B10" s="690"/>
      <c r="C10" s="690"/>
      <c r="D10" s="690"/>
      <c r="E10" s="690"/>
      <c r="F10" s="690"/>
      <c r="G10" s="690"/>
      <c r="H10" s="745"/>
      <c r="I10" s="745"/>
      <c r="J10" s="745"/>
      <c r="K10" s="745"/>
      <c r="L10" s="745"/>
      <c r="M10" s="745"/>
      <c r="N10" s="746"/>
      <c r="O10" s="746"/>
      <c r="P10" s="746"/>
      <c r="Q10" s="746"/>
      <c r="R10" s="746"/>
      <c r="S10" s="746"/>
      <c r="T10" s="746"/>
      <c r="U10" s="746"/>
      <c r="V10" s="690"/>
      <c r="W10" s="690"/>
      <c r="X10" s="690"/>
      <c r="Y10" s="690"/>
      <c r="Z10" s="25"/>
      <c r="AA10" s="183">
        <f>IF('Form XIV'!AA10&lt;&gt;"",'Form XIV'!AA10,"")</f>
        <v>5</v>
      </c>
      <c r="AB10" s="747" t="s">
        <v>138</v>
      </c>
      <c r="AC10" s="747"/>
      <c r="AD10" s="747"/>
      <c r="AE10" s="747"/>
      <c r="AF10" s="747"/>
      <c r="AG10" s="747"/>
      <c r="AH10" s="747"/>
      <c r="AI10" s="4"/>
    </row>
    <row r="11" spans="1:35" ht="12.75" customHeight="1" x14ac:dyDescent="0.2">
      <c r="A11" s="4"/>
      <c r="B11" s="690"/>
      <c r="C11" s="690"/>
      <c r="D11" s="690"/>
      <c r="E11" s="690"/>
      <c r="F11" s="690"/>
      <c r="G11" s="690"/>
      <c r="H11" s="745"/>
      <c r="I11" s="745"/>
      <c r="J11" s="745"/>
      <c r="K11" s="745"/>
      <c r="L11" s="745"/>
      <c r="M11" s="745"/>
      <c r="N11" s="746"/>
      <c r="O11" s="746"/>
      <c r="P11" s="746"/>
      <c r="Q11" s="746"/>
      <c r="R11" s="746"/>
      <c r="S11" s="746"/>
      <c r="T11" s="746"/>
      <c r="U11" s="746"/>
      <c r="V11" s="690"/>
      <c r="W11" s="690"/>
      <c r="X11" s="690"/>
      <c r="Y11" s="690"/>
      <c r="Z11" s="25"/>
      <c r="AA11" s="183">
        <f>IF('Form XIV'!AA11&lt;&gt;"",'Form XIV'!AA11,"")</f>
        <v>6</v>
      </c>
      <c r="AB11" s="747" t="s">
        <v>139</v>
      </c>
      <c r="AC11" s="747"/>
      <c r="AD11" s="747"/>
      <c r="AE11" s="747"/>
      <c r="AF11" s="747"/>
      <c r="AG11" s="747"/>
      <c r="AH11" s="747"/>
      <c r="AI11" s="4"/>
    </row>
    <row r="12" spans="1:35" ht="12.75" customHeight="1" x14ac:dyDescent="0.2">
      <c r="A12" s="4"/>
      <c r="B12" s="690"/>
      <c r="C12" s="690"/>
      <c r="D12" s="690"/>
      <c r="E12" s="690"/>
      <c r="F12" s="690"/>
      <c r="G12" s="690"/>
      <c r="H12" s="745"/>
      <c r="I12" s="745"/>
      <c r="J12" s="745"/>
      <c r="K12" s="745"/>
      <c r="L12" s="745"/>
      <c r="M12" s="745"/>
      <c r="N12" s="746"/>
      <c r="O12" s="746"/>
      <c r="P12" s="746"/>
      <c r="Q12" s="746"/>
      <c r="R12" s="746"/>
      <c r="S12" s="746"/>
      <c r="T12" s="746"/>
      <c r="U12" s="746"/>
      <c r="V12" s="690"/>
      <c r="W12" s="690"/>
      <c r="X12" s="690"/>
      <c r="Y12" s="690"/>
      <c r="Z12" s="25"/>
      <c r="AA12" s="183">
        <f>IF('Form XIV'!AA12&lt;&gt;"",'Form XIV'!AA12,"")</f>
        <v>7</v>
      </c>
      <c r="AB12" s="747" t="s">
        <v>140</v>
      </c>
      <c r="AC12" s="747"/>
      <c r="AD12" s="747"/>
      <c r="AE12" s="747"/>
      <c r="AF12" s="747"/>
      <c r="AG12" s="747"/>
      <c r="AH12" s="747"/>
      <c r="AI12" s="4"/>
    </row>
    <row r="13" spans="1:35" ht="12.75" customHeight="1" x14ac:dyDescent="0.2">
      <c r="A13" s="4"/>
      <c r="B13" s="690"/>
      <c r="C13" s="690"/>
      <c r="D13" s="690"/>
      <c r="E13" s="690"/>
      <c r="F13" s="690"/>
      <c r="G13" s="690"/>
      <c r="H13" s="745"/>
      <c r="I13" s="745"/>
      <c r="J13" s="745"/>
      <c r="K13" s="745"/>
      <c r="L13" s="745"/>
      <c r="M13" s="745"/>
      <c r="N13" s="746"/>
      <c r="O13" s="746"/>
      <c r="P13" s="746"/>
      <c r="Q13" s="746"/>
      <c r="R13" s="746"/>
      <c r="S13" s="746"/>
      <c r="T13" s="746"/>
      <c r="U13" s="746"/>
      <c r="V13" s="690"/>
      <c r="W13" s="690"/>
      <c r="X13" s="690"/>
      <c r="Y13" s="690"/>
      <c r="Z13" s="25"/>
      <c r="AA13" s="183">
        <f>IF('Form XIV'!AA13&lt;&gt;"",'Form XIV'!AA13,"")</f>
        <v>8</v>
      </c>
      <c r="AB13" s="747" t="s">
        <v>141</v>
      </c>
      <c r="AC13" s="747"/>
      <c r="AD13" s="747"/>
      <c r="AE13" s="747"/>
      <c r="AF13" s="747"/>
      <c r="AG13" s="747"/>
      <c r="AH13" s="747"/>
      <c r="AI13" s="4"/>
    </row>
    <row r="14" spans="1:35" ht="12.75" customHeight="1" x14ac:dyDescent="0.2">
      <c r="A14" s="4"/>
      <c r="B14" s="690"/>
      <c r="C14" s="690"/>
      <c r="D14" s="690"/>
      <c r="E14" s="690"/>
      <c r="F14" s="690"/>
      <c r="G14" s="690"/>
      <c r="H14" s="745"/>
      <c r="I14" s="745"/>
      <c r="J14" s="745"/>
      <c r="K14" s="745"/>
      <c r="L14" s="745"/>
      <c r="M14" s="745"/>
      <c r="N14" s="746"/>
      <c r="O14" s="746"/>
      <c r="P14" s="746"/>
      <c r="Q14" s="746"/>
      <c r="R14" s="746"/>
      <c r="S14" s="746"/>
      <c r="T14" s="746"/>
      <c r="U14" s="746"/>
      <c r="V14" s="690"/>
      <c r="W14" s="690"/>
      <c r="X14" s="690"/>
      <c r="Y14" s="690"/>
      <c r="Z14" s="25"/>
      <c r="AA14" s="183">
        <f>IF('Form XIV'!AA14&lt;&gt;"",'Form XIV'!AA14,"")</f>
        <v>9</v>
      </c>
      <c r="AB14" s="747" t="s">
        <v>142</v>
      </c>
      <c r="AC14" s="747"/>
      <c r="AD14" s="747"/>
      <c r="AE14" s="747"/>
      <c r="AF14" s="747"/>
      <c r="AG14" s="747"/>
      <c r="AH14" s="747"/>
      <c r="AI14" s="4"/>
    </row>
    <row r="15" spans="1:35" ht="12.75" customHeight="1" x14ac:dyDescent="0.2">
      <c r="A15" s="4"/>
      <c r="B15" s="690"/>
      <c r="C15" s="690"/>
      <c r="D15" s="690"/>
      <c r="E15" s="690"/>
      <c r="F15" s="690"/>
      <c r="G15" s="690"/>
      <c r="H15" s="745"/>
      <c r="I15" s="745"/>
      <c r="J15" s="745"/>
      <c r="K15" s="745"/>
      <c r="L15" s="745"/>
      <c r="M15" s="745"/>
      <c r="N15" s="746"/>
      <c r="O15" s="746"/>
      <c r="P15" s="746"/>
      <c r="Q15" s="746"/>
      <c r="R15" s="746"/>
      <c r="S15" s="746"/>
      <c r="T15" s="746"/>
      <c r="U15" s="746"/>
      <c r="V15" s="690"/>
      <c r="W15" s="690"/>
      <c r="X15" s="690"/>
      <c r="Y15" s="690"/>
      <c r="Z15" s="25"/>
      <c r="AA15" s="183">
        <f>IF('Form XIV'!AA15&lt;&gt;"",'Form XIV'!AA15,"")</f>
        <v>10</v>
      </c>
      <c r="AB15" s="747" t="s">
        <v>143</v>
      </c>
      <c r="AC15" s="747"/>
      <c r="AD15" s="747"/>
      <c r="AE15" s="747"/>
      <c r="AF15" s="747"/>
      <c r="AG15" s="747"/>
      <c r="AH15" s="747"/>
      <c r="AI15" s="4"/>
    </row>
    <row r="16" spans="1:35" x14ac:dyDescent="0.2">
      <c r="A16" s="4"/>
      <c r="B16" s="690"/>
      <c r="C16" s="690"/>
      <c r="D16" s="690"/>
      <c r="E16" s="690"/>
      <c r="F16" s="690"/>
      <c r="G16" s="690"/>
      <c r="H16" s="745"/>
      <c r="I16" s="745"/>
      <c r="J16" s="745"/>
      <c r="K16" s="745"/>
      <c r="L16" s="745"/>
      <c r="M16" s="745"/>
      <c r="N16" s="746"/>
      <c r="O16" s="746"/>
      <c r="P16" s="746"/>
      <c r="Q16" s="746"/>
      <c r="R16" s="746"/>
      <c r="S16" s="746"/>
      <c r="T16" s="746"/>
      <c r="U16" s="746"/>
      <c r="V16" s="690"/>
      <c r="W16" s="690"/>
      <c r="X16" s="690"/>
      <c r="Y16" s="690"/>
      <c r="Z16" s="25"/>
      <c r="AA16" s="25"/>
      <c r="AB16" s="25"/>
      <c r="AC16" s="25"/>
      <c r="AD16" s="25"/>
      <c r="AE16" s="25"/>
      <c r="AF16" s="25"/>
      <c r="AG16" s="25"/>
      <c r="AH16" s="25"/>
      <c r="AI16" s="4"/>
    </row>
    <row r="17" spans="1:35" ht="12.75" customHeight="1" x14ac:dyDescent="0.2">
      <c r="A17" s="4"/>
      <c r="B17" s="690"/>
      <c r="C17" s="690"/>
      <c r="D17" s="690"/>
      <c r="E17" s="690"/>
      <c r="F17" s="690"/>
      <c r="G17" s="690"/>
      <c r="H17" s="745"/>
      <c r="I17" s="745"/>
      <c r="J17" s="745"/>
      <c r="K17" s="745"/>
      <c r="L17" s="745"/>
      <c r="M17" s="745"/>
      <c r="N17" s="746"/>
      <c r="O17" s="746"/>
      <c r="P17" s="746"/>
      <c r="Q17" s="746"/>
      <c r="R17" s="746"/>
      <c r="S17" s="746"/>
      <c r="T17" s="746"/>
      <c r="U17" s="746"/>
      <c r="V17" s="690"/>
      <c r="W17" s="690"/>
      <c r="X17" s="690"/>
      <c r="Y17" s="690"/>
      <c r="Z17" s="25"/>
      <c r="AA17" s="650"/>
      <c r="AB17" s="650"/>
      <c r="AC17" s="650"/>
      <c r="AD17" s="650"/>
      <c r="AE17" s="650"/>
      <c r="AF17" s="650"/>
      <c r="AG17" s="650"/>
      <c r="AH17" s="650"/>
      <c r="AI17" s="4"/>
    </row>
    <row r="18" spans="1:35" x14ac:dyDescent="0.2">
      <c r="A18" s="4"/>
      <c r="B18" s="690"/>
      <c r="C18" s="690"/>
      <c r="D18" s="690"/>
      <c r="E18" s="690"/>
      <c r="F18" s="690"/>
      <c r="G18" s="690"/>
      <c r="H18" s="745"/>
      <c r="I18" s="745"/>
      <c r="J18" s="745"/>
      <c r="K18" s="745"/>
      <c r="L18" s="745"/>
      <c r="M18" s="745"/>
      <c r="N18" s="746"/>
      <c r="O18" s="746"/>
      <c r="P18" s="746"/>
      <c r="Q18" s="746"/>
      <c r="R18" s="746"/>
      <c r="S18" s="746"/>
      <c r="T18" s="746"/>
      <c r="U18" s="746"/>
      <c r="V18" s="690"/>
      <c r="W18" s="690"/>
      <c r="X18" s="690"/>
      <c r="Y18" s="690"/>
      <c r="Z18" s="25"/>
      <c r="AA18" s="650"/>
      <c r="AB18" s="650"/>
      <c r="AC18" s="650"/>
      <c r="AD18" s="650"/>
      <c r="AE18" s="650"/>
      <c r="AF18" s="650"/>
      <c r="AG18" s="650"/>
      <c r="AH18" s="650"/>
      <c r="AI18" s="4"/>
    </row>
    <row r="19" spans="1:35" x14ac:dyDescent="0.2">
      <c r="A19" s="4"/>
      <c r="B19" s="690"/>
      <c r="C19" s="690"/>
      <c r="D19" s="690"/>
      <c r="E19" s="690"/>
      <c r="F19" s="690"/>
      <c r="G19" s="690"/>
      <c r="H19" s="745"/>
      <c r="I19" s="745"/>
      <c r="J19" s="745"/>
      <c r="K19" s="745"/>
      <c r="L19" s="745"/>
      <c r="M19" s="745"/>
      <c r="N19" s="746"/>
      <c r="O19" s="746"/>
      <c r="P19" s="746"/>
      <c r="Q19" s="746"/>
      <c r="R19" s="746"/>
      <c r="S19" s="746"/>
      <c r="T19" s="746"/>
      <c r="U19" s="746"/>
      <c r="V19" s="690"/>
      <c r="W19" s="690"/>
      <c r="X19" s="690"/>
      <c r="Y19" s="690"/>
      <c r="Z19" s="25"/>
      <c r="AA19" s="650"/>
      <c r="AB19" s="650"/>
      <c r="AC19" s="650"/>
      <c r="AD19" s="650"/>
      <c r="AE19" s="650"/>
      <c r="AF19" s="650"/>
      <c r="AG19" s="650"/>
      <c r="AH19" s="650"/>
      <c r="AI19" s="4"/>
    </row>
    <row r="20" spans="1:35" x14ac:dyDescent="0.2">
      <c r="A20" s="4"/>
      <c r="B20" s="690"/>
      <c r="C20" s="690"/>
      <c r="D20" s="690"/>
      <c r="E20" s="690"/>
      <c r="F20" s="690"/>
      <c r="G20" s="690"/>
      <c r="H20" s="745"/>
      <c r="I20" s="745"/>
      <c r="J20" s="745"/>
      <c r="K20" s="745"/>
      <c r="L20" s="745"/>
      <c r="M20" s="745"/>
      <c r="N20" s="746"/>
      <c r="O20" s="746"/>
      <c r="P20" s="746"/>
      <c r="Q20" s="746"/>
      <c r="R20" s="746"/>
      <c r="S20" s="746"/>
      <c r="T20" s="746"/>
      <c r="U20" s="746"/>
      <c r="V20" s="690"/>
      <c r="W20" s="690"/>
      <c r="X20" s="690"/>
      <c r="Y20" s="690"/>
      <c r="Z20" s="25"/>
      <c r="AA20" s="25"/>
      <c r="AB20" s="25"/>
      <c r="AC20" s="25"/>
      <c r="AD20" s="25"/>
      <c r="AE20" s="25"/>
      <c r="AF20" s="25"/>
      <c r="AG20" s="25"/>
      <c r="AH20" s="25"/>
      <c r="AI20" s="4"/>
    </row>
    <row r="21" spans="1:35" ht="12.75" customHeight="1" x14ac:dyDescent="0.2">
      <c r="A21" s="4"/>
      <c r="B21" s="690"/>
      <c r="C21" s="690"/>
      <c r="D21" s="690"/>
      <c r="E21" s="690"/>
      <c r="F21" s="690"/>
      <c r="G21" s="690"/>
      <c r="H21" s="745"/>
      <c r="I21" s="745"/>
      <c r="J21" s="745"/>
      <c r="K21" s="745"/>
      <c r="L21" s="745"/>
      <c r="M21" s="745"/>
      <c r="N21" s="746"/>
      <c r="O21" s="746"/>
      <c r="P21" s="746"/>
      <c r="Q21" s="746"/>
      <c r="R21" s="746"/>
      <c r="S21" s="746"/>
      <c r="T21" s="746"/>
      <c r="U21" s="746"/>
      <c r="V21" s="690"/>
      <c r="W21" s="690"/>
      <c r="X21" s="690"/>
      <c r="Y21" s="690"/>
      <c r="Z21" s="25"/>
      <c r="AA21" s="750" t="s">
        <v>332</v>
      </c>
      <c r="AB21" s="750"/>
      <c r="AC21" s="750"/>
      <c r="AD21" s="750"/>
      <c r="AE21" s="750"/>
      <c r="AF21" s="750"/>
      <c r="AG21" s="750"/>
      <c r="AH21" s="750"/>
      <c r="AI21" s="4"/>
    </row>
    <row r="22" spans="1:35" x14ac:dyDescent="0.2">
      <c r="A22" s="4"/>
      <c r="B22" s="690"/>
      <c r="C22" s="690"/>
      <c r="D22" s="690"/>
      <c r="E22" s="690"/>
      <c r="F22" s="690"/>
      <c r="G22" s="690"/>
      <c r="H22" s="745"/>
      <c r="I22" s="745"/>
      <c r="J22" s="745"/>
      <c r="K22" s="745"/>
      <c r="L22" s="745"/>
      <c r="M22" s="745"/>
      <c r="N22" s="746"/>
      <c r="O22" s="746"/>
      <c r="P22" s="746"/>
      <c r="Q22" s="746"/>
      <c r="R22" s="746"/>
      <c r="S22" s="746"/>
      <c r="T22" s="746"/>
      <c r="U22" s="746"/>
      <c r="V22" s="690"/>
      <c r="W22" s="690"/>
      <c r="X22" s="690"/>
      <c r="Y22" s="690"/>
      <c r="Z22" s="25"/>
      <c r="AA22" s="750"/>
      <c r="AB22" s="750"/>
      <c r="AC22" s="750"/>
      <c r="AD22" s="750"/>
      <c r="AE22" s="750"/>
      <c r="AF22" s="750"/>
      <c r="AG22" s="750"/>
      <c r="AH22" s="750"/>
      <c r="AI22" s="4"/>
    </row>
    <row r="23" spans="1:35" ht="12.75" customHeight="1" x14ac:dyDescent="0.2">
      <c r="A23" s="4"/>
      <c r="B23" s="690"/>
      <c r="C23" s="690"/>
      <c r="D23" s="690"/>
      <c r="E23" s="690"/>
      <c r="F23" s="690"/>
      <c r="G23" s="690"/>
      <c r="H23" s="745"/>
      <c r="I23" s="745"/>
      <c r="J23" s="745"/>
      <c r="K23" s="745"/>
      <c r="L23" s="745"/>
      <c r="M23" s="745"/>
      <c r="N23" s="746"/>
      <c r="O23" s="746"/>
      <c r="P23" s="746"/>
      <c r="Q23" s="746"/>
      <c r="R23" s="746"/>
      <c r="S23" s="746"/>
      <c r="T23" s="746"/>
      <c r="U23" s="746"/>
      <c r="V23" s="690"/>
      <c r="W23" s="690"/>
      <c r="X23" s="690"/>
      <c r="Y23" s="690"/>
      <c r="Z23" s="25"/>
      <c r="AA23" s="183">
        <f>IF('Form XIV'!AA23&lt;&gt;"",'Form XIV'!AA23,"")</f>
        <v>0</v>
      </c>
      <c r="AB23" s="650" t="s">
        <v>144</v>
      </c>
      <c r="AC23" s="650"/>
      <c r="AD23" s="650"/>
      <c r="AE23" s="650"/>
      <c r="AF23" s="650"/>
      <c r="AG23" s="650"/>
      <c r="AH23" s="650"/>
      <c r="AI23" s="4"/>
    </row>
    <row r="24" spans="1:35" ht="12.75" customHeight="1" x14ac:dyDescent="0.2">
      <c r="A24" s="4"/>
      <c r="B24" s="690"/>
      <c r="C24" s="690"/>
      <c r="D24" s="690"/>
      <c r="E24" s="690"/>
      <c r="F24" s="690"/>
      <c r="G24" s="690"/>
      <c r="H24" s="745"/>
      <c r="I24" s="745"/>
      <c r="J24" s="745"/>
      <c r="K24" s="745"/>
      <c r="L24" s="745"/>
      <c r="M24" s="745"/>
      <c r="N24" s="746"/>
      <c r="O24" s="746"/>
      <c r="P24" s="746"/>
      <c r="Q24" s="746"/>
      <c r="R24" s="746"/>
      <c r="S24" s="746"/>
      <c r="T24" s="746"/>
      <c r="U24" s="746"/>
      <c r="V24" s="690"/>
      <c r="W24" s="690"/>
      <c r="X24" s="690"/>
      <c r="Y24" s="690"/>
      <c r="Z24" s="25"/>
      <c r="AA24" s="183">
        <f>IF('Form XIV'!AA24&lt;&gt;"",'Form XIV'!AA24,"")</f>
        <v>1</v>
      </c>
      <c r="AB24" s="649" t="s">
        <v>145</v>
      </c>
      <c r="AC24" s="649"/>
      <c r="AD24" s="649"/>
      <c r="AE24" s="649"/>
      <c r="AF24" s="649"/>
      <c r="AG24" s="649"/>
      <c r="AH24" s="649"/>
      <c r="AI24" s="4"/>
    </row>
    <row r="25" spans="1:35" ht="12.75" customHeight="1" x14ac:dyDescent="0.2">
      <c r="A25" s="4"/>
      <c r="B25" s="690"/>
      <c r="C25" s="690"/>
      <c r="D25" s="690"/>
      <c r="E25" s="690"/>
      <c r="F25" s="690"/>
      <c r="G25" s="690"/>
      <c r="H25" s="745"/>
      <c r="I25" s="745"/>
      <c r="J25" s="745"/>
      <c r="K25" s="745"/>
      <c r="L25" s="745"/>
      <c r="M25" s="745"/>
      <c r="N25" s="746"/>
      <c r="O25" s="746"/>
      <c r="P25" s="746"/>
      <c r="Q25" s="746"/>
      <c r="R25" s="746"/>
      <c r="S25" s="746"/>
      <c r="T25" s="746"/>
      <c r="U25" s="746"/>
      <c r="V25" s="690"/>
      <c r="W25" s="690"/>
      <c r="X25" s="690"/>
      <c r="Y25" s="690"/>
      <c r="Z25" s="25"/>
      <c r="AA25" s="183">
        <f>IF('Form XIV'!AA25&lt;&gt;"",'Form XIV'!AA25,"")</f>
        <v>2</v>
      </c>
      <c r="AB25" s="649" t="s">
        <v>146</v>
      </c>
      <c r="AC25" s="649"/>
      <c r="AD25" s="649"/>
      <c r="AE25" s="649"/>
      <c r="AF25" s="649"/>
      <c r="AG25" s="649"/>
      <c r="AH25" s="649"/>
      <c r="AI25" s="4"/>
    </row>
    <row r="26" spans="1:35" ht="12.75" customHeight="1" x14ac:dyDescent="0.2">
      <c r="A26" s="4"/>
      <c r="B26" s="690"/>
      <c r="C26" s="690"/>
      <c r="D26" s="690"/>
      <c r="E26" s="690"/>
      <c r="F26" s="690"/>
      <c r="G26" s="690"/>
      <c r="H26" s="745"/>
      <c r="I26" s="745"/>
      <c r="J26" s="745"/>
      <c r="K26" s="745"/>
      <c r="L26" s="745"/>
      <c r="M26" s="745"/>
      <c r="N26" s="746"/>
      <c r="O26" s="746"/>
      <c r="P26" s="746"/>
      <c r="Q26" s="746"/>
      <c r="R26" s="746"/>
      <c r="S26" s="746"/>
      <c r="T26" s="746"/>
      <c r="U26" s="746"/>
      <c r="V26" s="690"/>
      <c r="W26" s="690"/>
      <c r="X26" s="690"/>
      <c r="Y26" s="690"/>
      <c r="Z26" s="25"/>
      <c r="AA26" s="183" t="str">
        <f>IF('Form XIV'!AA26&lt;&gt;"",'Form XIV'!AA26,"")</f>
        <v>2a</v>
      </c>
      <c r="AB26" s="749"/>
      <c r="AC26" s="748" t="s">
        <v>147</v>
      </c>
      <c r="AD26" s="748"/>
      <c r="AE26" s="748"/>
      <c r="AF26" s="748"/>
      <c r="AG26" s="748"/>
      <c r="AH26" s="748"/>
      <c r="AI26" s="4"/>
    </row>
    <row r="27" spans="1:35" x14ac:dyDescent="0.2">
      <c r="A27" s="4"/>
      <c r="B27" s="690"/>
      <c r="C27" s="690"/>
      <c r="D27" s="690"/>
      <c r="E27" s="690"/>
      <c r="F27" s="690"/>
      <c r="G27" s="690"/>
      <c r="H27" s="745"/>
      <c r="I27" s="745"/>
      <c r="J27" s="745"/>
      <c r="K27" s="745"/>
      <c r="L27" s="745"/>
      <c r="M27" s="745"/>
      <c r="N27" s="746"/>
      <c r="O27" s="746"/>
      <c r="P27" s="746"/>
      <c r="Q27" s="746"/>
      <c r="R27" s="746"/>
      <c r="S27" s="746"/>
      <c r="T27" s="746"/>
      <c r="U27" s="746"/>
      <c r="V27" s="690"/>
      <c r="W27" s="690"/>
      <c r="X27" s="690"/>
      <c r="Y27" s="690"/>
      <c r="Z27" s="25"/>
      <c r="AA27" s="176"/>
      <c r="AB27" s="547"/>
      <c r="AC27" s="547"/>
      <c r="AD27" s="547"/>
      <c r="AE27" s="547"/>
      <c r="AF27" s="547"/>
      <c r="AG27" s="547"/>
      <c r="AH27" s="547"/>
      <c r="AI27" s="4"/>
    </row>
    <row r="28" spans="1:35" ht="12.75" customHeight="1" x14ac:dyDescent="0.2">
      <c r="A28" s="4"/>
      <c r="B28" s="690"/>
      <c r="C28" s="690"/>
      <c r="D28" s="690"/>
      <c r="E28" s="690"/>
      <c r="F28" s="690"/>
      <c r="G28" s="690"/>
      <c r="H28" s="745"/>
      <c r="I28" s="745"/>
      <c r="J28" s="745"/>
      <c r="K28" s="745"/>
      <c r="L28" s="745"/>
      <c r="M28" s="745"/>
      <c r="N28" s="746"/>
      <c r="O28" s="746"/>
      <c r="P28" s="746"/>
      <c r="Q28" s="746"/>
      <c r="R28" s="746"/>
      <c r="S28" s="746"/>
      <c r="T28" s="746"/>
      <c r="U28" s="746"/>
      <c r="V28" s="690"/>
      <c r="W28" s="690"/>
      <c r="X28" s="690"/>
      <c r="Y28" s="690"/>
      <c r="Z28" s="25"/>
      <c r="AA28" s="183" t="str">
        <f>IF('Form XIV'!AA28&lt;&gt;"",'Form XIV'!AA28,"")</f>
        <v>2b</v>
      </c>
      <c r="AB28" s="749"/>
      <c r="AC28" s="748" t="s">
        <v>148</v>
      </c>
      <c r="AD28" s="748"/>
      <c r="AE28" s="748"/>
      <c r="AF28" s="748"/>
      <c r="AG28" s="748"/>
      <c r="AH28" s="748"/>
      <c r="AI28" s="4"/>
    </row>
    <row r="29" spans="1:35" x14ac:dyDescent="0.2">
      <c r="A29" s="4"/>
      <c r="B29" s="690"/>
      <c r="C29" s="690"/>
      <c r="D29" s="690"/>
      <c r="E29" s="690"/>
      <c r="F29" s="690"/>
      <c r="G29" s="690"/>
      <c r="H29" s="745"/>
      <c r="I29" s="745"/>
      <c r="J29" s="745"/>
      <c r="K29" s="745"/>
      <c r="L29" s="745"/>
      <c r="M29" s="745"/>
      <c r="N29" s="746"/>
      <c r="O29" s="746"/>
      <c r="P29" s="746"/>
      <c r="Q29" s="746"/>
      <c r="R29" s="746"/>
      <c r="S29" s="746"/>
      <c r="T29" s="746"/>
      <c r="U29" s="746"/>
      <c r="V29" s="690"/>
      <c r="W29" s="690"/>
      <c r="X29" s="690"/>
      <c r="Y29" s="690"/>
      <c r="Z29" s="25"/>
      <c r="AA29" s="184"/>
      <c r="AB29" s="547"/>
      <c r="AC29" s="547"/>
      <c r="AD29" s="547"/>
      <c r="AE29" s="547"/>
      <c r="AF29" s="547"/>
      <c r="AG29" s="547"/>
      <c r="AH29" s="547"/>
      <c r="AI29" s="4"/>
    </row>
    <row r="30" spans="1:35" ht="12.75" customHeight="1" x14ac:dyDescent="0.2">
      <c r="A30" s="4"/>
      <c r="B30" s="690"/>
      <c r="C30" s="690"/>
      <c r="D30" s="690"/>
      <c r="E30" s="690"/>
      <c r="F30" s="690"/>
      <c r="G30" s="690"/>
      <c r="H30" s="745"/>
      <c r="I30" s="745"/>
      <c r="J30" s="745"/>
      <c r="K30" s="745"/>
      <c r="L30" s="745"/>
      <c r="M30" s="745"/>
      <c r="N30" s="746"/>
      <c r="O30" s="746"/>
      <c r="P30" s="746"/>
      <c r="Q30" s="746"/>
      <c r="R30" s="746"/>
      <c r="S30" s="746"/>
      <c r="T30" s="746"/>
      <c r="U30" s="746"/>
      <c r="V30" s="690"/>
      <c r="W30" s="690"/>
      <c r="X30" s="690"/>
      <c r="Y30" s="690"/>
      <c r="Z30" s="25"/>
      <c r="AA30" s="183" t="str">
        <f>IF('Form XIV'!AA30&lt;&gt;"",'Form XIV'!AA30,"")</f>
        <v>2c</v>
      </c>
      <c r="AB30" s="25"/>
      <c r="AC30" s="748" t="s">
        <v>149</v>
      </c>
      <c r="AD30" s="748"/>
      <c r="AE30" s="748"/>
      <c r="AF30" s="748"/>
      <c r="AG30" s="748"/>
      <c r="AH30" s="748"/>
      <c r="AI30" s="4"/>
    </row>
    <row r="31" spans="1:35" ht="12.75" customHeight="1" x14ac:dyDescent="0.2">
      <c r="A31" s="4"/>
      <c r="B31" s="690"/>
      <c r="C31" s="690"/>
      <c r="D31" s="690"/>
      <c r="E31" s="690"/>
      <c r="F31" s="690"/>
      <c r="G31" s="690"/>
      <c r="H31" s="745"/>
      <c r="I31" s="745"/>
      <c r="J31" s="745"/>
      <c r="K31" s="745"/>
      <c r="L31" s="745"/>
      <c r="M31" s="745"/>
      <c r="N31" s="746"/>
      <c r="O31" s="746"/>
      <c r="P31" s="746"/>
      <c r="Q31" s="746"/>
      <c r="R31" s="746"/>
      <c r="S31" s="746"/>
      <c r="T31" s="746"/>
      <c r="U31" s="746"/>
      <c r="V31" s="690"/>
      <c r="W31" s="690"/>
      <c r="X31" s="690"/>
      <c r="Y31" s="690"/>
      <c r="Z31" s="25"/>
      <c r="AA31" s="183" t="str">
        <f>IF('Form XIV'!AA31&lt;&gt;"",'Form XIV'!AA31,"")</f>
        <v>2d</v>
      </c>
      <c r="AB31" s="25"/>
      <c r="AC31" s="748" t="s">
        <v>150</v>
      </c>
      <c r="AD31" s="748"/>
      <c r="AE31" s="748"/>
      <c r="AF31" s="748"/>
      <c r="AG31" s="748"/>
      <c r="AH31" s="748"/>
      <c r="AI31" s="4"/>
    </row>
    <row r="32" spans="1:35" ht="12.75" customHeight="1" x14ac:dyDescent="0.2">
      <c r="A32" s="4"/>
      <c r="B32" s="690"/>
      <c r="C32" s="690"/>
      <c r="D32" s="690"/>
      <c r="E32" s="690"/>
      <c r="F32" s="690"/>
      <c r="G32" s="690"/>
      <c r="H32" s="745"/>
      <c r="I32" s="745"/>
      <c r="J32" s="745"/>
      <c r="K32" s="745"/>
      <c r="L32" s="745"/>
      <c r="M32" s="745"/>
      <c r="N32" s="746"/>
      <c r="O32" s="746"/>
      <c r="P32" s="746"/>
      <c r="Q32" s="746"/>
      <c r="R32" s="746"/>
      <c r="S32" s="746"/>
      <c r="T32" s="746"/>
      <c r="U32" s="746"/>
      <c r="V32" s="690"/>
      <c r="W32" s="690"/>
      <c r="X32" s="690"/>
      <c r="Y32" s="690"/>
      <c r="Z32" s="25"/>
      <c r="AA32" s="183" t="str">
        <f>IF('Form XIV'!AA32&lt;&gt;"",'Form XIV'!AA32,"")</f>
        <v>2e</v>
      </c>
      <c r="AB32" s="25"/>
      <c r="AC32" s="748" t="s">
        <v>151</v>
      </c>
      <c r="AD32" s="748"/>
      <c r="AE32" s="748"/>
      <c r="AF32" s="748"/>
      <c r="AG32" s="748"/>
      <c r="AH32" s="748"/>
      <c r="AI32" s="4"/>
    </row>
    <row r="33" spans="1:35" x14ac:dyDescent="0.2">
      <c r="A33" s="4"/>
      <c r="B33" s="690"/>
      <c r="C33" s="690"/>
      <c r="D33" s="690"/>
      <c r="E33" s="690"/>
      <c r="F33" s="690"/>
      <c r="G33" s="690"/>
      <c r="H33" s="745"/>
      <c r="I33" s="745"/>
      <c r="J33" s="745"/>
      <c r="K33" s="745"/>
      <c r="L33" s="745"/>
      <c r="M33" s="745"/>
      <c r="N33" s="746"/>
      <c r="O33" s="746"/>
      <c r="P33" s="746"/>
      <c r="Q33" s="746"/>
      <c r="R33" s="746"/>
      <c r="S33" s="746"/>
      <c r="T33" s="746"/>
      <c r="U33" s="746"/>
      <c r="V33" s="690"/>
      <c r="W33" s="690"/>
      <c r="X33" s="690"/>
      <c r="Y33" s="690"/>
      <c r="Z33" s="25"/>
      <c r="AA33" s="25"/>
      <c r="AB33" s="25"/>
      <c r="AC33" s="170"/>
      <c r="AD33" s="170"/>
      <c r="AE33" s="170"/>
      <c r="AF33" s="170"/>
      <c r="AG33" s="170"/>
      <c r="AH33" s="170"/>
      <c r="AI33" s="4"/>
    </row>
    <row r="34" spans="1:35" x14ac:dyDescent="0.2">
      <c r="A34" s="4"/>
      <c r="B34" s="690"/>
      <c r="C34" s="690"/>
      <c r="D34" s="690"/>
      <c r="E34" s="690"/>
      <c r="F34" s="690"/>
      <c r="G34" s="690"/>
      <c r="H34" s="745"/>
      <c r="I34" s="745"/>
      <c r="J34" s="745"/>
      <c r="K34" s="745"/>
      <c r="L34" s="745"/>
      <c r="M34" s="745"/>
      <c r="N34" s="746"/>
      <c r="O34" s="746"/>
      <c r="P34" s="746"/>
      <c r="Q34" s="746"/>
      <c r="R34" s="746"/>
      <c r="S34" s="746"/>
      <c r="T34" s="746"/>
      <c r="U34" s="746"/>
      <c r="V34" s="690"/>
      <c r="W34" s="690"/>
      <c r="X34" s="690"/>
      <c r="Y34" s="690"/>
      <c r="Z34" s="25"/>
      <c r="AA34" s="25"/>
      <c r="AB34" s="25"/>
      <c r="AC34" s="170"/>
      <c r="AD34" s="170"/>
      <c r="AE34" s="170"/>
      <c r="AF34" s="170"/>
      <c r="AG34" s="170"/>
      <c r="AH34" s="170"/>
      <c r="AI34" s="4"/>
    </row>
    <row r="35" spans="1:35" x14ac:dyDescent="0.2">
      <c r="A35" s="4"/>
      <c r="B35" s="690"/>
      <c r="C35" s="690"/>
      <c r="D35" s="690"/>
      <c r="E35" s="690"/>
      <c r="F35" s="690"/>
      <c r="G35" s="690"/>
      <c r="H35" s="745"/>
      <c r="I35" s="745"/>
      <c r="J35" s="745"/>
      <c r="K35" s="745"/>
      <c r="L35" s="745"/>
      <c r="M35" s="745"/>
      <c r="N35" s="746"/>
      <c r="O35" s="746"/>
      <c r="P35" s="746"/>
      <c r="Q35" s="746"/>
      <c r="R35" s="746"/>
      <c r="S35" s="746"/>
      <c r="T35" s="746"/>
      <c r="U35" s="746"/>
      <c r="V35" s="690"/>
      <c r="W35" s="690"/>
      <c r="X35" s="690"/>
      <c r="Y35" s="690"/>
      <c r="Z35" s="25"/>
      <c r="AA35" s="25"/>
      <c r="AB35" s="25"/>
      <c r="AC35" s="170"/>
      <c r="AD35" s="170"/>
      <c r="AE35" s="170"/>
      <c r="AF35" s="170"/>
      <c r="AG35" s="170"/>
      <c r="AH35" s="170"/>
      <c r="AI35" s="4"/>
    </row>
    <row r="36" spans="1:35" x14ac:dyDescent="0.2">
      <c r="A36" s="4"/>
      <c r="B36" s="690"/>
      <c r="C36" s="690"/>
      <c r="D36" s="690"/>
      <c r="E36" s="690"/>
      <c r="F36" s="690"/>
      <c r="G36" s="690"/>
      <c r="H36" s="745"/>
      <c r="I36" s="745"/>
      <c r="J36" s="745"/>
      <c r="K36" s="745"/>
      <c r="L36" s="745"/>
      <c r="M36" s="745"/>
      <c r="N36" s="746"/>
      <c r="O36" s="746"/>
      <c r="P36" s="746"/>
      <c r="Q36" s="746"/>
      <c r="R36" s="746"/>
      <c r="S36" s="746"/>
      <c r="T36" s="746"/>
      <c r="U36" s="746"/>
      <c r="V36" s="690"/>
      <c r="W36" s="690"/>
      <c r="X36" s="690"/>
      <c r="Y36" s="69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48"/>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4"/>
    </row>
    <row r="39" spans="1:35" s="1" customFormat="1" x14ac:dyDescent="0.2">
      <c r="A39" s="397" t="s">
        <v>359</v>
      </c>
      <c r="B39" s="397"/>
      <c r="C39" s="397"/>
      <c r="D39" s="445">
        <f>'Form I'!$D$34</f>
        <v>0</v>
      </c>
      <c r="E39" s="446"/>
      <c r="F39" s="446"/>
      <c r="G39" s="447"/>
      <c r="H39" s="401" t="s">
        <v>356</v>
      </c>
      <c r="I39" s="353"/>
      <c r="J39" s="353"/>
      <c r="K39" s="353"/>
      <c r="L39" s="388"/>
      <c r="M39" s="448">
        <f>'Form I'!$M$34</f>
        <v>0</v>
      </c>
      <c r="N39" s="446"/>
      <c r="O39" s="446"/>
      <c r="P39" s="447"/>
      <c r="Q39" s="384" t="s">
        <v>4</v>
      </c>
      <c r="R39" s="384"/>
      <c r="S39" s="384"/>
      <c r="T39" s="385"/>
      <c r="U39" s="386"/>
      <c r="V39" s="387" t="s">
        <v>358</v>
      </c>
      <c r="W39" s="353"/>
      <c r="X39" s="353"/>
      <c r="Y39" s="388"/>
      <c r="Z39" s="385"/>
      <c r="AA39" s="389"/>
      <c r="AB39" s="384" t="s">
        <v>1</v>
      </c>
      <c r="AC39" s="384"/>
      <c r="AD39" s="381"/>
      <c r="AE39" s="382"/>
      <c r="AF39" s="382"/>
      <c r="AG39" s="382"/>
      <c r="AH39" s="383"/>
      <c r="AI39" s="100" t="e" vm="1">
        <v>#VALUE!</v>
      </c>
    </row>
  </sheetData>
  <sheetProtection sheet="1" selectLockedCells="1"/>
  <mergeCells count="290">
    <mergeCell ref="L10:M10"/>
    <mergeCell ref="L11:M11"/>
    <mergeCell ref="L12:M12"/>
    <mergeCell ref="L13:M13"/>
    <mergeCell ref="A39:C39"/>
    <mergeCell ref="D39:G39"/>
    <mergeCell ref="M39:P39"/>
    <mergeCell ref="AD39:AH39"/>
    <mergeCell ref="H39:L39"/>
    <mergeCell ref="Q39:S39"/>
    <mergeCell ref="T39:U39"/>
    <mergeCell ref="V39:Y39"/>
    <mergeCell ref="Z39:AA39"/>
    <mergeCell ref="D18:G18"/>
    <mergeCell ref="D32:G32"/>
    <mergeCell ref="H29:I29"/>
    <mergeCell ref="J22:K22"/>
    <mergeCell ref="J23:K23"/>
    <mergeCell ref="J24:K24"/>
    <mergeCell ref="J25:K25"/>
    <mergeCell ref="J20:K20"/>
    <mergeCell ref="J21:K21"/>
    <mergeCell ref="B17:C17"/>
    <mergeCell ref="B10:C10"/>
    <mergeCell ref="L4:M5"/>
    <mergeCell ref="N4:U5"/>
    <mergeCell ref="B4:C5"/>
    <mergeCell ref="D4:G5"/>
    <mergeCell ref="H4:I5"/>
    <mergeCell ref="J4:K5"/>
    <mergeCell ref="H6:I6"/>
    <mergeCell ref="B6:C6"/>
    <mergeCell ref="B7:C7"/>
    <mergeCell ref="D6:G6"/>
    <mergeCell ref="D7:G7"/>
    <mergeCell ref="J6:K6"/>
    <mergeCell ref="J7:K7"/>
    <mergeCell ref="B8:C8"/>
    <mergeCell ref="B9:C9"/>
    <mergeCell ref="B36:C36"/>
    <mergeCell ref="B33:C33"/>
    <mergeCell ref="B35:C35"/>
    <mergeCell ref="B23:C23"/>
    <mergeCell ref="B30:C30"/>
    <mergeCell ref="B22:C22"/>
    <mergeCell ref="B28:C28"/>
    <mergeCell ref="B29:C29"/>
    <mergeCell ref="B27:C27"/>
    <mergeCell ref="B26:C26"/>
    <mergeCell ref="B25:C25"/>
    <mergeCell ref="B24:C24"/>
    <mergeCell ref="B34:C34"/>
    <mergeCell ref="B31:C31"/>
    <mergeCell ref="B32:C32"/>
    <mergeCell ref="B18:C18"/>
    <mergeCell ref="B19:C19"/>
    <mergeCell ref="B20:C20"/>
    <mergeCell ref="B21:C21"/>
    <mergeCell ref="B14:C14"/>
    <mergeCell ref="B15:C15"/>
    <mergeCell ref="B16:C16"/>
    <mergeCell ref="B11:C11"/>
    <mergeCell ref="B12:C12"/>
    <mergeCell ref="B13:C13"/>
    <mergeCell ref="D14:G14"/>
    <mergeCell ref="D15:G15"/>
    <mergeCell ref="D16:G16"/>
    <mergeCell ref="D17:G17"/>
    <mergeCell ref="D10:G10"/>
    <mergeCell ref="D11:G11"/>
    <mergeCell ref="D12:G12"/>
    <mergeCell ref="D13:G13"/>
    <mergeCell ref="D36:G36"/>
    <mergeCell ref="D33:G33"/>
    <mergeCell ref="D35:G35"/>
    <mergeCell ref="D26:G26"/>
    <mergeCell ref="D27:G27"/>
    <mergeCell ref="D20:G20"/>
    <mergeCell ref="D21:G21"/>
    <mergeCell ref="D19:G19"/>
    <mergeCell ref="D30:G30"/>
    <mergeCell ref="D31:G31"/>
    <mergeCell ref="D22:G22"/>
    <mergeCell ref="D23:G23"/>
    <mergeCell ref="D24:G24"/>
    <mergeCell ref="D25:G25"/>
    <mergeCell ref="D34:G34"/>
    <mergeCell ref="D28:G28"/>
    <mergeCell ref="D29:G29"/>
    <mergeCell ref="D8:G8"/>
    <mergeCell ref="D9:G9"/>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H22:I22"/>
    <mergeCell ref="H23:I23"/>
    <mergeCell ref="H24:I24"/>
    <mergeCell ref="H25:I25"/>
    <mergeCell ref="H18:I18"/>
    <mergeCell ref="H19:I19"/>
    <mergeCell ref="H20:I20"/>
    <mergeCell ref="H21:I21"/>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J18:K18"/>
    <mergeCell ref="J19:K19"/>
    <mergeCell ref="L22:M22"/>
    <mergeCell ref="L23:M23"/>
    <mergeCell ref="L18:M18"/>
    <mergeCell ref="L19:M19"/>
    <mergeCell ref="L20:M20"/>
    <mergeCell ref="L21:M21"/>
    <mergeCell ref="L24:M24"/>
    <mergeCell ref="L25:M25"/>
    <mergeCell ref="L32:M32"/>
    <mergeCell ref="L36:M36"/>
    <mergeCell ref="L33:M33"/>
    <mergeCell ref="L35:M35"/>
    <mergeCell ref="L26:M26"/>
    <mergeCell ref="L27:M27"/>
    <mergeCell ref="L28:M28"/>
    <mergeCell ref="L29:M29"/>
    <mergeCell ref="L30:M30"/>
    <mergeCell ref="L31:M31"/>
    <mergeCell ref="L34:M34"/>
    <mergeCell ref="V27:W27"/>
    <mergeCell ref="V18:W18"/>
    <mergeCell ref="V19:W19"/>
    <mergeCell ref="V20:W20"/>
    <mergeCell ref="V21:W21"/>
    <mergeCell ref="V14:W14"/>
    <mergeCell ref="V15:W15"/>
    <mergeCell ref="V16:W16"/>
    <mergeCell ref="V17:W17"/>
    <mergeCell ref="N27:U27"/>
    <mergeCell ref="N18:U18"/>
    <mergeCell ref="N19:U19"/>
    <mergeCell ref="N20:U20"/>
    <mergeCell ref="N21:U21"/>
    <mergeCell ref="N28:U28"/>
    <mergeCell ref="X34:Y34"/>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V26:W26"/>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AB14:AH14"/>
    <mergeCell ref="AB15:AH15"/>
    <mergeCell ref="AA17:AH19"/>
    <mergeCell ref="B38:AH38"/>
    <mergeCell ref="AB39:AC39"/>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32:U32"/>
    <mergeCell ref="N36:U36"/>
    <mergeCell ref="X30:Y30"/>
    <mergeCell ref="X31:Y31"/>
    <mergeCell ref="X32:Y32"/>
    <mergeCell ref="V30:W30"/>
    <mergeCell ref="V31:W31"/>
    <mergeCell ref="V32:W32"/>
    <mergeCell ref="V36:W36"/>
    <mergeCell ref="X36:Y36"/>
    <mergeCell ref="V33:W33"/>
    <mergeCell ref="X33:Y33"/>
    <mergeCell ref="V34:W34"/>
    <mergeCell ref="V35:W35"/>
    <mergeCell ref="X35:Y35"/>
    <mergeCell ref="N35:U35"/>
    <mergeCell ref="N33:U33"/>
    <mergeCell ref="N34:U34"/>
    <mergeCell ref="H30:I30"/>
    <mergeCell ref="H31:I31"/>
    <mergeCell ref="H32:I32"/>
    <mergeCell ref="H36:I36"/>
    <mergeCell ref="H33:I33"/>
    <mergeCell ref="H35:I35"/>
    <mergeCell ref="J30:K30"/>
    <mergeCell ref="J31:K31"/>
    <mergeCell ref="J32:K32"/>
    <mergeCell ref="J36:K36"/>
    <mergeCell ref="J33:K33"/>
    <mergeCell ref="J35:K35"/>
    <mergeCell ref="H34:I34"/>
    <mergeCell ref="J34:K34"/>
  </mergeCells>
  <phoneticPr fontId="5" type="noConversion"/>
  <conditionalFormatting sqref="D39:G39 M39:P39">
    <cfRule type="cellIs" dxfId="4175" priority="1" stopIfTrue="1" operator="equal">
      <formula>0</formula>
    </cfRule>
  </conditionalFormatting>
  <hyperlinks>
    <hyperlink ref="AI39" location="'Form II'!AC35" display="i" xr:uid="{00000000-0004-0000-1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XIV(b)</oddFooter>
  </headerFooter>
  <legacyDrawing r:id="rId2"/>
  <legacyDrawingHF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13" t="s">
        <v>82</v>
      </c>
      <c r="C4" s="413"/>
      <c r="D4" s="413" t="s">
        <v>129</v>
      </c>
      <c r="E4" s="413"/>
      <c r="F4" s="413"/>
      <c r="G4" s="413"/>
      <c r="H4" s="413" t="s">
        <v>130</v>
      </c>
      <c r="I4" s="413"/>
      <c r="J4" s="413" t="s">
        <v>131</v>
      </c>
      <c r="K4" s="413"/>
      <c r="L4" s="413" t="s">
        <v>43</v>
      </c>
      <c r="M4" s="413"/>
      <c r="N4" s="413" t="s">
        <v>132</v>
      </c>
      <c r="O4" s="413"/>
      <c r="P4" s="413"/>
      <c r="Q4" s="413"/>
      <c r="R4" s="413"/>
      <c r="S4" s="413"/>
      <c r="T4" s="413"/>
      <c r="U4" s="413"/>
      <c r="V4" s="413" t="s">
        <v>332</v>
      </c>
      <c r="W4" s="413"/>
      <c r="X4" s="413" t="s">
        <v>133</v>
      </c>
      <c r="Y4" s="413"/>
      <c r="Z4" s="25"/>
      <c r="AA4" s="750" t="s">
        <v>507</v>
      </c>
      <c r="AB4" s="750"/>
      <c r="AC4" s="750"/>
      <c r="AD4" s="750"/>
      <c r="AE4" s="750"/>
      <c r="AF4" s="750"/>
      <c r="AG4" s="750"/>
      <c r="AH4" s="750"/>
      <c r="AI4" s="4"/>
    </row>
    <row r="5" spans="1:35" x14ac:dyDescent="0.2">
      <c r="A5" s="4"/>
      <c r="B5" s="413"/>
      <c r="C5" s="413"/>
      <c r="D5" s="413"/>
      <c r="E5" s="413"/>
      <c r="F5" s="413"/>
      <c r="G5" s="413"/>
      <c r="H5" s="413"/>
      <c r="I5" s="413"/>
      <c r="J5" s="413"/>
      <c r="K5" s="413"/>
      <c r="L5" s="413"/>
      <c r="M5" s="413"/>
      <c r="N5" s="413"/>
      <c r="O5" s="413"/>
      <c r="P5" s="413"/>
      <c r="Q5" s="413"/>
      <c r="R5" s="413"/>
      <c r="S5" s="413"/>
      <c r="T5" s="413"/>
      <c r="U5" s="413"/>
      <c r="V5" s="413"/>
      <c r="W5" s="413"/>
      <c r="X5" s="413"/>
      <c r="Y5" s="413"/>
      <c r="Z5" s="25"/>
      <c r="AA5" s="750"/>
      <c r="AB5" s="750"/>
      <c r="AC5" s="750"/>
      <c r="AD5" s="750"/>
      <c r="AE5" s="750"/>
      <c r="AF5" s="750"/>
      <c r="AG5" s="750"/>
      <c r="AH5" s="750"/>
      <c r="AI5" s="4"/>
    </row>
    <row r="6" spans="1:35" ht="12.75" customHeight="1" x14ac:dyDescent="0.2">
      <c r="A6" s="4"/>
      <c r="B6" s="690"/>
      <c r="C6" s="690"/>
      <c r="D6" s="690"/>
      <c r="E6" s="690"/>
      <c r="F6" s="690"/>
      <c r="G6" s="690"/>
      <c r="H6" s="745"/>
      <c r="I6" s="745"/>
      <c r="J6" s="745"/>
      <c r="K6" s="745"/>
      <c r="L6" s="745"/>
      <c r="M6" s="745"/>
      <c r="N6" s="746"/>
      <c r="O6" s="746"/>
      <c r="P6" s="746"/>
      <c r="Q6" s="746"/>
      <c r="R6" s="746"/>
      <c r="S6" s="746"/>
      <c r="T6" s="746"/>
      <c r="U6" s="746"/>
      <c r="V6" s="690"/>
      <c r="W6" s="690"/>
      <c r="X6" s="690"/>
      <c r="Y6" s="690"/>
      <c r="Z6" s="25"/>
      <c r="AA6" s="183">
        <f>IF('Form XIV'!AA6&lt;&gt;"",'Form XIV'!AA6,"")</f>
        <v>1</v>
      </c>
      <c r="AB6" s="747" t="s">
        <v>134</v>
      </c>
      <c r="AC6" s="747"/>
      <c r="AD6" s="747"/>
      <c r="AE6" s="747"/>
      <c r="AF6" s="747"/>
      <c r="AG6" s="747"/>
      <c r="AH6" s="747"/>
      <c r="AI6" s="4"/>
    </row>
    <row r="7" spans="1:35" ht="12.75" customHeight="1" x14ac:dyDescent="0.2">
      <c r="A7" s="4"/>
      <c r="B7" s="690"/>
      <c r="C7" s="690"/>
      <c r="D7" s="690"/>
      <c r="E7" s="690"/>
      <c r="F7" s="690"/>
      <c r="G7" s="690"/>
      <c r="H7" s="745"/>
      <c r="I7" s="745"/>
      <c r="J7" s="745"/>
      <c r="K7" s="745"/>
      <c r="L7" s="745"/>
      <c r="M7" s="745"/>
      <c r="N7" s="746"/>
      <c r="O7" s="746"/>
      <c r="P7" s="746"/>
      <c r="Q7" s="746"/>
      <c r="R7" s="746"/>
      <c r="S7" s="746"/>
      <c r="T7" s="746"/>
      <c r="U7" s="746"/>
      <c r="V7" s="690"/>
      <c r="W7" s="690"/>
      <c r="X7" s="690"/>
      <c r="Y7" s="690"/>
      <c r="Z7" s="25"/>
      <c r="AA7" s="183">
        <f>IF('Form XIV'!AA7&lt;&gt;"",'Form XIV'!AA7,"")</f>
        <v>2</v>
      </c>
      <c r="AB7" s="747" t="s">
        <v>135</v>
      </c>
      <c r="AC7" s="747"/>
      <c r="AD7" s="747"/>
      <c r="AE7" s="747"/>
      <c r="AF7" s="747"/>
      <c r="AG7" s="747"/>
      <c r="AH7" s="747"/>
      <c r="AI7" s="4"/>
    </row>
    <row r="8" spans="1:35" ht="12.75" customHeight="1" x14ac:dyDescent="0.2">
      <c r="A8" s="4"/>
      <c r="B8" s="690"/>
      <c r="C8" s="690"/>
      <c r="D8" s="690"/>
      <c r="E8" s="690"/>
      <c r="F8" s="690"/>
      <c r="G8" s="690"/>
      <c r="H8" s="745"/>
      <c r="I8" s="745"/>
      <c r="J8" s="745"/>
      <c r="K8" s="745"/>
      <c r="L8" s="745"/>
      <c r="M8" s="745"/>
      <c r="N8" s="746"/>
      <c r="O8" s="746"/>
      <c r="P8" s="746"/>
      <c r="Q8" s="746"/>
      <c r="R8" s="746"/>
      <c r="S8" s="746"/>
      <c r="T8" s="746"/>
      <c r="U8" s="746"/>
      <c r="V8" s="690"/>
      <c r="W8" s="690"/>
      <c r="X8" s="690"/>
      <c r="Y8" s="690"/>
      <c r="Z8" s="25"/>
      <c r="AA8" s="183">
        <f>IF('Form XIV'!AA8&lt;&gt;"",'Form XIV'!AA8,"")</f>
        <v>3</v>
      </c>
      <c r="AB8" s="747" t="s">
        <v>136</v>
      </c>
      <c r="AC8" s="747"/>
      <c r="AD8" s="747"/>
      <c r="AE8" s="747"/>
      <c r="AF8" s="747"/>
      <c r="AG8" s="747"/>
      <c r="AH8" s="747"/>
      <c r="AI8" s="4"/>
    </row>
    <row r="9" spans="1:35" ht="12.75" customHeight="1" x14ac:dyDescent="0.2">
      <c r="A9" s="4"/>
      <c r="B9" s="690"/>
      <c r="C9" s="690"/>
      <c r="D9" s="690"/>
      <c r="E9" s="690"/>
      <c r="F9" s="690"/>
      <c r="G9" s="690"/>
      <c r="H9" s="745"/>
      <c r="I9" s="745"/>
      <c r="J9" s="745"/>
      <c r="K9" s="745"/>
      <c r="L9" s="745"/>
      <c r="M9" s="745"/>
      <c r="N9" s="746"/>
      <c r="O9" s="746"/>
      <c r="P9" s="746"/>
      <c r="Q9" s="746"/>
      <c r="R9" s="746"/>
      <c r="S9" s="746"/>
      <c r="T9" s="746"/>
      <c r="U9" s="746"/>
      <c r="V9" s="690"/>
      <c r="W9" s="690"/>
      <c r="X9" s="690"/>
      <c r="Y9" s="690"/>
      <c r="Z9" s="25"/>
      <c r="AA9" s="183">
        <f>IF('Form XIV'!AA9&lt;&gt;"",'Form XIV'!AA9,"")</f>
        <v>4</v>
      </c>
      <c r="AB9" s="747" t="s">
        <v>137</v>
      </c>
      <c r="AC9" s="747"/>
      <c r="AD9" s="747"/>
      <c r="AE9" s="747"/>
      <c r="AF9" s="747"/>
      <c r="AG9" s="747"/>
      <c r="AH9" s="747"/>
      <c r="AI9" s="4"/>
    </row>
    <row r="10" spans="1:35" ht="12.75" customHeight="1" x14ac:dyDescent="0.2">
      <c r="A10" s="4"/>
      <c r="B10" s="690"/>
      <c r="C10" s="690"/>
      <c r="D10" s="690"/>
      <c r="E10" s="690"/>
      <c r="F10" s="690"/>
      <c r="G10" s="690"/>
      <c r="H10" s="745"/>
      <c r="I10" s="745"/>
      <c r="J10" s="745"/>
      <c r="K10" s="745"/>
      <c r="L10" s="745"/>
      <c r="M10" s="745"/>
      <c r="N10" s="746"/>
      <c r="O10" s="746"/>
      <c r="P10" s="746"/>
      <c r="Q10" s="746"/>
      <c r="R10" s="746"/>
      <c r="S10" s="746"/>
      <c r="T10" s="746"/>
      <c r="U10" s="746"/>
      <c r="V10" s="690"/>
      <c r="W10" s="690"/>
      <c r="X10" s="690"/>
      <c r="Y10" s="690"/>
      <c r="Z10" s="25"/>
      <c r="AA10" s="183">
        <f>IF('Form XIV'!AA10&lt;&gt;"",'Form XIV'!AA10,"")</f>
        <v>5</v>
      </c>
      <c r="AB10" s="747" t="s">
        <v>138</v>
      </c>
      <c r="AC10" s="747"/>
      <c r="AD10" s="747"/>
      <c r="AE10" s="747"/>
      <c r="AF10" s="747"/>
      <c r="AG10" s="747"/>
      <c r="AH10" s="747"/>
      <c r="AI10" s="4"/>
    </row>
    <row r="11" spans="1:35" ht="12.75" customHeight="1" x14ac:dyDescent="0.2">
      <c r="A11" s="4"/>
      <c r="B11" s="690"/>
      <c r="C11" s="690"/>
      <c r="D11" s="690"/>
      <c r="E11" s="690"/>
      <c r="F11" s="690"/>
      <c r="G11" s="690"/>
      <c r="H11" s="745"/>
      <c r="I11" s="745"/>
      <c r="J11" s="745"/>
      <c r="K11" s="745"/>
      <c r="L11" s="745"/>
      <c r="M11" s="745"/>
      <c r="N11" s="746"/>
      <c r="O11" s="746"/>
      <c r="P11" s="746"/>
      <c r="Q11" s="746"/>
      <c r="R11" s="746"/>
      <c r="S11" s="746"/>
      <c r="T11" s="746"/>
      <c r="U11" s="746"/>
      <c r="V11" s="690"/>
      <c r="W11" s="690"/>
      <c r="X11" s="690"/>
      <c r="Y11" s="690"/>
      <c r="Z11" s="25"/>
      <c r="AA11" s="183">
        <f>IF('Form XIV'!AA11&lt;&gt;"",'Form XIV'!AA11,"")</f>
        <v>6</v>
      </c>
      <c r="AB11" s="747" t="s">
        <v>139</v>
      </c>
      <c r="AC11" s="747"/>
      <c r="AD11" s="747"/>
      <c r="AE11" s="747"/>
      <c r="AF11" s="747"/>
      <c r="AG11" s="747"/>
      <c r="AH11" s="747"/>
      <c r="AI11" s="4"/>
    </row>
    <row r="12" spans="1:35" ht="12.75" customHeight="1" x14ac:dyDescent="0.2">
      <c r="A12" s="4"/>
      <c r="B12" s="690"/>
      <c r="C12" s="690"/>
      <c r="D12" s="690"/>
      <c r="E12" s="690"/>
      <c r="F12" s="690"/>
      <c r="G12" s="690"/>
      <c r="H12" s="745"/>
      <c r="I12" s="745"/>
      <c r="J12" s="745"/>
      <c r="K12" s="745"/>
      <c r="L12" s="745"/>
      <c r="M12" s="745"/>
      <c r="N12" s="746"/>
      <c r="O12" s="746"/>
      <c r="P12" s="746"/>
      <c r="Q12" s="746"/>
      <c r="R12" s="746"/>
      <c r="S12" s="746"/>
      <c r="T12" s="746"/>
      <c r="U12" s="746"/>
      <c r="V12" s="690"/>
      <c r="W12" s="690"/>
      <c r="X12" s="690"/>
      <c r="Y12" s="690"/>
      <c r="Z12" s="25"/>
      <c r="AA12" s="183">
        <f>IF('Form XIV'!AA12&lt;&gt;"",'Form XIV'!AA12,"")</f>
        <v>7</v>
      </c>
      <c r="AB12" s="747" t="s">
        <v>140</v>
      </c>
      <c r="AC12" s="747"/>
      <c r="AD12" s="747"/>
      <c r="AE12" s="747"/>
      <c r="AF12" s="747"/>
      <c r="AG12" s="747"/>
      <c r="AH12" s="747"/>
      <c r="AI12" s="4"/>
    </row>
    <row r="13" spans="1:35" ht="12.75" customHeight="1" x14ac:dyDescent="0.2">
      <c r="A13" s="4"/>
      <c r="B13" s="690"/>
      <c r="C13" s="690"/>
      <c r="D13" s="690"/>
      <c r="E13" s="690"/>
      <c r="F13" s="690"/>
      <c r="G13" s="690"/>
      <c r="H13" s="745"/>
      <c r="I13" s="745"/>
      <c r="J13" s="745"/>
      <c r="K13" s="745"/>
      <c r="L13" s="745"/>
      <c r="M13" s="745"/>
      <c r="N13" s="746"/>
      <c r="O13" s="746"/>
      <c r="P13" s="746"/>
      <c r="Q13" s="746"/>
      <c r="R13" s="746"/>
      <c r="S13" s="746"/>
      <c r="T13" s="746"/>
      <c r="U13" s="746"/>
      <c r="V13" s="690"/>
      <c r="W13" s="690"/>
      <c r="X13" s="690"/>
      <c r="Y13" s="690"/>
      <c r="Z13" s="25"/>
      <c r="AA13" s="183">
        <f>IF('Form XIV'!AA13&lt;&gt;"",'Form XIV'!AA13,"")</f>
        <v>8</v>
      </c>
      <c r="AB13" s="747" t="s">
        <v>141</v>
      </c>
      <c r="AC13" s="747"/>
      <c r="AD13" s="747"/>
      <c r="AE13" s="747"/>
      <c r="AF13" s="747"/>
      <c r="AG13" s="747"/>
      <c r="AH13" s="747"/>
      <c r="AI13" s="4"/>
    </row>
    <row r="14" spans="1:35" ht="12.75" customHeight="1" x14ac:dyDescent="0.2">
      <c r="A14" s="4"/>
      <c r="B14" s="690"/>
      <c r="C14" s="690"/>
      <c r="D14" s="690"/>
      <c r="E14" s="690"/>
      <c r="F14" s="690"/>
      <c r="G14" s="690"/>
      <c r="H14" s="745"/>
      <c r="I14" s="745"/>
      <c r="J14" s="745"/>
      <c r="K14" s="745"/>
      <c r="L14" s="745"/>
      <c r="M14" s="745"/>
      <c r="N14" s="746"/>
      <c r="O14" s="746"/>
      <c r="P14" s="746"/>
      <c r="Q14" s="746"/>
      <c r="R14" s="746"/>
      <c r="S14" s="746"/>
      <c r="T14" s="746"/>
      <c r="U14" s="746"/>
      <c r="V14" s="690"/>
      <c r="W14" s="690"/>
      <c r="X14" s="690"/>
      <c r="Y14" s="690"/>
      <c r="Z14" s="25"/>
      <c r="AA14" s="183">
        <f>IF('Form XIV'!AA14&lt;&gt;"",'Form XIV'!AA14,"")</f>
        <v>9</v>
      </c>
      <c r="AB14" s="747" t="s">
        <v>142</v>
      </c>
      <c r="AC14" s="747"/>
      <c r="AD14" s="747"/>
      <c r="AE14" s="747"/>
      <c r="AF14" s="747"/>
      <c r="AG14" s="747"/>
      <c r="AH14" s="747"/>
      <c r="AI14" s="4"/>
    </row>
    <row r="15" spans="1:35" ht="12.75" customHeight="1" x14ac:dyDescent="0.2">
      <c r="A15" s="4"/>
      <c r="B15" s="690"/>
      <c r="C15" s="690"/>
      <c r="D15" s="690"/>
      <c r="E15" s="690"/>
      <c r="F15" s="690"/>
      <c r="G15" s="690"/>
      <c r="H15" s="745"/>
      <c r="I15" s="745"/>
      <c r="J15" s="745"/>
      <c r="K15" s="745"/>
      <c r="L15" s="745"/>
      <c r="M15" s="745"/>
      <c r="N15" s="746"/>
      <c r="O15" s="746"/>
      <c r="P15" s="746"/>
      <c r="Q15" s="746"/>
      <c r="R15" s="746"/>
      <c r="S15" s="746"/>
      <c r="T15" s="746"/>
      <c r="U15" s="746"/>
      <c r="V15" s="690"/>
      <c r="W15" s="690"/>
      <c r="X15" s="690"/>
      <c r="Y15" s="690"/>
      <c r="Z15" s="25"/>
      <c r="AA15" s="183">
        <f>IF('Form XIV'!AA15&lt;&gt;"",'Form XIV'!AA15,"")</f>
        <v>10</v>
      </c>
      <c r="AB15" s="747" t="s">
        <v>143</v>
      </c>
      <c r="AC15" s="747"/>
      <c r="AD15" s="747"/>
      <c r="AE15" s="747"/>
      <c r="AF15" s="747"/>
      <c r="AG15" s="747"/>
      <c r="AH15" s="747"/>
      <c r="AI15" s="4"/>
    </row>
    <row r="16" spans="1:35" x14ac:dyDescent="0.2">
      <c r="A16" s="4"/>
      <c r="B16" s="690"/>
      <c r="C16" s="690"/>
      <c r="D16" s="690"/>
      <c r="E16" s="690"/>
      <c r="F16" s="690"/>
      <c r="G16" s="690"/>
      <c r="H16" s="745"/>
      <c r="I16" s="745"/>
      <c r="J16" s="745"/>
      <c r="K16" s="745"/>
      <c r="L16" s="745"/>
      <c r="M16" s="745"/>
      <c r="N16" s="746"/>
      <c r="O16" s="746"/>
      <c r="P16" s="746"/>
      <c r="Q16" s="746"/>
      <c r="R16" s="746"/>
      <c r="S16" s="746"/>
      <c r="T16" s="746"/>
      <c r="U16" s="746"/>
      <c r="V16" s="690"/>
      <c r="W16" s="690"/>
      <c r="X16" s="690"/>
      <c r="Y16" s="690"/>
      <c r="Z16" s="25"/>
      <c r="AA16" s="25"/>
      <c r="AB16" s="25"/>
      <c r="AC16" s="25"/>
      <c r="AD16" s="25"/>
      <c r="AE16" s="25"/>
      <c r="AF16" s="25"/>
      <c r="AG16" s="25"/>
      <c r="AH16" s="25"/>
      <c r="AI16" s="4"/>
    </row>
    <row r="17" spans="1:35" ht="12.75" customHeight="1" x14ac:dyDescent="0.2">
      <c r="A17" s="4"/>
      <c r="B17" s="690"/>
      <c r="C17" s="690"/>
      <c r="D17" s="690"/>
      <c r="E17" s="690"/>
      <c r="F17" s="690"/>
      <c r="G17" s="690"/>
      <c r="H17" s="745"/>
      <c r="I17" s="745"/>
      <c r="J17" s="745"/>
      <c r="K17" s="745"/>
      <c r="L17" s="745"/>
      <c r="M17" s="745"/>
      <c r="N17" s="746"/>
      <c r="O17" s="746"/>
      <c r="P17" s="746"/>
      <c r="Q17" s="746"/>
      <c r="R17" s="746"/>
      <c r="S17" s="746"/>
      <c r="T17" s="746"/>
      <c r="U17" s="746"/>
      <c r="V17" s="690"/>
      <c r="W17" s="690"/>
      <c r="X17" s="690"/>
      <c r="Y17" s="690"/>
      <c r="Z17" s="25"/>
      <c r="AA17" s="650"/>
      <c r="AB17" s="650"/>
      <c r="AC17" s="650"/>
      <c r="AD17" s="650"/>
      <c r="AE17" s="650"/>
      <c r="AF17" s="650"/>
      <c r="AG17" s="650"/>
      <c r="AH17" s="650"/>
      <c r="AI17" s="4"/>
    </row>
    <row r="18" spans="1:35" x14ac:dyDescent="0.2">
      <c r="A18" s="4"/>
      <c r="B18" s="690"/>
      <c r="C18" s="690"/>
      <c r="D18" s="690"/>
      <c r="E18" s="690"/>
      <c r="F18" s="690"/>
      <c r="G18" s="690"/>
      <c r="H18" s="745"/>
      <c r="I18" s="745"/>
      <c r="J18" s="745"/>
      <c r="K18" s="745"/>
      <c r="L18" s="745"/>
      <c r="M18" s="745"/>
      <c r="N18" s="746"/>
      <c r="O18" s="746"/>
      <c r="P18" s="746"/>
      <c r="Q18" s="746"/>
      <c r="R18" s="746"/>
      <c r="S18" s="746"/>
      <c r="T18" s="746"/>
      <c r="U18" s="746"/>
      <c r="V18" s="690"/>
      <c r="W18" s="690"/>
      <c r="X18" s="690"/>
      <c r="Y18" s="690"/>
      <c r="Z18" s="25"/>
      <c r="AA18" s="650"/>
      <c r="AB18" s="650"/>
      <c r="AC18" s="650"/>
      <c r="AD18" s="650"/>
      <c r="AE18" s="650"/>
      <c r="AF18" s="650"/>
      <c r="AG18" s="650"/>
      <c r="AH18" s="650"/>
      <c r="AI18" s="4"/>
    </row>
    <row r="19" spans="1:35" x14ac:dyDescent="0.2">
      <c r="A19" s="4"/>
      <c r="B19" s="690"/>
      <c r="C19" s="690"/>
      <c r="D19" s="690"/>
      <c r="E19" s="690"/>
      <c r="F19" s="690"/>
      <c r="G19" s="690"/>
      <c r="H19" s="745"/>
      <c r="I19" s="745"/>
      <c r="J19" s="745"/>
      <c r="K19" s="745"/>
      <c r="L19" s="745"/>
      <c r="M19" s="745"/>
      <c r="N19" s="746"/>
      <c r="O19" s="746"/>
      <c r="P19" s="746"/>
      <c r="Q19" s="746"/>
      <c r="R19" s="746"/>
      <c r="S19" s="746"/>
      <c r="T19" s="746"/>
      <c r="U19" s="746"/>
      <c r="V19" s="690"/>
      <c r="W19" s="690"/>
      <c r="X19" s="690"/>
      <c r="Y19" s="690"/>
      <c r="Z19" s="25"/>
      <c r="AA19" s="650"/>
      <c r="AB19" s="650"/>
      <c r="AC19" s="650"/>
      <c r="AD19" s="650"/>
      <c r="AE19" s="650"/>
      <c r="AF19" s="650"/>
      <c r="AG19" s="650"/>
      <c r="AH19" s="650"/>
      <c r="AI19" s="4"/>
    </row>
    <row r="20" spans="1:35" x14ac:dyDescent="0.2">
      <c r="A20" s="4"/>
      <c r="B20" s="690"/>
      <c r="C20" s="690"/>
      <c r="D20" s="690"/>
      <c r="E20" s="690"/>
      <c r="F20" s="690"/>
      <c r="G20" s="690"/>
      <c r="H20" s="745"/>
      <c r="I20" s="745"/>
      <c r="J20" s="745"/>
      <c r="K20" s="745"/>
      <c r="L20" s="745"/>
      <c r="M20" s="745"/>
      <c r="N20" s="746"/>
      <c r="O20" s="746"/>
      <c r="P20" s="746"/>
      <c r="Q20" s="746"/>
      <c r="R20" s="746"/>
      <c r="S20" s="746"/>
      <c r="T20" s="746"/>
      <c r="U20" s="746"/>
      <c r="V20" s="690"/>
      <c r="W20" s="690"/>
      <c r="X20" s="690"/>
      <c r="Y20" s="690"/>
      <c r="Z20" s="25"/>
      <c r="AA20" s="25"/>
      <c r="AB20" s="25"/>
      <c r="AC20" s="25"/>
      <c r="AD20" s="25"/>
      <c r="AE20" s="25"/>
      <c r="AF20" s="25"/>
      <c r="AG20" s="25"/>
      <c r="AH20" s="25"/>
      <c r="AI20" s="4"/>
    </row>
    <row r="21" spans="1:35" ht="12.75" customHeight="1" x14ac:dyDescent="0.2">
      <c r="A21" s="4"/>
      <c r="B21" s="690"/>
      <c r="C21" s="690"/>
      <c r="D21" s="690"/>
      <c r="E21" s="690"/>
      <c r="F21" s="690"/>
      <c r="G21" s="690"/>
      <c r="H21" s="745"/>
      <c r="I21" s="745"/>
      <c r="J21" s="745"/>
      <c r="K21" s="745"/>
      <c r="L21" s="745"/>
      <c r="M21" s="745"/>
      <c r="N21" s="746"/>
      <c r="O21" s="746"/>
      <c r="P21" s="746"/>
      <c r="Q21" s="746"/>
      <c r="R21" s="746"/>
      <c r="S21" s="746"/>
      <c r="T21" s="746"/>
      <c r="U21" s="746"/>
      <c r="V21" s="690"/>
      <c r="W21" s="690"/>
      <c r="X21" s="690"/>
      <c r="Y21" s="690"/>
      <c r="Z21" s="25"/>
      <c r="AA21" s="750" t="s">
        <v>332</v>
      </c>
      <c r="AB21" s="750"/>
      <c r="AC21" s="750"/>
      <c r="AD21" s="750"/>
      <c r="AE21" s="750"/>
      <c r="AF21" s="750"/>
      <c r="AG21" s="750"/>
      <c r="AH21" s="750"/>
      <c r="AI21" s="4"/>
    </row>
    <row r="22" spans="1:35" x14ac:dyDescent="0.2">
      <c r="A22" s="4"/>
      <c r="B22" s="690"/>
      <c r="C22" s="690"/>
      <c r="D22" s="690"/>
      <c r="E22" s="690"/>
      <c r="F22" s="690"/>
      <c r="G22" s="690"/>
      <c r="H22" s="745"/>
      <c r="I22" s="745"/>
      <c r="J22" s="745"/>
      <c r="K22" s="745"/>
      <c r="L22" s="745"/>
      <c r="M22" s="745"/>
      <c r="N22" s="746"/>
      <c r="O22" s="746"/>
      <c r="P22" s="746"/>
      <c r="Q22" s="746"/>
      <c r="R22" s="746"/>
      <c r="S22" s="746"/>
      <c r="T22" s="746"/>
      <c r="U22" s="746"/>
      <c r="V22" s="690"/>
      <c r="W22" s="690"/>
      <c r="X22" s="690"/>
      <c r="Y22" s="690"/>
      <c r="Z22" s="25"/>
      <c r="AA22" s="750"/>
      <c r="AB22" s="750"/>
      <c r="AC22" s="750"/>
      <c r="AD22" s="750"/>
      <c r="AE22" s="750"/>
      <c r="AF22" s="750"/>
      <c r="AG22" s="750"/>
      <c r="AH22" s="750"/>
      <c r="AI22" s="4"/>
    </row>
    <row r="23" spans="1:35" ht="12.75" customHeight="1" x14ac:dyDescent="0.2">
      <c r="A23" s="4"/>
      <c r="B23" s="690"/>
      <c r="C23" s="690"/>
      <c r="D23" s="690"/>
      <c r="E23" s="690"/>
      <c r="F23" s="690"/>
      <c r="G23" s="690"/>
      <c r="H23" s="745"/>
      <c r="I23" s="745"/>
      <c r="J23" s="745"/>
      <c r="K23" s="745"/>
      <c r="L23" s="745"/>
      <c r="M23" s="745"/>
      <c r="N23" s="746"/>
      <c r="O23" s="746"/>
      <c r="P23" s="746"/>
      <c r="Q23" s="746"/>
      <c r="R23" s="746"/>
      <c r="S23" s="746"/>
      <c r="T23" s="746"/>
      <c r="U23" s="746"/>
      <c r="V23" s="690"/>
      <c r="W23" s="690"/>
      <c r="X23" s="690"/>
      <c r="Y23" s="690"/>
      <c r="Z23" s="25"/>
      <c r="AA23" s="183">
        <f>IF('Form XIV'!AA23&lt;&gt;"",'Form XIV'!AA23,"")</f>
        <v>0</v>
      </c>
      <c r="AB23" s="650" t="s">
        <v>144</v>
      </c>
      <c r="AC23" s="650"/>
      <c r="AD23" s="650"/>
      <c r="AE23" s="650"/>
      <c r="AF23" s="650"/>
      <c r="AG23" s="650"/>
      <c r="AH23" s="650"/>
      <c r="AI23" s="4"/>
    </row>
    <row r="24" spans="1:35" ht="12.75" customHeight="1" x14ac:dyDescent="0.2">
      <c r="A24" s="4"/>
      <c r="B24" s="690"/>
      <c r="C24" s="690"/>
      <c r="D24" s="690"/>
      <c r="E24" s="690"/>
      <c r="F24" s="690"/>
      <c r="G24" s="690"/>
      <c r="H24" s="745"/>
      <c r="I24" s="745"/>
      <c r="J24" s="745"/>
      <c r="K24" s="745"/>
      <c r="L24" s="745"/>
      <c r="M24" s="745"/>
      <c r="N24" s="746"/>
      <c r="O24" s="746"/>
      <c r="P24" s="746"/>
      <c r="Q24" s="746"/>
      <c r="R24" s="746"/>
      <c r="S24" s="746"/>
      <c r="T24" s="746"/>
      <c r="U24" s="746"/>
      <c r="V24" s="690"/>
      <c r="W24" s="690"/>
      <c r="X24" s="690"/>
      <c r="Y24" s="690"/>
      <c r="Z24" s="25"/>
      <c r="AA24" s="183">
        <f>IF('Form XIV'!AA24&lt;&gt;"",'Form XIV'!AA24,"")</f>
        <v>1</v>
      </c>
      <c r="AB24" s="649" t="s">
        <v>145</v>
      </c>
      <c r="AC24" s="649"/>
      <c r="AD24" s="649"/>
      <c r="AE24" s="649"/>
      <c r="AF24" s="649"/>
      <c r="AG24" s="649"/>
      <c r="AH24" s="649"/>
      <c r="AI24" s="4"/>
    </row>
    <row r="25" spans="1:35" ht="12.75" customHeight="1" x14ac:dyDescent="0.2">
      <c r="A25" s="4"/>
      <c r="B25" s="690"/>
      <c r="C25" s="690"/>
      <c r="D25" s="690"/>
      <c r="E25" s="690"/>
      <c r="F25" s="690"/>
      <c r="G25" s="690"/>
      <c r="H25" s="745"/>
      <c r="I25" s="745"/>
      <c r="J25" s="745"/>
      <c r="K25" s="745"/>
      <c r="L25" s="745"/>
      <c r="M25" s="745"/>
      <c r="N25" s="746"/>
      <c r="O25" s="746"/>
      <c r="P25" s="746"/>
      <c r="Q25" s="746"/>
      <c r="R25" s="746"/>
      <c r="S25" s="746"/>
      <c r="T25" s="746"/>
      <c r="U25" s="746"/>
      <c r="V25" s="690"/>
      <c r="W25" s="690"/>
      <c r="X25" s="690"/>
      <c r="Y25" s="690"/>
      <c r="Z25" s="25"/>
      <c r="AA25" s="183">
        <f>IF('Form XIV'!AA25&lt;&gt;"",'Form XIV'!AA25,"")</f>
        <v>2</v>
      </c>
      <c r="AB25" s="649" t="s">
        <v>146</v>
      </c>
      <c r="AC25" s="649"/>
      <c r="AD25" s="649"/>
      <c r="AE25" s="649"/>
      <c r="AF25" s="649"/>
      <c r="AG25" s="649"/>
      <c r="AH25" s="649"/>
      <c r="AI25" s="4"/>
    </row>
    <row r="26" spans="1:35" ht="12.75" customHeight="1" x14ac:dyDescent="0.2">
      <c r="A26" s="4"/>
      <c r="B26" s="690"/>
      <c r="C26" s="690"/>
      <c r="D26" s="690"/>
      <c r="E26" s="690"/>
      <c r="F26" s="690"/>
      <c r="G26" s="690"/>
      <c r="H26" s="745"/>
      <c r="I26" s="745"/>
      <c r="J26" s="745"/>
      <c r="K26" s="745"/>
      <c r="L26" s="745"/>
      <c r="M26" s="745"/>
      <c r="N26" s="746"/>
      <c r="O26" s="746"/>
      <c r="P26" s="746"/>
      <c r="Q26" s="746"/>
      <c r="R26" s="746"/>
      <c r="S26" s="746"/>
      <c r="T26" s="746"/>
      <c r="U26" s="746"/>
      <c r="V26" s="690"/>
      <c r="W26" s="690"/>
      <c r="X26" s="690"/>
      <c r="Y26" s="690"/>
      <c r="Z26" s="25"/>
      <c r="AA26" s="183" t="str">
        <f>IF('Form XIV'!AA26&lt;&gt;"",'Form XIV'!AA26,"")</f>
        <v>2a</v>
      </c>
      <c r="AB26" s="749"/>
      <c r="AC26" s="748" t="s">
        <v>147</v>
      </c>
      <c r="AD26" s="748"/>
      <c r="AE26" s="748"/>
      <c r="AF26" s="748"/>
      <c r="AG26" s="748"/>
      <c r="AH26" s="748"/>
      <c r="AI26" s="4"/>
    </row>
    <row r="27" spans="1:35" x14ac:dyDescent="0.2">
      <c r="A27" s="4"/>
      <c r="B27" s="690"/>
      <c r="C27" s="690"/>
      <c r="D27" s="690"/>
      <c r="E27" s="690"/>
      <c r="F27" s="690"/>
      <c r="G27" s="690"/>
      <c r="H27" s="745"/>
      <c r="I27" s="745"/>
      <c r="J27" s="745"/>
      <c r="K27" s="745"/>
      <c r="L27" s="745"/>
      <c r="M27" s="745"/>
      <c r="N27" s="746"/>
      <c r="O27" s="746"/>
      <c r="P27" s="746"/>
      <c r="Q27" s="746"/>
      <c r="R27" s="746"/>
      <c r="S27" s="746"/>
      <c r="T27" s="746"/>
      <c r="U27" s="746"/>
      <c r="V27" s="690"/>
      <c r="W27" s="690"/>
      <c r="X27" s="690"/>
      <c r="Y27" s="690"/>
      <c r="Z27" s="25"/>
      <c r="AA27" s="176"/>
      <c r="AB27" s="547"/>
      <c r="AC27" s="547"/>
      <c r="AD27" s="547"/>
      <c r="AE27" s="547"/>
      <c r="AF27" s="547"/>
      <c r="AG27" s="547"/>
      <c r="AH27" s="547"/>
      <c r="AI27" s="4"/>
    </row>
    <row r="28" spans="1:35" ht="12.75" customHeight="1" x14ac:dyDescent="0.2">
      <c r="A28" s="4"/>
      <c r="B28" s="690"/>
      <c r="C28" s="690"/>
      <c r="D28" s="690"/>
      <c r="E28" s="690"/>
      <c r="F28" s="690"/>
      <c r="G28" s="690"/>
      <c r="H28" s="745"/>
      <c r="I28" s="745"/>
      <c r="J28" s="745"/>
      <c r="K28" s="745"/>
      <c r="L28" s="745"/>
      <c r="M28" s="745"/>
      <c r="N28" s="746"/>
      <c r="O28" s="746"/>
      <c r="P28" s="746"/>
      <c r="Q28" s="746"/>
      <c r="R28" s="746"/>
      <c r="S28" s="746"/>
      <c r="T28" s="746"/>
      <c r="U28" s="746"/>
      <c r="V28" s="690"/>
      <c r="W28" s="690"/>
      <c r="X28" s="690"/>
      <c r="Y28" s="690"/>
      <c r="Z28" s="25"/>
      <c r="AA28" s="183" t="str">
        <f>IF('Form XIV'!AA28&lt;&gt;"",'Form XIV'!AA28,"")</f>
        <v>2b</v>
      </c>
      <c r="AB28" s="749"/>
      <c r="AC28" s="748" t="s">
        <v>148</v>
      </c>
      <c r="AD28" s="748"/>
      <c r="AE28" s="748"/>
      <c r="AF28" s="748"/>
      <c r="AG28" s="748"/>
      <c r="AH28" s="748"/>
      <c r="AI28" s="4"/>
    </row>
    <row r="29" spans="1:35" x14ac:dyDescent="0.2">
      <c r="A29" s="4"/>
      <c r="B29" s="690"/>
      <c r="C29" s="690"/>
      <c r="D29" s="690"/>
      <c r="E29" s="690"/>
      <c r="F29" s="690"/>
      <c r="G29" s="690"/>
      <c r="H29" s="745"/>
      <c r="I29" s="745"/>
      <c r="J29" s="745"/>
      <c r="K29" s="745"/>
      <c r="L29" s="745"/>
      <c r="M29" s="745"/>
      <c r="N29" s="746"/>
      <c r="O29" s="746"/>
      <c r="P29" s="746"/>
      <c r="Q29" s="746"/>
      <c r="R29" s="746"/>
      <c r="S29" s="746"/>
      <c r="T29" s="746"/>
      <c r="U29" s="746"/>
      <c r="V29" s="690"/>
      <c r="W29" s="690"/>
      <c r="X29" s="690"/>
      <c r="Y29" s="690"/>
      <c r="Z29" s="25"/>
      <c r="AA29" s="184"/>
      <c r="AB29" s="547"/>
      <c r="AC29" s="547"/>
      <c r="AD29" s="547"/>
      <c r="AE29" s="547"/>
      <c r="AF29" s="547"/>
      <c r="AG29" s="547"/>
      <c r="AH29" s="547"/>
      <c r="AI29" s="4"/>
    </row>
    <row r="30" spans="1:35" ht="12.75" customHeight="1" x14ac:dyDescent="0.2">
      <c r="A30" s="4"/>
      <c r="B30" s="690"/>
      <c r="C30" s="690"/>
      <c r="D30" s="690"/>
      <c r="E30" s="690"/>
      <c r="F30" s="690"/>
      <c r="G30" s="690"/>
      <c r="H30" s="745"/>
      <c r="I30" s="745"/>
      <c r="J30" s="745"/>
      <c r="K30" s="745"/>
      <c r="L30" s="745"/>
      <c r="M30" s="745"/>
      <c r="N30" s="746"/>
      <c r="O30" s="746"/>
      <c r="P30" s="746"/>
      <c r="Q30" s="746"/>
      <c r="R30" s="746"/>
      <c r="S30" s="746"/>
      <c r="T30" s="746"/>
      <c r="U30" s="746"/>
      <c r="V30" s="690"/>
      <c r="W30" s="690"/>
      <c r="X30" s="690"/>
      <c r="Y30" s="690"/>
      <c r="Z30" s="25"/>
      <c r="AA30" s="183" t="str">
        <f>IF('Form XIV'!AA30&lt;&gt;"",'Form XIV'!AA30,"")</f>
        <v>2c</v>
      </c>
      <c r="AB30" s="25"/>
      <c r="AC30" s="748" t="s">
        <v>149</v>
      </c>
      <c r="AD30" s="748"/>
      <c r="AE30" s="748"/>
      <c r="AF30" s="748"/>
      <c r="AG30" s="748"/>
      <c r="AH30" s="748"/>
      <c r="AI30" s="4"/>
    </row>
    <row r="31" spans="1:35" ht="12.75" customHeight="1" x14ac:dyDescent="0.2">
      <c r="A31" s="4"/>
      <c r="B31" s="690"/>
      <c r="C31" s="690"/>
      <c r="D31" s="690"/>
      <c r="E31" s="690"/>
      <c r="F31" s="690"/>
      <c r="G31" s="690"/>
      <c r="H31" s="745"/>
      <c r="I31" s="745"/>
      <c r="J31" s="745"/>
      <c r="K31" s="745"/>
      <c r="L31" s="745"/>
      <c r="M31" s="745"/>
      <c r="N31" s="746"/>
      <c r="O31" s="746"/>
      <c r="P31" s="746"/>
      <c r="Q31" s="746"/>
      <c r="R31" s="746"/>
      <c r="S31" s="746"/>
      <c r="T31" s="746"/>
      <c r="U31" s="746"/>
      <c r="V31" s="690"/>
      <c r="W31" s="690"/>
      <c r="X31" s="690"/>
      <c r="Y31" s="690"/>
      <c r="Z31" s="25"/>
      <c r="AA31" s="183" t="str">
        <f>IF('Form XIV'!AA31&lt;&gt;"",'Form XIV'!AA31,"")</f>
        <v>2d</v>
      </c>
      <c r="AB31" s="25"/>
      <c r="AC31" s="748" t="s">
        <v>150</v>
      </c>
      <c r="AD31" s="748"/>
      <c r="AE31" s="748"/>
      <c r="AF31" s="748"/>
      <c r="AG31" s="748"/>
      <c r="AH31" s="748"/>
      <c r="AI31" s="4"/>
    </row>
    <row r="32" spans="1:35" ht="12.75" customHeight="1" x14ac:dyDescent="0.2">
      <c r="A32" s="4"/>
      <c r="B32" s="690"/>
      <c r="C32" s="690"/>
      <c r="D32" s="690"/>
      <c r="E32" s="690"/>
      <c r="F32" s="690"/>
      <c r="G32" s="690"/>
      <c r="H32" s="745"/>
      <c r="I32" s="745"/>
      <c r="J32" s="745"/>
      <c r="K32" s="745"/>
      <c r="L32" s="745"/>
      <c r="M32" s="745"/>
      <c r="N32" s="746"/>
      <c r="O32" s="746"/>
      <c r="P32" s="746"/>
      <c r="Q32" s="746"/>
      <c r="R32" s="746"/>
      <c r="S32" s="746"/>
      <c r="T32" s="746"/>
      <c r="U32" s="746"/>
      <c r="V32" s="690"/>
      <c r="W32" s="690"/>
      <c r="X32" s="690"/>
      <c r="Y32" s="690"/>
      <c r="Z32" s="25"/>
      <c r="AA32" s="183" t="str">
        <f>IF('Form XIV'!AA32&lt;&gt;"",'Form XIV'!AA32,"")</f>
        <v>2e</v>
      </c>
      <c r="AB32" s="25"/>
      <c r="AC32" s="748" t="s">
        <v>151</v>
      </c>
      <c r="AD32" s="748"/>
      <c r="AE32" s="748"/>
      <c r="AF32" s="748"/>
      <c r="AG32" s="748"/>
      <c r="AH32" s="748"/>
      <c r="AI32" s="4"/>
    </row>
    <row r="33" spans="1:35" x14ac:dyDescent="0.2">
      <c r="A33" s="4"/>
      <c r="B33" s="690"/>
      <c r="C33" s="690"/>
      <c r="D33" s="690"/>
      <c r="E33" s="690"/>
      <c r="F33" s="690"/>
      <c r="G33" s="690"/>
      <c r="H33" s="745"/>
      <c r="I33" s="745"/>
      <c r="J33" s="745"/>
      <c r="K33" s="745"/>
      <c r="L33" s="745"/>
      <c r="M33" s="745"/>
      <c r="N33" s="746"/>
      <c r="O33" s="746"/>
      <c r="P33" s="746"/>
      <c r="Q33" s="746"/>
      <c r="R33" s="746"/>
      <c r="S33" s="746"/>
      <c r="T33" s="746"/>
      <c r="U33" s="746"/>
      <c r="V33" s="690"/>
      <c r="W33" s="690"/>
      <c r="X33" s="690"/>
      <c r="Y33" s="690"/>
      <c r="Z33" s="25"/>
      <c r="AA33" s="25"/>
      <c r="AB33" s="25"/>
      <c r="AC33" s="170"/>
      <c r="AD33" s="170"/>
      <c r="AE33" s="170"/>
      <c r="AF33" s="170"/>
      <c r="AG33" s="170"/>
      <c r="AH33" s="170"/>
      <c r="AI33" s="4"/>
    </row>
    <row r="34" spans="1:35" x14ac:dyDescent="0.2">
      <c r="A34" s="4"/>
      <c r="B34" s="690"/>
      <c r="C34" s="690"/>
      <c r="D34" s="690"/>
      <c r="E34" s="690"/>
      <c r="F34" s="690"/>
      <c r="G34" s="690"/>
      <c r="H34" s="745"/>
      <c r="I34" s="745"/>
      <c r="J34" s="745"/>
      <c r="K34" s="745"/>
      <c r="L34" s="745"/>
      <c r="M34" s="745"/>
      <c r="N34" s="746"/>
      <c r="O34" s="746"/>
      <c r="P34" s="746"/>
      <c r="Q34" s="746"/>
      <c r="R34" s="746"/>
      <c r="S34" s="746"/>
      <c r="T34" s="746"/>
      <c r="U34" s="746"/>
      <c r="V34" s="690"/>
      <c r="W34" s="690"/>
      <c r="X34" s="690"/>
      <c r="Y34" s="690"/>
      <c r="Z34" s="25"/>
      <c r="AA34" s="25"/>
      <c r="AB34" s="25"/>
      <c r="AC34" s="170"/>
      <c r="AD34" s="170"/>
      <c r="AE34" s="170"/>
      <c r="AF34" s="170"/>
      <c r="AG34" s="170"/>
      <c r="AH34" s="170"/>
      <c r="AI34" s="4"/>
    </row>
    <row r="35" spans="1:35" x14ac:dyDescent="0.2">
      <c r="A35" s="4"/>
      <c r="B35" s="690"/>
      <c r="C35" s="690"/>
      <c r="D35" s="690"/>
      <c r="E35" s="690"/>
      <c r="F35" s="690"/>
      <c r="G35" s="690"/>
      <c r="H35" s="745"/>
      <c r="I35" s="745"/>
      <c r="J35" s="745"/>
      <c r="K35" s="745"/>
      <c r="L35" s="745"/>
      <c r="M35" s="745"/>
      <c r="N35" s="746"/>
      <c r="O35" s="746"/>
      <c r="P35" s="746"/>
      <c r="Q35" s="746"/>
      <c r="R35" s="746"/>
      <c r="S35" s="746"/>
      <c r="T35" s="746"/>
      <c r="U35" s="746"/>
      <c r="V35" s="690"/>
      <c r="W35" s="690"/>
      <c r="X35" s="690"/>
      <c r="Y35" s="690"/>
      <c r="Z35" s="25"/>
      <c r="AA35" s="25"/>
      <c r="AB35" s="25"/>
      <c r="AC35" s="170"/>
      <c r="AD35" s="170"/>
      <c r="AE35" s="170"/>
      <c r="AF35" s="170"/>
      <c r="AG35" s="170"/>
      <c r="AH35" s="170"/>
      <c r="AI35" s="4"/>
    </row>
    <row r="36" spans="1:35" x14ac:dyDescent="0.2">
      <c r="A36" s="4"/>
      <c r="B36" s="690"/>
      <c r="C36" s="690"/>
      <c r="D36" s="690"/>
      <c r="E36" s="690"/>
      <c r="F36" s="690"/>
      <c r="G36" s="690"/>
      <c r="H36" s="745"/>
      <c r="I36" s="745"/>
      <c r="J36" s="745"/>
      <c r="K36" s="745"/>
      <c r="L36" s="745"/>
      <c r="M36" s="745"/>
      <c r="N36" s="746"/>
      <c r="O36" s="746"/>
      <c r="P36" s="746"/>
      <c r="Q36" s="746"/>
      <c r="R36" s="746"/>
      <c r="S36" s="746"/>
      <c r="T36" s="746"/>
      <c r="U36" s="746"/>
      <c r="V36" s="690"/>
      <c r="W36" s="690"/>
      <c r="X36" s="690"/>
      <c r="Y36" s="69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48"/>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4"/>
    </row>
    <row r="39" spans="1:35" s="1" customFormat="1" x14ac:dyDescent="0.2">
      <c r="A39" s="397" t="s">
        <v>359</v>
      </c>
      <c r="B39" s="397"/>
      <c r="C39" s="397"/>
      <c r="D39" s="445">
        <f>'Form I'!$D$34</f>
        <v>0</v>
      </c>
      <c r="E39" s="446"/>
      <c r="F39" s="446"/>
      <c r="G39" s="447"/>
      <c r="H39" s="401" t="s">
        <v>356</v>
      </c>
      <c r="I39" s="353"/>
      <c r="J39" s="353"/>
      <c r="K39" s="353"/>
      <c r="L39" s="388"/>
      <c r="M39" s="448">
        <f>'Form I'!$M$34</f>
        <v>0</v>
      </c>
      <c r="N39" s="446"/>
      <c r="O39" s="446"/>
      <c r="P39" s="447"/>
      <c r="Q39" s="384" t="s">
        <v>4</v>
      </c>
      <c r="R39" s="384"/>
      <c r="S39" s="384"/>
      <c r="T39" s="385"/>
      <c r="U39" s="386"/>
      <c r="V39" s="387" t="s">
        <v>358</v>
      </c>
      <c r="W39" s="353"/>
      <c r="X39" s="353"/>
      <c r="Y39" s="388"/>
      <c r="Z39" s="385"/>
      <c r="AA39" s="389"/>
      <c r="AB39" s="384" t="s">
        <v>1</v>
      </c>
      <c r="AC39" s="384"/>
      <c r="AD39" s="381"/>
      <c r="AE39" s="382"/>
      <c r="AF39" s="382"/>
      <c r="AG39" s="382"/>
      <c r="AH39" s="383"/>
      <c r="AI39" s="100" t="e" vm="1">
        <v>#VALUE!</v>
      </c>
    </row>
  </sheetData>
  <sheetProtection sheet="1" selectLockedCells="1"/>
  <mergeCells count="290">
    <mergeCell ref="AC32:AH32"/>
    <mergeCell ref="AC28:AH29"/>
    <mergeCell ref="B33:C33"/>
    <mergeCell ref="D33:G33"/>
    <mergeCell ref="H33:I33"/>
    <mergeCell ref="J33:K33"/>
    <mergeCell ref="AC26:AH27"/>
    <mergeCell ref="B35:C35"/>
    <mergeCell ref="D35:G35"/>
    <mergeCell ref="H35:I35"/>
    <mergeCell ref="J35:K35"/>
    <mergeCell ref="B34:C34"/>
    <mergeCell ref="D34:G34"/>
    <mergeCell ref="H34:I34"/>
    <mergeCell ref="J34:K34"/>
    <mergeCell ref="AB28:AB29"/>
    <mergeCell ref="AC30:AH30"/>
    <mergeCell ref="AC31:AH31"/>
    <mergeCell ref="X31:Y31"/>
    <mergeCell ref="X32:Y32"/>
    <mergeCell ref="L33:M33"/>
    <mergeCell ref="L34:M34"/>
    <mergeCell ref="AA4:AH5"/>
    <mergeCell ref="AB6:AH6"/>
    <mergeCell ref="AB7:AH7"/>
    <mergeCell ref="AB8:AH8"/>
    <mergeCell ref="AB9:AH9"/>
    <mergeCell ref="AB10:AH10"/>
    <mergeCell ref="AB14:AH14"/>
    <mergeCell ref="AB15:AH15"/>
    <mergeCell ref="AA17:AH19"/>
    <mergeCell ref="AA21:AH22"/>
    <mergeCell ref="AB23:AH23"/>
    <mergeCell ref="AB24:AH24"/>
    <mergeCell ref="AB25:AH25"/>
    <mergeCell ref="AB11:AH11"/>
    <mergeCell ref="AB12:AH12"/>
    <mergeCell ref="AB13:AH13"/>
    <mergeCell ref="N25:U25"/>
    <mergeCell ref="N26:U26"/>
    <mergeCell ref="N21:U21"/>
    <mergeCell ref="N22:U22"/>
    <mergeCell ref="N23:U23"/>
    <mergeCell ref="N24:U24"/>
    <mergeCell ref="N13:U13"/>
    <mergeCell ref="AB26:AB27"/>
    <mergeCell ref="V13:W13"/>
    <mergeCell ref="N7:U7"/>
    <mergeCell ref="N8:U8"/>
    <mergeCell ref="N9:U9"/>
    <mergeCell ref="N10:U10"/>
    <mergeCell ref="N11:U11"/>
    <mergeCell ref="N12:U12"/>
    <mergeCell ref="N36:U36"/>
    <mergeCell ref="N33:U33"/>
    <mergeCell ref="N34:U34"/>
    <mergeCell ref="N35:U35"/>
    <mergeCell ref="N16:U16"/>
    <mergeCell ref="N17:U17"/>
    <mergeCell ref="N18:U18"/>
    <mergeCell ref="N19:U19"/>
    <mergeCell ref="N20:U20"/>
    <mergeCell ref="N27:U27"/>
    <mergeCell ref="N28:U28"/>
    <mergeCell ref="N29:U29"/>
    <mergeCell ref="N30:U30"/>
    <mergeCell ref="N31:U31"/>
    <mergeCell ref="N32:U32"/>
    <mergeCell ref="X36:Y36"/>
    <mergeCell ref="X33:Y33"/>
    <mergeCell ref="X34:Y34"/>
    <mergeCell ref="X35:Y35"/>
    <mergeCell ref="N14:U14"/>
    <mergeCell ref="N15:U15"/>
    <mergeCell ref="X25:Y25"/>
    <mergeCell ref="X26:Y26"/>
    <mergeCell ref="X27:Y27"/>
    <mergeCell ref="X16:Y16"/>
    <mergeCell ref="X17:Y17"/>
    <mergeCell ref="X18:Y18"/>
    <mergeCell ref="X19:Y19"/>
    <mergeCell ref="X20:Y20"/>
    <mergeCell ref="V25:W25"/>
    <mergeCell ref="V26:W26"/>
    <mergeCell ref="V21:W21"/>
    <mergeCell ref="V22:W22"/>
    <mergeCell ref="V23:W23"/>
    <mergeCell ref="V24:W24"/>
    <mergeCell ref="X7:Y7"/>
    <mergeCell ref="X8:Y8"/>
    <mergeCell ref="X9:Y9"/>
    <mergeCell ref="X10:Y10"/>
    <mergeCell ref="X11:Y11"/>
    <mergeCell ref="X12:Y12"/>
    <mergeCell ref="X28:Y28"/>
    <mergeCell ref="X29:Y29"/>
    <mergeCell ref="X30:Y30"/>
    <mergeCell ref="X13:Y13"/>
    <mergeCell ref="X14:Y14"/>
    <mergeCell ref="X15:Y15"/>
    <mergeCell ref="X21:Y21"/>
    <mergeCell ref="X22:Y22"/>
    <mergeCell ref="X23:Y23"/>
    <mergeCell ref="X24:Y24"/>
    <mergeCell ref="V7:W7"/>
    <mergeCell ref="V8:W8"/>
    <mergeCell ref="V9:W9"/>
    <mergeCell ref="V10:W10"/>
    <mergeCell ref="V11:W11"/>
    <mergeCell ref="V12:W12"/>
    <mergeCell ref="V36:W36"/>
    <mergeCell ref="V33:W33"/>
    <mergeCell ref="V34:W34"/>
    <mergeCell ref="V35:W35"/>
    <mergeCell ref="V16:W16"/>
    <mergeCell ref="V17:W17"/>
    <mergeCell ref="V18:W18"/>
    <mergeCell ref="V19:W19"/>
    <mergeCell ref="V20:W20"/>
    <mergeCell ref="V27:W27"/>
    <mergeCell ref="V28:W28"/>
    <mergeCell ref="V29:W29"/>
    <mergeCell ref="V30:W30"/>
    <mergeCell ref="V31:W31"/>
    <mergeCell ref="V32:W32"/>
    <mergeCell ref="V14:W14"/>
    <mergeCell ref="V15:W15"/>
    <mergeCell ref="J20:K20"/>
    <mergeCell ref="J14:K14"/>
    <mergeCell ref="L19:M19"/>
    <mergeCell ref="L14:M14"/>
    <mergeCell ref="L15:M15"/>
    <mergeCell ref="L16:M16"/>
    <mergeCell ref="L17:M17"/>
    <mergeCell ref="L18:M18"/>
    <mergeCell ref="L20:M20"/>
    <mergeCell ref="L6:M6"/>
    <mergeCell ref="L7:M7"/>
    <mergeCell ref="L8:M8"/>
    <mergeCell ref="L9:M9"/>
    <mergeCell ref="L10:M10"/>
    <mergeCell ref="L11:M11"/>
    <mergeCell ref="L12:M12"/>
    <mergeCell ref="L13:M13"/>
    <mergeCell ref="L35:M35"/>
    <mergeCell ref="L26:M26"/>
    <mergeCell ref="L27:M27"/>
    <mergeCell ref="L28:M28"/>
    <mergeCell ref="L29:M29"/>
    <mergeCell ref="L30:M30"/>
    <mergeCell ref="L32:M32"/>
    <mergeCell ref="L21:M21"/>
    <mergeCell ref="L22:M22"/>
    <mergeCell ref="L23:M23"/>
    <mergeCell ref="L24:M24"/>
    <mergeCell ref="L25:M25"/>
    <mergeCell ref="H21:I21"/>
    <mergeCell ref="H22:I22"/>
    <mergeCell ref="L36:M36"/>
    <mergeCell ref="J23:K23"/>
    <mergeCell ref="J24:K24"/>
    <mergeCell ref="J25:K25"/>
    <mergeCell ref="J26:K26"/>
    <mergeCell ref="J27:K27"/>
    <mergeCell ref="J28:K28"/>
    <mergeCell ref="J29:K29"/>
    <mergeCell ref="J30:K30"/>
    <mergeCell ref="J31:K31"/>
    <mergeCell ref="L31:M31"/>
    <mergeCell ref="J32:K32"/>
    <mergeCell ref="J36:K36"/>
    <mergeCell ref="J21:K21"/>
    <mergeCell ref="J22:K22"/>
    <mergeCell ref="H17:I17"/>
    <mergeCell ref="H18:I18"/>
    <mergeCell ref="H19:I19"/>
    <mergeCell ref="H20:I20"/>
    <mergeCell ref="D36:G36"/>
    <mergeCell ref="H6:I6"/>
    <mergeCell ref="H7:I7"/>
    <mergeCell ref="H8:I8"/>
    <mergeCell ref="H9:I9"/>
    <mergeCell ref="H10:I10"/>
    <mergeCell ref="H36:I36"/>
    <mergeCell ref="H32:I32"/>
    <mergeCell ref="H15:I15"/>
    <mergeCell ref="H16:I16"/>
    <mergeCell ref="H27:I27"/>
    <mergeCell ref="H28:I28"/>
    <mergeCell ref="H29:I29"/>
    <mergeCell ref="H30:I30"/>
    <mergeCell ref="H31:I31"/>
    <mergeCell ref="H23:I23"/>
    <mergeCell ref="H24:I24"/>
    <mergeCell ref="H25:I25"/>
    <mergeCell ref="H26:I26"/>
    <mergeCell ref="D22:G22"/>
    <mergeCell ref="D23:G23"/>
    <mergeCell ref="D24:G24"/>
    <mergeCell ref="D25:G25"/>
    <mergeCell ref="D26:G26"/>
    <mergeCell ref="D17:G17"/>
    <mergeCell ref="D18:G18"/>
    <mergeCell ref="B15:C15"/>
    <mergeCell ref="B26:C26"/>
    <mergeCell ref="B32:C32"/>
    <mergeCell ref="B18:C18"/>
    <mergeCell ref="B36:C36"/>
    <mergeCell ref="D6:G6"/>
    <mergeCell ref="D7:G7"/>
    <mergeCell ref="D8:G8"/>
    <mergeCell ref="D9:G9"/>
    <mergeCell ref="D10:G10"/>
    <mergeCell ref="D11:G11"/>
    <mergeCell ref="D12:G12"/>
    <mergeCell ref="D27:G27"/>
    <mergeCell ref="D28:G28"/>
    <mergeCell ref="D29:G29"/>
    <mergeCell ref="D30:G30"/>
    <mergeCell ref="B30:C30"/>
    <mergeCell ref="B31:C31"/>
    <mergeCell ref="B28:C28"/>
    <mergeCell ref="B29:C29"/>
    <mergeCell ref="B27:C27"/>
    <mergeCell ref="D31:G31"/>
    <mergeCell ref="D32:G32"/>
    <mergeCell ref="B23:C23"/>
    <mergeCell ref="B22:C22"/>
    <mergeCell ref="D19:G19"/>
    <mergeCell ref="D20:G20"/>
    <mergeCell ref="D21:G21"/>
    <mergeCell ref="B6:C6"/>
    <mergeCell ref="B25:C25"/>
    <mergeCell ref="B24:C24"/>
    <mergeCell ref="B7:C7"/>
    <mergeCell ref="B8:C8"/>
    <mergeCell ref="B9:C9"/>
    <mergeCell ref="B10:C10"/>
    <mergeCell ref="B11:C11"/>
    <mergeCell ref="B12:C12"/>
    <mergeCell ref="B16:C16"/>
    <mergeCell ref="B17:C17"/>
    <mergeCell ref="B19:C19"/>
    <mergeCell ref="B20:C20"/>
    <mergeCell ref="B21:C21"/>
    <mergeCell ref="D13:G13"/>
    <mergeCell ref="D14:G14"/>
    <mergeCell ref="D15:G15"/>
    <mergeCell ref="D16:G16"/>
    <mergeCell ref="B13:C13"/>
    <mergeCell ref="B14:C14"/>
    <mergeCell ref="H11:I11"/>
    <mergeCell ref="H12:I12"/>
    <mergeCell ref="H13:I13"/>
    <mergeCell ref="H14:I14"/>
    <mergeCell ref="B4:C5"/>
    <mergeCell ref="D4:G5"/>
    <mergeCell ref="H4:I5"/>
    <mergeCell ref="J4:K5"/>
    <mergeCell ref="L4:M5"/>
    <mergeCell ref="N4:U5"/>
    <mergeCell ref="V4:W5"/>
    <mergeCell ref="X4:Y5"/>
    <mergeCell ref="J19:K19"/>
    <mergeCell ref="J6:K6"/>
    <mergeCell ref="J7:K7"/>
    <mergeCell ref="V6:W6"/>
    <mergeCell ref="X6:Y6"/>
    <mergeCell ref="N6:U6"/>
    <mergeCell ref="J15:K15"/>
    <mergeCell ref="J16:K16"/>
    <mergeCell ref="J17:K17"/>
    <mergeCell ref="J18:K18"/>
    <mergeCell ref="J8:K8"/>
    <mergeCell ref="J9:K9"/>
    <mergeCell ref="J10:K10"/>
    <mergeCell ref="J11:K11"/>
    <mergeCell ref="J12:K12"/>
    <mergeCell ref="J13:K13"/>
    <mergeCell ref="V39:Y39"/>
    <mergeCell ref="Z39:AA39"/>
    <mergeCell ref="B38:AH38"/>
    <mergeCell ref="AB39:AC39"/>
    <mergeCell ref="A39:C39"/>
    <mergeCell ref="D39:G39"/>
    <mergeCell ref="M39:P39"/>
    <mergeCell ref="AD39:AH39"/>
    <mergeCell ref="H39:L39"/>
    <mergeCell ref="Q39:S39"/>
    <mergeCell ref="T39:U39"/>
  </mergeCells>
  <phoneticPr fontId="5" type="noConversion"/>
  <conditionalFormatting sqref="D39:G39 M39:P39">
    <cfRule type="cellIs" dxfId="4174" priority="1" stopIfTrue="1" operator="equal">
      <formula>0</formula>
    </cfRule>
  </conditionalFormatting>
  <hyperlinks>
    <hyperlink ref="AI39" location="'Form II'!AC36" display="i" xr:uid="{00000000-0004-0000-1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XIV(c)</oddFooter>
  </headerFooter>
  <legacyDrawing r:id="rId2"/>
  <legacyDrawingHF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13" t="s">
        <v>82</v>
      </c>
      <c r="C4" s="413"/>
      <c r="D4" s="413" t="s">
        <v>129</v>
      </c>
      <c r="E4" s="413"/>
      <c r="F4" s="413"/>
      <c r="G4" s="413"/>
      <c r="H4" s="413" t="s">
        <v>130</v>
      </c>
      <c r="I4" s="413"/>
      <c r="J4" s="413" t="s">
        <v>131</v>
      </c>
      <c r="K4" s="413"/>
      <c r="L4" s="413" t="s">
        <v>43</v>
      </c>
      <c r="M4" s="413"/>
      <c r="N4" s="413" t="s">
        <v>132</v>
      </c>
      <c r="O4" s="413"/>
      <c r="P4" s="413"/>
      <c r="Q4" s="413"/>
      <c r="R4" s="413"/>
      <c r="S4" s="413"/>
      <c r="T4" s="413"/>
      <c r="U4" s="413"/>
      <c r="V4" s="413" t="s">
        <v>332</v>
      </c>
      <c r="W4" s="413"/>
      <c r="X4" s="413" t="s">
        <v>133</v>
      </c>
      <c r="Y4" s="413"/>
      <c r="Z4" s="25"/>
      <c r="AA4" s="750" t="s">
        <v>507</v>
      </c>
      <c r="AB4" s="750"/>
      <c r="AC4" s="750"/>
      <c r="AD4" s="750"/>
      <c r="AE4" s="750"/>
      <c r="AF4" s="750"/>
      <c r="AG4" s="750"/>
      <c r="AH4" s="750"/>
      <c r="AI4" s="4"/>
    </row>
    <row r="5" spans="1:35" x14ac:dyDescent="0.2">
      <c r="A5" s="4"/>
      <c r="B5" s="413"/>
      <c r="C5" s="413"/>
      <c r="D5" s="413"/>
      <c r="E5" s="413"/>
      <c r="F5" s="413"/>
      <c r="G5" s="413"/>
      <c r="H5" s="413"/>
      <c r="I5" s="413"/>
      <c r="J5" s="413"/>
      <c r="K5" s="413"/>
      <c r="L5" s="413"/>
      <c r="M5" s="413"/>
      <c r="N5" s="413"/>
      <c r="O5" s="413"/>
      <c r="P5" s="413"/>
      <c r="Q5" s="413"/>
      <c r="R5" s="413"/>
      <c r="S5" s="413"/>
      <c r="T5" s="413"/>
      <c r="U5" s="413"/>
      <c r="V5" s="413"/>
      <c r="W5" s="413"/>
      <c r="X5" s="413"/>
      <c r="Y5" s="413"/>
      <c r="Z5" s="25"/>
      <c r="AA5" s="750"/>
      <c r="AB5" s="750"/>
      <c r="AC5" s="750"/>
      <c r="AD5" s="750"/>
      <c r="AE5" s="750"/>
      <c r="AF5" s="750"/>
      <c r="AG5" s="750"/>
      <c r="AH5" s="750"/>
      <c r="AI5" s="4"/>
    </row>
    <row r="6" spans="1:35" ht="12.75" customHeight="1" x14ac:dyDescent="0.2">
      <c r="A6" s="4"/>
      <c r="B6" s="690"/>
      <c r="C6" s="690"/>
      <c r="D6" s="690"/>
      <c r="E6" s="690"/>
      <c r="F6" s="690"/>
      <c r="G6" s="690"/>
      <c r="H6" s="745"/>
      <c r="I6" s="745"/>
      <c r="J6" s="745"/>
      <c r="K6" s="745"/>
      <c r="L6" s="745"/>
      <c r="M6" s="745"/>
      <c r="N6" s="746"/>
      <c r="O6" s="746"/>
      <c r="P6" s="746"/>
      <c r="Q6" s="746"/>
      <c r="R6" s="746"/>
      <c r="S6" s="746"/>
      <c r="T6" s="746"/>
      <c r="U6" s="746"/>
      <c r="V6" s="690"/>
      <c r="W6" s="690"/>
      <c r="X6" s="690"/>
      <c r="Y6" s="690"/>
      <c r="Z6" s="25"/>
      <c r="AA6" s="183">
        <f>IF('Form XIV'!AA6&lt;&gt;"",'Form XIV'!AA6,"")</f>
        <v>1</v>
      </c>
      <c r="AB6" s="747" t="s">
        <v>134</v>
      </c>
      <c r="AC6" s="747"/>
      <c r="AD6" s="747"/>
      <c r="AE6" s="747"/>
      <c r="AF6" s="747"/>
      <c r="AG6" s="747"/>
      <c r="AH6" s="747"/>
      <c r="AI6" s="4"/>
    </row>
    <row r="7" spans="1:35" ht="12.75" customHeight="1" x14ac:dyDescent="0.2">
      <c r="A7" s="4"/>
      <c r="B7" s="690"/>
      <c r="C7" s="690"/>
      <c r="D7" s="690"/>
      <c r="E7" s="690"/>
      <c r="F7" s="690"/>
      <c r="G7" s="690"/>
      <c r="H7" s="745"/>
      <c r="I7" s="745"/>
      <c r="J7" s="745"/>
      <c r="K7" s="745"/>
      <c r="L7" s="745"/>
      <c r="M7" s="745"/>
      <c r="N7" s="746"/>
      <c r="O7" s="746"/>
      <c r="P7" s="746"/>
      <c r="Q7" s="746"/>
      <c r="R7" s="746"/>
      <c r="S7" s="746"/>
      <c r="T7" s="746"/>
      <c r="U7" s="746"/>
      <c r="V7" s="690"/>
      <c r="W7" s="690"/>
      <c r="X7" s="690"/>
      <c r="Y7" s="690"/>
      <c r="Z7" s="25"/>
      <c r="AA7" s="183">
        <f>IF('Form XIV'!AA7&lt;&gt;"",'Form XIV'!AA7,"")</f>
        <v>2</v>
      </c>
      <c r="AB7" s="747" t="s">
        <v>135</v>
      </c>
      <c r="AC7" s="747"/>
      <c r="AD7" s="747"/>
      <c r="AE7" s="747"/>
      <c r="AF7" s="747"/>
      <c r="AG7" s="747"/>
      <c r="AH7" s="747"/>
      <c r="AI7" s="4"/>
    </row>
    <row r="8" spans="1:35" ht="12.75" customHeight="1" x14ac:dyDescent="0.2">
      <c r="A8" s="4"/>
      <c r="B8" s="690"/>
      <c r="C8" s="690"/>
      <c r="D8" s="690"/>
      <c r="E8" s="690"/>
      <c r="F8" s="690"/>
      <c r="G8" s="690"/>
      <c r="H8" s="745"/>
      <c r="I8" s="745"/>
      <c r="J8" s="745"/>
      <c r="K8" s="745"/>
      <c r="L8" s="745"/>
      <c r="M8" s="745"/>
      <c r="N8" s="746"/>
      <c r="O8" s="746"/>
      <c r="P8" s="746"/>
      <c r="Q8" s="746"/>
      <c r="R8" s="746"/>
      <c r="S8" s="746"/>
      <c r="T8" s="746"/>
      <c r="U8" s="746"/>
      <c r="V8" s="690"/>
      <c r="W8" s="690"/>
      <c r="X8" s="690"/>
      <c r="Y8" s="690"/>
      <c r="Z8" s="25"/>
      <c r="AA8" s="183">
        <f>IF('Form XIV'!AA8&lt;&gt;"",'Form XIV'!AA8,"")</f>
        <v>3</v>
      </c>
      <c r="AB8" s="747" t="s">
        <v>136</v>
      </c>
      <c r="AC8" s="747"/>
      <c r="AD8" s="747"/>
      <c r="AE8" s="747"/>
      <c r="AF8" s="747"/>
      <c r="AG8" s="747"/>
      <c r="AH8" s="747"/>
      <c r="AI8" s="4"/>
    </row>
    <row r="9" spans="1:35" ht="12.75" customHeight="1" x14ac:dyDescent="0.2">
      <c r="A9" s="4"/>
      <c r="B9" s="690"/>
      <c r="C9" s="690"/>
      <c r="D9" s="690"/>
      <c r="E9" s="690"/>
      <c r="F9" s="690"/>
      <c r="G9" s="690"/>
      <c r="H9" s="745"/>
      <c r="I9" s="745"/>
      <c r="J9" s="745"/>
      <c r="K9" s="745"/>
      <c r="L9" s="745"/>
      <c r="M9" s="745"/>
      <c r="N9" s="746"/>
      <c r="O9" s="746"/>
      <c r="P9" s="746"/>
      <c r="Q9" s="746"/>
      <c r="R9" s="746"/>
      <c r="S9" s="746"/>
      <c r="T9" s="746"/>
      <c r="U9" s="746"/>
      <c r="V9" s="690"/>
      <c r="W9" s="690"/>
      <c r="X9" s="690"/>
      <c r="Y9" s="690"/>
      <c r="Z9" s="25"/>
      <c r="AA9" s="183">
        <f>IF('Form XIV'!AA9&lt;&gt;"",'Form XIV'!AA9,"")</f>
        <v>4</v>
      </c>
      <c r="AB9" s="747" t="s">
        <v>137</v>
      </c>
      <c r="AC9" s="747"/>
      <c r="AD9" s="747"/>
      <c r="AE9" s="747"/>
      <c r="AF9" s="747"/>
      <c r="AG9" s="747"/>
      <c r="AH9" s="747"/>
      <c r="AI9" s="4"/>
    </row>
    <row r="10" spans="1:35" ht="12.75" customHeight="1" x14ac:dyDescent="0.2">
      <c r="A10" s="4"/>
      <c r="B10" s="690"/>
      <c r="C10" s="690"/>
      <c r="D10" s="690"/>
      <c r="E10" s="690"/>
      <c r="F10" s="690"/>
      <c r="G10" s="690"/>
      <c r="H10" s="745"/>
      <c r="I10" s="745"/>
      <c r="J10" s="745"/>
      <c r="K10" s="745"/>
      <c r="L10" s="745"/>
      <c r="M10" s="745"/>
      <c r="N10" s="746"/>
      <c r="O10" s="746"/>
      <c r="P10" s="746"/>
      <c r="Q10" s="746"/>
      <c r="R10" s="746"/>
      <c r="S10" s="746"/>
      <c r="T10" s="746"/>
      <c r="U10" s="746"/>
      <c r="V10" s="690"/>
      <c r="W10" s="690"/>
      <c r="X10" s="690"/>
      <c r="Y10" s="690"/>
      <c r="Z10" s="25"/>
      <c r="AA10" s="183">
        <f>IF('Form XIV'!AA10&lt;&gt;"",'Form XIV'!AA10,"")</f>
        <v>5</v>
      </c>
      <c r="AB10" s="747" t="s">
        <v>138</v>
      </c>
      <c r="AC10" s="747"/>
      <c r="AD10" s="747"/>
      <c r="AE10" s="747"/>
      <c r="AF10" s="747"/>
      <c r="AG10" s="747"/>
      <c r="AH10" s="747"/>
      <c r="AI10" s="4"/>
    </row>
    <row r="11" spans="1:35" ht="12.75" customHeight="1" x14ac:dyDescent="0.2">
      <c r="A11" s="4"/>
      <c r="B11" s="690"/>
      <c r="C11" s="690"/>
      <c r="D11" s="690"/>
      <c r="E11" s="690"/>
      <c r="F11" s="690"/>
      <c r="G11" s="690"/>
      <c r="H11" s="745"/>
      <c r="I11" s="745"/>
      <c r="J11" s="745"/>
      <c r="K11" s="745"/>
      <c r="L11" s="745"/>
      <c r="M11" s="745"/>
      <c r="N11" s="746"/>
      <c r="O11" s="746"/>
      <c r="P11" s="746"/>
      <c r="Q11" s="746"/>
      <c r="R11" s="746"/>
      <c r="S11" s="746"/>
      <c r="T11" s="746"/>
      <c r="U11" s="746"/>
      <c r="V11" s="690"/>
      <c r="W11" s="690"/>
      <c r="X11" s="690"/>
      <c r="Y11" s="690"/>
      <c r="Z11" s="25"/>
      <c r="AA11" s="183">
        <f>IF('Form XIV'!AA11&lt;&gt;"",'Form XIV'!AA11,"")</f>
        <v>6</v>
      </c>
      <c r="AB11" s="747" t="s">
        <v>139</v>
      </c>
      <c r="AC11" s="747"/>
      <c r="AD11" s="747"/>
      <c r="AE11" s="747"/>
      <c r="AF11" s="747"/>
      <c r="AG11" s="747"/>
      <c r="AH11" s="747"/>
      <c r="AI11" s="4"/>
    </row>
    <row r="12" spans="1:35" ht="12.75" customHeight="1" x14ac:dyDescent="0.2">
      <c r="A12" s="4"/>
      <c r="B12" s="690"/>
      <c r="C12" s="690"/>
      <c r="D12" s="690"/>
      <c r="E12" s="690"/>
      <c r="F12" s="690"/>
      <c r="G12" s="690"/>
      <c r="H12" s="745"/>
      <c r="I12" s="745"/>
      <c r="J12" s="745"/>
      <c r="K12" s="745"/>
      <c r="L12" s="745"/>
      <c r="M12" s="745"/>
      <c r="N12" s="746"/>
      <c r="O12" s="746"/>
      <c r="P12" s="746"/>
      <c r="Q12" s="746"/>
      <c r="R12" s="746"/>
      <c r="S12" s="746"/>
      <c r="T12" s="746"/>
      <c r="U12" s="746"/>
      <c r="V12" s="690"/>
      <c r="W12" s="690"/>
      <c r="X12" s="690"/>
      <c r="Y12" s="690"/>
      <c r="Z12" s="25"/>
      <c r="AA12" s="183">
        <f>IF('Form XIV'!AA12&lt;&gt;"",'Form XIV'!AA12,"")</f>
        <v>7</v>
      </c>
      <c r="AB12" s="747" t="s">
        <v>140</v>
      </c>
      <c r="AC12" s="747"/>
      <c r="AD12" s="747"/>
      <c r="AE12" s="747"/>
      <c r="AF12" s="747"/>
      <c r="AG12" s="747"/>
      <c r="AH12" s="747"/>
      <c r="AI12" s="4"/>
    </row>
    <row r="13" spans="1:35" ht="12.75" customHeight="1" x14ac:dyDescent="0.2">
      <c r="A13" s="4"/>
      <c r="B13" s="690"/>
      <c r="C13" s="690"/>
      <c r="D13" s="690"/>
      <c r="E13" s="690"/>
      <c r="F13" s="690"/>
      <c r="G13" s="690"/>
      <c r="H13" s="745"/>
      <c r="I13" s="745"/>
      <c r="J13" s="745"/>
      <c r="K13" s="745"/>
      <c r="L13" s="745"/>
      <c r="M13" s="745"/>
      <c r="N13" s="746"/>
      <c r="O13" s="746"/>
      <c r="P13" s="746"/>
      <c r="Q13" s="746"/>
      <c r="R13" s="746"/>
      <c r="S13" s="746"/>
      <c r="T13" s="746"/>
      <c r="U13" s="746"/>
      <c r="V13" s="690"/>
      <c r="W13" s="690"/>
      <c r="X13" s="690"/>
      <c r="Y13" s="690"/>
      <c r="Z13" s="25"/>
      <c r="AA13" s="183">
        <f>IF('Form XIV'!AA13&lt;&gt;"",'Form XIV'!AA13,"")</f>
        <v>8</v>
      </c>
      <c r="AB13" s="747" t="s">
        <v>141</v>
      </c>
      <c r="AC13" s="747"/>
      <c r="AD13" s="747"/>
      <c r="AE13" s="747"/>
      <c r="AF13" s="747"/>
      <c r="AG13" s="747"/>
      <c r="AH13" s="747"/>
      <c r="AI13" s="4"/>
    </row>
    <row r="14" spans="1:35" ht="12.75" customHeight="1" x14ac:dyDescent="0.2">
      <c r="A14" s="4"/>
      <c r="B14" s="690"/>
      <c r="C14" s="690"/>
      <c r="D14" s="690"/>
      <c r="E14" s="690"/>
      <c r="F14" s="690"/>
      <c r="G14" s="690"/>
      <c r="H14" s="745"/>
      <c r="I14" s="745"/>
      <c r="J14" s="745"/>
      <c r="K14" s="745"/>
      <c r="L14" s="745"/>
      <c r="M14" s="745"/>
      <c r="N14" s="746"/>
      <c r="O14" s="746"/>
      <c r="P14" s="746"/>
      <c r="Q14" s="746"/>
      <c r="R14" s="746"/>
      <c r="S14" s="746"/>
      <c r="T14" s="746"/>
      <c r="U14" s="746"/>
      <c r="V14" s="690"/>
      <c r="W14" s="690"/>
      <c r="X14" s="690"/>
      <c r="Y14" s="690"/>
      <c r="Z14" s="25"/>
      <c r="AA14" s="183">
        <f>IF('Form XIV'!AA14&lt;&gt;"",'Form XIV'!AA14,"")</f>
        <v>9</v>
      </c>
      <c r="AB14" s="747" t="s">
        <v>142</v>
      </c>
      <c r="AC14" s="747"/>
      <c r="AD14" s="747"/>
      <c r="AE14" s="747"/>
      <c r="AF14" s="747"/>
      <c r="AG14" s="747"/>
      <c r="AH14" s="747"/>
      <c r="AI14" s="4"/>
    </row>
    <row r="15" spans="1:35" ht="12.75" customHeight="1" x14ac:dyDescent="0.2">
      <c r="A15" s="4"/>
      <c r="B15" s="690"/>
      <c r="C15" s="690"/>
      <c r="D15" s="690"/>
      <c r="E15" s="690"/>
      <c r="F15" s="690"/>
      <c r="G15" s="690"/>
      <c r="H15" s="745"/>
      <c r="I15" s="745"/>
      <c r="J15" s="745"/>
      <c r="K15" s="745"/>
      <c r="L15" s="745"/>
      <c r="M15" s="745"/>
      <c r="N15" s="746"/>
      <c r="O15" s="746"/>
      <c r="P15" s="746"/>
      <c r="Q15" s="746"/>
      <c r="R15" s="746"/>
      <c r="S15" s="746"/>
      <c r="T15" s="746"/>
      <c r="U15" s="746"/>
      <c r="V15" s="690"/>
      <c r="W15" s="690"/>
      <c r="X15" s="690"/>
      <c r="Y15" s="690"/>
      <c r="Z15" s="25"/>
      <c r="AA15" s="183">
        <f>IF('Form XIV'!AA15&lt;&gt;"",'Form XIV'!AA15,"")</f>
        <v>10</v>
      </c>
      <c r="AB15" s="747" t="s">
        <v>143</v>
      </c>
      <c r="AC15" s="747"/>
      <c r="AD15" s="747"/>
      <c r="AE15" s="747"/>
      <c r="AF15" s="747"/>
      <c r="AG15" s="747"/>
      <c r="AH15" s="747"/>
      <c r="AI15" s="4"/>
    </row>
    <row r="16" spans="1:35" x14ac:dyDescent="0.2">
      <c r="A16" s="4"/>
      <c r="B16" s="690"/>
      <c r="C16" s="690"/>
      <c r="D16" s="690"/>
      <c r="E16" s="690"/>
      <c r="F16" s="690"/>
      <c r="G16" s="690"/>
      <c r="H16" s="745"/>
      <c r="I16" s="745"/>
      <c r="J16" s="745"/>
      <c r="K16" s="745"/>
      <c r="L16" s="745"/>
      <c r="M16" s="745"/>
      <c r="N16" s="746"/>
      <c r="O16" s="746"/>
      <c r="P16" s="746"/>
      <c r="Q16" s="746"/>
      <c r="R16" s="746"/>
      <c r="S16" s="746"/>
      <c r="T16" s="746"/>
      <c r="U16" s="746"/>
      <c r="V16" s="690"/>
      <c r="W16" s="690"/>
      <c r="X16" s="690"/>
      <c r="Y16" s="690"/>
      <c r="Z16" s="25"/>
      <c r="AA16" s="25"/>
      <c r="AB16" s="25"/>
      <c r="AC16" s="25"/>
      <c r="AD16" s="25"/>
      <c r="AE16" s="25"/>
      <c r="AF16" s="25"/>
      <c r="AG16" s="25"/>
      <c r="AH16" s="25"/>
      <c r="AI16" s="4"/>
    </row>
    <row r="17" spans="1:35" ht="12.75" customHeight="1" x14ac:dyDescent="0.2">
      <c r="A17" s="4"/>
      <c r="B17" s="690"/>
      <c r="C17" s="690"/>
      <c r="D17" s="690"/>
      <c r="E17" s="690"/>
      <c r="F17" s="690"/>
      <c r="G17" s="690"/>
      <c r="H17" s="745"/>
      <c r="I17" s="745"/>
      <c r="J17" s="745"/>
      <c r="K17" s="745"/>
      <c r="L17" s="745"/>
      <c r="M17" s="745"/>
      <c r="N17" s="746"/>
      <c r="O17" s="746"/>
      <c r="P17" s="746"/>
      <c r="Q17" s="746"/>
      <c r="R17" s="746"/>
      <c r="S17" s="746"/>
      <c r="T17" s="746"/>
      <c r="U17" s="746"/>
      <c r="V17" s="690"/>
      <c r="W17" s="690"/>
      <c r="X17" s="690"/>
      <c r="Y17" s="690"/>
      <c r="Z17" s="25"/>
      <c r="AA17" s="650"/>
      <c r="AB17" s="650"/>
      <c r="AC17" s="650"/>
      <c r="AD17" s="650"/>
      <c r="AE17" s="650"/>
      <c r="AF17" s="650"/>
      <c r="AG17" s="650"/>
      <c r="AH17" s="650"/>
      <c r="AI17" s="4"/>
    </row>
    <row r="18" spans="1:35" x14ac:dyDescent="0.2">
      <c r="A18" s="4"/>
      <c r="B18" s="690"/>
      <c r="C18" s="690"/>
      <c r="D18" s="690"/>
      <c r="E18" s="690"/>
      <c r="F18" s="690"/>
      <c r="G18" s="690"/>
      <c r="H18" s="745"/>
      <c r="I18" s="745"/>
      <c r="J18" s="745"/>
      <c r="K18" s="745"/>
      <c r="L18" s="745"/>
      <c r="M18" s="745"/>
      <c r="N18" s="746"/>
      <c r="O18" s="746"/>
      <c r="P18" s="746"/>
      <c r="Q18" s="746"/>
      <c r="R18" s="746"/>
      <c r="S18" s="746"/>
      <c r="T18" s="746"/>
      <c r="U18" s="746"/>
      <c r="V18" s="690"/>
      <c r="W18" s="690"/>
      <c r="X18" s="690"/>
      <c r="Y18" s="690"/>
      <c r="Z18" s="25"/>
      <c r="AA18" s="650"/>
      <c r="AB18" s="650"/>
      <c r="AC18" s="650"/>
      <c r="AD18" s="650"/>
      <c r="AE18" s="650"/>
      <c r="AF18" s="650"/>
      <c r="AG18" s="650"/>
      <c r="AH18" s="650"/>
      <c r="AI18" s="4"/>
    </row>
    <row r="19" spans="1:35" x14ac:dyDescent="0.2">
      <c r="A19" s="4"/>
      <c r="B19" s="690"/>
      <c r="C19" s="690"/>
      <c r="D19" s="690"/>
      <c r="E19" s="690"/>
      <c r="F19" s="690"/>
      <c r="G19" s="690"/>
      <c r="H19" s="745"/>
      <c r="I19" s="745"/>
      <c r="J19" s="745"/>
      <c r="K19" s="745"/>
      <c r="L19" s="745"/>
      <c r="M19" s="745"/>
      <c r="N19" s="746"/>
      <c r="O19" s="746"/>
      <c r="P19" s="746"/>
      <c r="Q19" s="746"/>
      <c r="R19" s="746"/>
      <c r="S19" s="746"/>
      <c r="T19" s="746"/>
      <c r="U19" s="746"/>
      <c r="V19" s="690"/>
      <c r="W19" s="690"/>
      <c r="X19" s="690"/>
      <c r="Y19" s="690"/>
      <c r="Z19" s="25"/>
      <c r="AA19" s="650"/>
      <c r="AB19" s="650"/>
      <c r="AC19" s="650"/>
      <c r="AD19" s="650"/>
      <c r="AE19" s="650"/>
      <c r="AF19" s="650"/>
      <c r="AG19" s="650"/>
      <c r="AH19" s="650"/>
      <c r="AI19" s="4"/>
    </row>
    <row r="20" spans="1:35" x14ac:dyDescent="0.2">
      <c r="A20" s="4"/>
      <c r="B20" s="690"/>
      <c r="C20" s="690"/>
      <c r="D20" s="690"/>
      <c r="E20" s="690"/>
      <c r="F20" s="690"/>
      <c r="G20" s="690"/>
      <c r="H20" s="745"/>
      <c r="I20" s="745"/>
      <c r="J20" s="745"/>
      <c r="K20" s="745"/>
      <c r="L20" s="745"/>
      <c r="M20" s="745"/>
      <c r="N20" s="746"/>
      <c r="O20" s="746"/>
      <c r="P20" s="746"/>
      <c r="Q20" s="746"/>
      <c r="R20" s="746"/>
      <c r="S20" s="746"/>
      <c r="T20" s="746"/>
      <c r="U20" s="746"/>
      <c r="V20" s="690"/>
      <c r="W20" s="690"/>
      <c r="X20" s="690"/>
      <c r="Y20" s="690"/>
      <c r="Z20" s="25"/>
      <c r="AA20" s="25"/>
      <c r="AB20" s="25"/>
      <c r="AC20" s="25"/>
      <c r="AD20" s="25"/>
      <c r="AE20" s="25"/>
      <c r="AF20" s="25"/>
      <c r="AG20" s="25"/>
      <c r="AH20" s="25"/>
      <c r="AI20" s="4"/>
    </row>
    <row r="21" spans="1:35" ht="12.75" customHeight="1" x14ac:dyDescent="0.2">
      <c r="A21" s="4"/>
      <c r="B21" s="690"/>
      <c r="C21" s="690"/>
      <c r="D21" s="690"/>
      <c r="E21" s="690"/>
      <c r="F21" s="690"/>
      <c r="G21" s="690"/>
      <c r="H21" s="745"/>
      <c r="I21" s="745"/>
      <c r="J21" s="745"/>
      <c r="K21" s="745"/>
      <c r="L21" s="745"/>
      <c r="M21" s="745"/>
      <c r="N21" s="746"/>
      <c r="O21" s="746"/>
      <c r="P21" s="746"/>
      <c r="Q21" s="746"/>
      <c r="R21" s="746"/>
      <c r="S21" s="746"/>
      <c r="T21" s="746"/>
      <c r="U21" s="746"/>
      <c r="V21" s="690"/>
      <c r="W21" s="690"/>
      <c r="X21" s="690"/>
      <c r="Y21" s="690"/>
      <c r="Z21" s="25"/>
      <c r="AA21" s="750" t="s">
        <v>332</v>
      </c>
      <c r="AB21" s="750"/>
      <c r="AC21" s="750"/>
      <c r="AD21" s="750"/>
      <c r="AE21" s="750"/>
      <c r="AF21" s="750"/>
      <c r="AG21" s="750"/>
      <c r="AH21" s="750"/>
      <c r="AI21" s="4"/>
    </row>
    <row r="22" spans="1:35" x14ac:dyDescent="0.2">
      <c r="A22" s="4"/>
      <c r="B22" s="690"/>
      <c r="C22" s="690"/>
      <c r="D22" s="690"/>
      <c r="E22" s="690"/>
      <c r="F22" s="690"/>
      <c r="G22" s="690"/>
      <c r="H22" s="745"/>
      <c r="I22" s="745"/>
      <c r="J22" s="745"/>
      <c r="K22" s="745"/>
      <c r="L22" s="745"/>
      <c r="M22" s="745"/>
      <c r="N22" s="746"/>
      <c r="O22" s="746"/>
      <c r="P22" s="746"/>
      <c r="Q22" s="746"/>
      <c r="R22" s="746"/>
      <c r="S22" s="746"/>
      <c r="T22" s="746"/>
      <c r="U22" s="746"/>
      <c r="V22" s="690"/>
      <c r="W22" s="690"/>
      <c r="X22" s="690"/>
      <c r="Y22" s="690"/>
      <c r="Z22" s="25"/>
      <c r="AA22" s="750"/>
      <c r="AB22" s="750"/>
      <c r="AC22" s="750"/>
      <c r="AD22" s="750"/>
      <c r="AE22" s="750"/>
      <c r="AF22" s="750"/>
      <c r="AG22" s="750"/>
      <c r="AH22" s="750"/>
      <c r="AI22" s="4"/>
    </row>
    <row r="23" spans="1:35" ht="12.75" customHeight="1" x14ac:dyDescent="0.2">
      <c r="A23" s="4"/>
      <c r="B23" s="690"/>
      <c r="C23" s="690"/>
      <c r="D23" s="690"/>
      <c r="E23" s="690"/>
      <c r="F23" s="690"/>
      <c r="G23" s="690"/>
      <c r="H23" s="745"/>
      <c r="I23" s="745"/>
      <c r="J23" s="745"/>
      <c r="K23" s="745"/>
      <c r="L23" s="745"/>
      <c r="M23" s="745"/>
      <c r="N23" s="746"/>
      <c r="O23" s="746"/>
      <c r="P23" s="746"/>
      <c r="Q23" s="746"/>
      <c r="R23" s="746"/>
      <c r="S23" s="746"/>
      <c r="T23" s="746"/>
      <c r="U23" s="746"/>
      <c r="V23" s="690"/>
      <c r="W23" s="690"/>
      <c r="X23" s="690"/>
      <c r="Y23" s="690"/>
      <c r="Z23" s="25"/>
      <c r="AA23" s="183">
        <f>IF('Form XIV'!AA23&lt;&gt;"",'Form XIV'!AA23,"")</f>
        <v>0</v>
      </c>
      <c r="AB23" s="650" t="s">
        <v>144</v>
      </c>
      <c r="AC23" s="650"/>
      <c r="AD23" s="650"/>
      <c r="AE23" s="650"/>
      <c r="AF23" s="650"/>
      <c r="AG23" s="650"/>
      <c r="AH23" s="650"/>
      <c r="AI23" s="4"/>
    </row>
    <row r="24" spans="1:35" ht="12.75" customHeight="1" x14ac:dyDescent="0.2">
      <c r="A24" s="4"/>
      <c r="B24" s="690"/>
      <c r="C24" s="690"/>
      <c r="D24" s="690"/>
      <c r="E24" s="690"/>
      <c r="F24" s="690"/>
      <c r="G24" s="690"/>
      <c r="H24" s="745"/>
      <c r="I24" s="745"/>
      <c r="J24" s="745"/>
      <c r="K24" s="745"/>
      <c r="L24" s="745"/>
      <c r="M24" s="745"/>
      <c r="N24" s="746"/>
      <c r="O24" s="746"/>
      <c r="P24" s="746"/>
      <c r="Q24" s="746"/>
      <c r="R24" s="746"/>
      <c r="S24" s="746"/>
      <c r="T24" s="746"/>
      <c r="U24" s="746"/>
      <c r="V24" s="690"/>
      <c r="W24" s="690"/>
      <c r="X24" s="690"/>
      <c r="Y24" s="690"/>
      <c r="Z24" s="25"/>
      <c r="AA24" s="183">
        <f>IF('Form XIV'!AA24&lt;&gt;"",'Form XIV'!AA24,"")</f>
        <v>1</v>
      </c>
      <c r="AB24" s="649" t="s">
        <v>145</v>
      </c>
      <c r="AC24" s="649"/>
      <c r="AD24" s="649"/>
      <c r="AE24" s="649"/>
      <c r="AF24" s="649"/>
      <c r="AG24" s="649"/>
      <c r="AH24" s="649"/>
      <c r="AI24" s="4"/>
    </row>
    <row r="25" spans="1:35" ht="12.75" customHeight="1" x14ac:dyDescent="0.2">
      <c r="A25" s="4"/>
      <c r="B25" s="690"/>
      <c r="C25" s="690"/>
      <c r="D25" s="690"/>
      <c r="E25" s="690"/>
      <c r="F25" s="690"/>
      <c r="G25" s="690"/>
      <c r="H25" s="745"/>
      <c r="I25" s="745"/>
      <c r="J25" s="745"/>
      <c r="K25" s="745"/>
      <c r="L25" s="745"/>
      <c r="M25" s="745"/>
      <c r="N25" s="746"/>
      <c r="O25" s="746"/>
      <c r="P25" s="746"/>
      <c r="Q25" s="746"/>
      <c r="R25" s="746"/>
      <c r="S25" s="746"/>
      <c r="T25" s="746"/>
      <c r="U25" s="746"/>
      <c r="V25" s="690"/>
      <c r="W25" s="690"/>
      <c r="X25" s="690"/>
      <c r="Y25" s="690"/>
      <c r="Z25" s="25"/>
      <c r="AA25" s="183">
        <f>IF('Form XIV'!AA25&lt;&gt;"",'Form XIV'!AA25,"")</f>
        <v>2</v>
      </c>
      <c r="AB25" s="649" t="s">
        <v>146</v>
      </c>
      <c r="AC25" s="649"/>
      <c r="AD25" s="649"/>
      <c r="AE25" s="649"/>
      <c r="AF25" s="649"/>
      <c r="AG25" s="649"/>
      <c r="AH25" s="649"/>
      <c r="AI25" s="4"/>
    </row>
    <row r="26" spans="1:35" ht="12.75" customHeight="1" x14ac:dyDescent="0.2">
      <c r="A26" s="4"/>
      <c r="B26" s="690"/>
      <c r="C26" s="690"/>
      <c r="D26" s="690"/>
      <c r="E26" s="690"/>
      <c r="F26" s="690"/>
      <c r="G26" s="690"/>
      <c r="H26" s="745"/>
      <c r="I26" s="745"/>
      <c r="J26" s="745"/>
      <c r="K26" s="745"/>
      <c r="L26" s="745"/>
      <c r="M26" s="745"/>
      <c r="N26" s="746"/>
      <c r="O26" s="746"/>
      <c r="P26" s="746"/>
      <c r="Q26" s="746"/>
      <c r="R26" s="746"/>
      <c r="S26" s="746"/>
      <c r="T26" s="746"/>
      <c r="U26" s="746"/>
      <c r="V26" s="690"/>
      <c r="W26" s="690"/>
      <c r="X26" s="690"/>
      <c r="Y26" s="690"/>
      <c r="Z26" s="25"/>
      <c r="AA26" s="183" t="str">
        <f>IF('Form XIV'!AA26&lt;&gt;"",'Form XIV'!AA26,"")</f>
        <v>2a</v>
      </c>
      <c r="AB26" s="749"/>
      <c r="AC26" s="748" t="s">
        <v>147</v>
      </c>
      <c r="AD26" s="748"/>
      <c r="AE26" s="748"/>
      <c r="AF26" s="748"/>
      <c r="AG26" s="748"/>
      <c r="AH26" s="748"/>
      <c r="AI26" s="4"/>
    </row>
    <row r="27" spans="1:35" x14ac:dyDescent="0.2">
      <c r="A27" s="4"/>
      <c r="B27" s="690"/>
      <c r="C27" s="690"/>
      <c r="D27" s="690"/>
      <c r="E27" s="690"/>
      <c r="F27" s="690"/>
      <c r="G27" s="690"/>
      <c r="H27" s="745"/>
      <c r="I27" s="745"/>
      <c r="J27" s="745"/>
      <c r="K27" s="745"/>
      <c r="L27" s="745"/>
      <c r="M27" s="745"/>
      <c r="N27" s="746"/>
      <c r="O27" s="746"/>
      <c r="P27" s="746"/>
      <c r="Q27" s="746"/>
      <c r="R27" s="746"/>
      <c r="S27" s="746"/>
      <c r="T27" s="746"/>
      <c r="U27" s="746"/>
      <c r="V27" s="690"/>
      <c r="W27" s="690"/>
      <c r="X27" s="690"/>
      <c r="Y27" s="690"/>
      <c r="Z27" s="25"/>
      <c r="AA27" s="176"/>
      <c r="AB27" s="547"/>
      <c r="AC27" s="547"/>
      <c r="AD27" s="547"/>
      <c r="AE27" s="547"/>
      <c r="AF27" s="547"/>
      <c r="AG27" s="547"/>
      <c r="AH27" s="547"/>
      <c r="AI27" s="4"/>
    </row>
    <row r="28" spans="1:35" ht="12.75" customHeight="1" x14ac:dyDescent="0.2">
      <c r="A28" s="4"/>
      <c r="B28" s="690"/>
      <c r="C28" s="690"/>
      <c r="D28" s="690"/>
      <c r="E28" s="690"/>
      <c r="F28" s="690"/>
      <c r="G28" s="690"/>
      <c r="H28" s="745"/>
      <c r="I28" s="745"/>
      <c r="J28" s="745"/>
      <c r="K28" s="745"/>
      <c r="L28" s="745"/>
      <c r="M28" s="745"/>
      <c r="N28" s="746"/>
      <c r="O28" s="746"/>
      <c r="P28" s="746"/>
      <c r="Q28" s="746"/>
      <c r="R28" s="746"/>
      <c r="S28" s="746"/>
      <c r="T28" s="746"/>
      <c r="U28" s="746"/>
      <c r="V28" s="690"/>
      <c r="W28" s="690"/>
      <c r="X28" s="690"/>
      <c r="Y28" s="690"/>
      <c r="Z28" s="25"/>
      <c r="AA28" s="183" t="str">
        <f>IF('Form XIV'!AA28&lt;&gt;"",'Form XIV'!AA28,"")</f>
        <v>2b</v>
      </c>
      <c r="AB28" s="749"/>
      <c r="AC28" s="748" t="s">
        <v>148</v>
      </c>
      <c r="AD28" s="748"/>
      <c r="AE28" s="748"/>
      <c r="AF28" s="748"/>
      <c r="AG28" s="748"/>
      <c r="AH28" s="748"/>
      <c r="AI28" s="4"/>
    </row>
    <row r="29" spans="1:35" x14ac:dyDescent="0.2">
      <c r="A29" s="4"/>
      <c r="B29" s="690"/>
      <c r="C29" s="690"/>
      <c r="D29" s="690"/>
      <c r="E29" s="690"/>
      <c r="F29" s="690"/>
      <c r="G29" s="690"/>
      <c r="H29" s="745"/>
      <c r="I29" s="745"/>
      <c r="J29" s="745"/>
      <c r="K29" s="745"/>
      <c r="L29" s="745"/>
      <c r="M29" s="745"/>
      <c r="N29" s="746"/>
      <c r="O29" s="746"/>
      <c r="P29" s="746"/>
      <c r="Q29" s="746"/>
      <c r="R29" s="746"/>
      <c r="S29" s="746"/>
      <c r="T29" s="746"/>
      <c r="U29" s="746"/>
      <c r="V29" s="690"/>
      <c r="W29" s="690"/>
      <c r="X29" s="690"/>
      <c r="Y29" s="690"/>
      <c r="Z29" s="25"/>
      <c r="AA29" s="184"/>
      <c r="AB29" s="547"/>
      <c r="AC29" s="547"/>
      <c r="AD29" s="547"/>
      <c r="AE29" s="547"/>
      <c r="AF29" s="547"/>
      <c r="AG29" s="547"/>
      <c r="AH29" s="547"/>
      <c r="AI29" s="4"/>
    </row>
    <row r="30" spans="1:35" ht="12.75" customHeight="1" x14ac:dyDescent="0.2">
      <c r="A30" s="4"/>
      <c r="B30" s="690"/>
      <c r="C30" s="690"/>
      <c r="D30" s="690"/>
      <c r="E30" s="690"/>
      <c r="F30" s="690"/>
      <c r="G30" s="690"/>
      <c r="H30" s="745"/>
      <c r="I30" s="745"/>
      <c r="J30" s="745"/>
      <c r="K30" s="745"/>
      <c r="L30" s="745"/>
      <c r="M30" s="745"/>
      <c r="N30" s="746"/>
      <c r="O30" s="746"/>
      <c r="P30" s="746"/>
      <c r="Q30" s="746"/>
      <c r="R30" s="746"/>
      <c r="S30" s="746"/>
      <c r="T30" s="746"/>
      <c r="U30" s="746"/>
      <c r="V30" s="690"/>
      <c r="W30" s="690"/>
      <c r="X30" s="690"/>
      <c r="Y30" s="690"/>
      <c r="Z30" s="25"/>
      <c r="AA30" s="183" t="str">
        <f>IF('Form XIV'!AA30&lt;&gt;"",'Form XIV'!AA30,"")</f>
        <v>2c</v>
      </c>
      <c r="AB30" s="25"/>
      <c r="AC30" s="748" t="s">
        <v>149</v>
      </c>
      <c r="AD30" s="748"/>
      <c r="AE30" s="748"/>
      <c r="AF30" s="748"/>
      <c r="AG30" s="748"/>
      <c r="AH30" s="748"/>
      <c r="AI30" s="4"/>
    </row>
    <row r="31" spans="1:35" ht="12.75" customHeight="1" x14ac:dyDescent="0.2">
      <c r="A31" s="4"/>
      <c r="B31" s="690"/>
      <c r="C31" s="690"/>
      <c r="D31" s="690"/>
      <c r="E31" s="690"/>
      <c r="F31" s="690"/>
      <c r="G31" s="690"/>
      <c r="H31" s="745"/>
      <c r="I31" s="745"/>
      <c r="J31" s="745"/>
      <c r="K31" s="745"/>
      <c r="L31" s="745"/>
      <c r="M31" s="745"/>
      <c r="N31" s="746"/>
      <c r="O31" s="746"/>
      <c r="P31" s="746"/>
      <c r="Q31" s="746"/>
      <c r="R31" s="746"/>
      <c r="S31" s="746"/>
      <c r="T31" s="746"/>
      <c r="U31" s="746"/>
      <c r="V31" s="690"/>
      <c r="W31" s="690"/>
      <c r="X31" s="690"/>
      <c r="Y31" s="690"/>
      <c r="Z31" s="25"/>
      <c r="AA31" s="183" t="str">
        <f>IF('Form XIV'!AA31&lt;&gt;"",'Form XIV'!AA31,"")</f>
        <v>2d</v>
      </c>
      <c r="AB31" s="25"/>
      <c r="AC31" s="748" t="s">
        <v>150</v>
      </c>
      <c r="AD31" s="748"/>
      <c r="AE31" s="748"/>
      <c r="AF31" s="748"/>
      <c r="AG31" s="748"/>
      <c r="AH31" s="748"/>
      <c r="AI31" s="4"/>
    </row>
    <row r="32" spans="1:35" ht="12.75" customHeight="1" x14ac:dyDescent="0.2">
      <c r="A32" s="4"/>
      <c r="B32" s="690"/>
      <c r="C32" s="690"/>
      <c r="D32" s="690"/>
      <c r="E32" s="690"/>
      <c r="F32" s="690"/>
      <c r="G32" s="690"/>
      <c r="H32" s="745"/>
      <c r="I32" s="745"/>
      <c r="J32" s="745"/>
      <c r="K32" s="745"/>
      <c r="L32" s="745"/>
      <c r="M32" s="745"/>
      <c r="N32" s="746"/>
      <c r="O32" s="746"/>
      <c r="P32" s="746"/>
      <c r="Q32" s="746"/>
      <c r="R32" s="746"/>
      <c r="S32" s="746"/>
      <c r="T32" s="746"/>
      <c r="U32" s="746"/>
      <c r="V32" s="690"/>
      <c r="W32" s="690"/>
      <c r="X32" s="690"/>
      <c r="Y32" s="690"/>
      <c r="Z32" s="25"/>
      <c r="AA32" s="183" t="str">
        <f>IF('Form XIV'!AA32&lt;&gt;"",'Form XIV'!AA32,"")</f>
        <v>2e</v>
      </c>
      <c r="AB32" s="25"/>
      <c r="AC32" s="748" t="s">
        <v>151</v>
      </c>
      <c r="AD32" s="748"/>
      <c r="AE32" s="748"/>
      <c r="AF32" s="748"/>
      <c r="AG32" s="748"/>
      <c r="AH32" s="748"/>
      <c r="AI32" s="4"/>
    </row>
    <row r="33" spans="1:35" x14ac:dyDescent="0.2">
      <c r="A33" s="4"/>
      <c r="B33" s="690"/>
      <c r="C33" s="690"/>
      <c r="D33" s="690"/>
      <c r="E33" s="690"/>
      <c r="F33" s="690"/>
      <c r="G33" s="690"/>
      <c r="H33" s="745"/>
      <c r="I33" s="745"/>
      <c r="J33" s="745"/>
      <c r="K33" s="745"/>
      <c r="L33" s="745"/>
      <c r="M33" s="745"/>
      <c r="N33" s="746"/>
      <c r="O33" s="746"/>
      <c r="P33" s="746"/>
      <c r="Q33" s="746"/>
      <c r="R33" s="746"/>
      <c r="S33" s="746"/>
      <c r="T33" s="746"/>
      <c r="U33" s="746"/>
      <c r="V33" s="690"/>
      <c r="W33" s="690"/>
      <c r="X33" s="690"/>
      <c r="Y33" s="690"/>
      <c r="Z33" s="25"/>
      <c r="AA33" s="25"/>
      <c r="AB33" s="25"/>
      <c r="AC33" s="170"/>
      <c r="AD33" s="170"/>
      <c r="AE33" s="170"/>
      <c r="AF33" s="170"/>
      <c r="AG33" s="170"/>
      <c r="AH33" s="170"/>
      <c r="AI33" s="4"/>
    </row>
    <row r="34" spans="1:35" x14ac:dyDescent="0.2">
      <c r="A34" s="4"/>
      <c r="B34" s="690"/>
      <c r="C34" s="690"/>
      <c r="D34" s="690"/>
      <c r="E34" s="690"/>
      <c r="F34" s="690"/>
      <c r="G34" s="690"/>
      <c r="H34" s="745"/>
      <c r="I34" s="745"/>
      <c r="J34" s="745"/>
      <c r="K34" s="745"/>
      <c r="L34" s="745"/>
      <c r="M34" s="745"/>
      <c r="N34" s="746"/>
      <c r="O34" s="746"/>
      <c r="P34" s="746"/>
      <c r="Q34" s="746"/>
      <c r="R34" s="746"/>
      <c r="S34" s="746"/>
      <c r="T34" s="746"/>
      <c r="U34" s="746"/>
      <c r="V34" s="690"/>
      <c r="W34" s="690"/>
      <c r="X34" s="690"/>
      <c r="Y34" s="690"/>
      <c r="Z34" s="25"/>
      <c r="AA34" s="25"/>
      <c r="AB34" s="25"/>
      <c r="AC34" s="170"/>
      <c r="AD34" s="170"/>
      <c r="AE34" s="170"/>
      <c r="AF34" s="170"/>
      <c r="AG34" s="170"/>
      <c r="AH34" s="170"/>
      <c r="AI34" s="4"/>
    </row>
    <row r="35" spans="1:35" x14ac:dyDescent="0.2">
      <c r="A35" s="4"/>
      <c r="B35" s="690"/>
      <c r="C35" s="690"/>
      <c r="D35" s="690"/>
      <c r="E35" s="690"/>
      <c r="F35" s="690"/>
      <c r="G35" s="690"/>
      <c r="H35" s="745"/>
      <c r="I35" s="745"/>
      <c r="J35" s="745"/>
      <c r="K35" s="745"/>
      <c r="L35" s="745"/>
      <c r="M35" s="745"/>
      <c r="N35" s="746"/>
      <c r="O35" s="746"/>
      <c r="P35" s="746"/>
      <c r="Q35" s="746"/>
      <c r="R35" s="746"/>
      <c r="S35" s="746"/>
      <c r="T35" s="746"/>
      <c r="U35" s="746"/>
      <c r="V35" s="690"/>
      <c r="W35" s="690"/>
      <c r="X35" s="690"/>
      <c r="Y35" s="690"/>
      <c r="Z35" s="25"/>
      <c r="AA35" s="25"/>
      <c r="AB35" s="25"/>
      <c r="AC35" s="170"/>
      <c r="AD35" s="170"/>
      <c r="AE35" s="170"/>
      <c r="AF35" s="170"/>
      <c r="AG35" s="170"/>
      <c r="AH35" s="170"/>
      <c r="AI35" s="4"/>
    </row>
    <row r="36" spans="1:35" x14ac:dyDescent="0.2">
      <c r="A36" s="4"/>
      <c r="B36" s="690"/>
      <c r="C36" s="690"/>
      <c r="D36" s="690"/>
      <c r="E36" s="690"/>
      <c r="F36" s="690"/>
      <c r="G36" s="690"/>
      <c r="H36" s="745"/>
      <c r="I36" s="745"/>
      <c r="J36" s="745"/>
      <c r="K36" s="745"/>
      <c r="L36" s="745"/>
      <c r="M36" s="745"/>
      <c r="N36" s="746"/>
      <c r="O36" s="746"/>
      <c r="P36" s="746"/>
      <c r="Q36" s="746"/>
      <c r="R36" s="746"/>
      <c r="S36" s="746"/>
      <c r="T36" s="746"/>
      <c r="U36" s="746"/>
      <c r="V36" s="690"/>
      <c r="W36" s="690"/>
      <c r="X36" s="690"/>
      <c r="Y36" s="69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48"/>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4"/>
    </row>
    <row r="39" spans="1:35" s="1" customFormat="1" x14ac:dyDescent="0.2">
      <c r="A39" s="397" t="s">
        <v>359</v>
      </c>
      <c r="B39" s="397"/>
      <c r="C39" s="397"/>
      <c r="D39" s="445">
        <f>'Form I'!$D$34</f>
        <v>0</v>
      </c>
      <c r="E39" s="446"/>
      <c r="F39" s="446"/>
      <c r="G39" s="447"/>
      <c r="H39" s="401" t="s">
        <v>356</v>
      </c>
      <c r="I39" s="353"/>
      <c r="J39" s="353"/>
      <c r="K39" s="353"/>
      <c r="L39" s="388"/>
      <c r="M39" s="448">
        <f>'Form I'!$M$34</f>
        <v>0</v>
      </c>
      <c r="N39" s="446"/>
      <c r="O39" s="446"/>
      <c r="P39" s="447"/>
      <c r="Q39" s="384" t="s">
        <v>4</v>
      </c>
      <c r="R39" s="384"/>
      <c r="S39" s="384"/>
      <c r="T39" s="385"/>
      <c r="U39" s="386"/>
      <c r="V39" s="387" t="s">
        <v>358</v>
      </c>
      <c r="W39" s="353"/>
      <c r="X39" s="353"/>
      <c r="Y39" s="388"/>
      <c r="Z39" s="385"/>
      <c r="AA39" s="389"/>
      <c r="AB39" s="384" t="s">
        <v>1</v>
      </c>
      <c r="AC39" s="384"/>
      <c r="AD39" s="381"/>
      <c r="AE39" s="382"/>
      <c r="AF39" s="382"/>
      <c r="AG39" s="382"/>
      <c r="AH39" s="383"/>
      <c r="AI39" s="100" t="e" vm="1">
        <v>#VALUE!</v>
      </c>
    </row>
  </sheetData>
  <sheetProtection sheet="1" selectLockedCells="1"/>
  <mergeCells count="290">
    <mergeCell ref="A39:C39"/>
    <mergeCell ref="D39:G39"/>
    <mergeCell ref="M39:P39"/>
    <mergeCell ref="AD39:AH39"/>
    <mergeCell ref="H39:L39"/>
    <mergeCell ref="Q39:S39"/>
    <mergeCell ref="T39:U39"/>
    <mergeCell ref="V39:Y39"/>
    <mergeCell ref="Z39:AA39"/>
    <mergeCell ref="L4:M5"/>
    <mergeCell ref="N4:U5"/>
    <mergeCell ref="B4:C5"/>
    <mergeCell ref="D4:G5"/>
    <mergeCell ref="H4:I5"/>
    <mergeCell ref="J4:K5"/>
    <mergeCell ref="H6:I6"/>
    <mergeCell ref="N33:U33"/>
    <mergeCell ref="B34:C34"/>
    <mergeCell ref="D34:G34"/>
    <mergeCell ref="H34:I34"/>
    <mergeCell ref="J34:K34"/>
    <mergeCell ref="L34:M34"/>
    <mergeCell ref="N34:U34"/>
    <mergeCell ref="D10:G10"/>
    <mergeCell ref="D11:G11"/>
    <mergeCell ref="D12:G12"/>
    <mergeCell ref="D13:G13"/>
    <mergeCell ref="B31:C31"/>
    <mergeCell ref="B32:C32"/>
    <mergeCell ref="B6:C6"/>
    <mergeCell ref="B7:C7"/>
    <mergeCell ref="B8:C8"/>
    <mergeCell ref="B9:C9"/>
    <mergeCell ref="B36:C36"/>
    <mergeCell ref="B33:C33"/>
    <mergeCell ref="B23:C23"/>
    <mergeCell ref="B30:C30"/>
    <mergeCell ref="B35:C35"/>
    <mergeCell ref="D35:G35"/>
    <mergeCell ref="B22:C22"/>
    <mergeCell ref="B28:C28"/>
    <mergeCell ref="B29:C29"/>
    <mergeCell ref="B27:C27"/>
    <mergeCell ref="B26:C26"/>
    <mergeCell ref="B25:C25"/>
    <mergeCell ref="B24:C24"/>
    <mergeCell ref="D28:G28"/>
    <mergeCell ref="D29:G29"/>
    <mergeCell ref="B18:C18"/>
    <mergeCell ref="B19:C19"/>
    <mergeCell ref="B20:C20"/>
    <mergeCell ref="B21:C21"/>
    <mergeCell ref="B14:C14"/>
    <mergeCell ref="B15:C15"/>
    <mergeCell ref="B16:C16"/>
    <mergeCell ref="B17:C17"/>
    <mergeCell ref="B10:C10"/>
    <mergeCell ref="B11:C11"/>
    <mergeCell ref="B12:C12"/>
    <mergeCell ref="B13:C13"/>
    <mergeCell ref="D14:G14"/>
    <mergeCell ref="D15:G15"/>
    <mergeCell ref="D16:G16"/>
    <mergeCell ref="D17:G17"/>
    <mergeCell ref="D18:G18"/>
    <mergeCell ref="D6:G6"/>
    <mergeCell ref="D7:G7"/>
    <mergeCell ref="D32:G32"/>
    <mergeCell ref="D36:G36"/>
    <mergeCell ref="D33:G33"/>
    <mergeCell ref="D26:G26"/>
    <mergeCell ref="D27:G27"/>
    <mergeCell ref="D20:G20"/>
    <mergeCell ref="D21:G21"/>
    <mergeCell ref="D19:G19"/>
    <mergeCell ref="D30:G30"/>
    <mergeCell ref="D31:G31"/>
    <mergeCell ref="D22:G22"/>
    <mergeCell ref="D23:G23"/>
    <mergeCell ref="D24:G24"/>
    <mergeCell ref="D25:G25"/>
    <mergeCell ref="D8:G8"/>
    <mergeCell ref="D9:G9"/>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H29:I29"/>
    <mergeCell ref="H22:I22"/>
    <mergeCell ref="H23:I23"/>
    <mergeCell ref="H24:I24"/>
    <mergeCell ref="H25:I25"/>
    <mergeCell ref="H18:I18"/>
    <mergeCell ref="H19:I19"/>
    <mergeCell ref="H20:I20"/>
    <mergeCell ref="H21:I21"/>
    <mergeCell ref="J6:K6"/>
    <mergeCell ref="J7:K7"/>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J18:K18"/>
    <mergeCell ref="J19:K19"/>
    <mergeCell ref="J22:K22"/>
    <mergeCell ref="J23:K23"/>
    <mergeCell ref="J24:K24"/>
    <mergeCell ref="J25:K25"/>
    <mergeCell ref="J20:K20"/>
    <mergeCell ref="J21:K21"/>
    <mergeCell ref="L10:M10"/>
    <mergeCell ref="L11:M11"/>
    <mergeCell ref="L12:M12"/>
    <mergeCell ref="L13:M13"/>
    <mergeCell ref="L22:M22"/>
    <mergeCell ref="L23:M23"/>
    <mergeCell ref="L18:M18"/>
    <mergeCell ref="L19:M19"/>
    <mergeCell ref="L20:M20"/>
    <mergeCell ref="L21:M21"/>
    <mergeCell ref="L24:M24"/>
    <mergeCell ref="L25:M25"/>
    <mergeCell ref="L32:M32"/>
    <mergeCell ref="L36:M36"/>
    <mergeCell ref="L33:M33"/>
    <mergeCell ref="L26:M26"/>
    <mergeCell ref="L27:M27"/>
    <mergeCell ref="L28:M28"/>
    <mergeCell ref="L29:M29"/>
    <mergeCell ref="L35:M35"/>
    <mergeCell ref="L30:M30"/>
    <mergeCell ref="L31:M31"/>
    <mergeCell ref="V26:W26"/>
    <mergeCell ref="V27:W27"/>
    <mergeCell ref="V18:W18"/>
    <mergeCell ref="V19:W19"/>
    <mergeCell ref="V20:W20"/>
    <mergeCell ref="V21:W21"/>
    <mergeCell ref="V14:W14"/>
    <mergeCell ref="V15:W15"/>
    <mergeCell ref="V16:W16"/>
    <mergeCell ref="V17:W17"/>
    <mergeCell ref="N27:U27"/>
    <mergeCell ref="N18:U18"/>
    <mergeCell ref="N19:U19"/>
    <mergeCell ref="N20:U20"/>
    <mergeCell ref="N21:U21"/>
    <mergeCell ref="N28:U28"/>
    <mergeCell ref="X34:Y34"/>
    <mergeCell ref="X35:Y35"/>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AB14:AH14"/>
    <mergeCell ref="AB15:AH15"/>
    <mergeCell ref="AA17:AH19"/>
    <mergeCell ref="B38:AH38"/>
    <mergeCell ref="AB39:AC39"/>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32:U32"/>
    <mergeCell ref="N36:U36"/>
    <mergeCell ref="X30:Y30"/>
    <mergeCell ref="X31:Y31"/>
    <mergeCell ref="X32:Y32"/>
    <mergeCell ref="V30:W30"/>
    <mergeCell ref="V31:W31"/>
    <mergeCell ref="V32:W32"/>
    <mergeCell ref="V36:W36"/>
    <mergeCell ref="X36:Y36"/>
    <mergeCell ref="V33:W33"/>
    <mergeCell ref="X33:Y33"/>
    <mergeCell ref="V34:W34"/>
    <mergeCell ref="N35:U35"/>
    <mergeCell ref="V35:W35"/>
    <mergeCell ref="H30:I30"/>
    <mergeCell ref="H31:I31"/>
    <mergeCell ref="H32:I32"/>
    <mergeCell ref="H36:I36"/>
    <mergeCell ref="H33:I33"/>
    <mergeCell ref="J30:K30"/>
    <mergeCell ref="J31:K31"/>
    <mergeCell ref="J32:K32"/>
    <mergeCell ref="J36:K36"/>
    <mergeCell ref="J33:K33"/>
    <mergeCell ref="H35:I35"/>
    <mergeCell ref="J35:K35"/>
  </mergeCells>
  <phoneticPr fontId="5" type="noConversion"/>
  <conditionalFormatting sqref="D39:G39 M39:P39">
    <cfRule type="cellIs" dxfId="4173" priority="1" stopIfTrue="1" operator="equal">
      <formula>0</formula>
    </cfRule>
  </conditionalFormatting>
  <hyperlinks>
    <hyperlink ref="AI39" location="'Form II(a)'!AC7" display="i" xr:uid="{00000000-0004-0000-1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XIV(d)</oddFooter>
  </headerFooter>
  <legacyDrawing r:id="rId2"/>
  <legacyDrawingHF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13" t="s">
        <v>82</v>
      </c>
      <c r="C4" s="413"/>
      <c r="D4" s="413" t="s">
        <v>129</v>
      </c>
      <c r="E4" s="413"/>
      <c r="F4" s="413"/>
      <c r="G4" s="413"/>
      <c r="H4" s="413" t="s">
        <v>130</v>
      </c>
      <c r="I4" s="413"/>
      <c r="J4" s="413" t="s">
        <v>131</v>
      </c>
      <c r="K4" s="413"/>
      <c r="L4" s="413" t="s">
        <v>43</v>
      </c>
      <c r="M4" s="413"/>
      <c r="N4" s="413" t="s">
        <v>132</v>
      </c>
      <c r="O4" s="413"/>
      <c r="P4" s="413"/>
      <c r="Q4" s="413"/>
      <c r="R4" s="413"/>
      <c r="S4" s="413"/>
      <c r="T4" s="413"/>
      <c r="U4" s="413"/>
      <c r="V4" s="413" t="s">
        <v>332</v>
      </c>
      <c r="W4" s="413"/>
      <c r="X4" s="413" t="s">
        <v>133</v>
      </c>
      <c r="Y4" s="413"/>
      <c r="Z4" s="25"/>
      <c r="AA4" s="750" t="s">
        <v>507</v>
      </c>
      <c r="AB4" s="750"/>
      <c r="AC4" s="750"/>
      <c r="AD4" s="750"/>
      <c r="AE4" s="750"/>
      <c r="AF4" s="750"/>
      <c r="AG4" s="750"/>
      <c r="AH4" s="750"/>
      <c r="AI4" s="4"/>
    </row>
    <row r="5" spans="1:35" x14ac:dyDescent="0.2">
      <c r="A5" s="4"/>
      <c r="B5" s="413"/>
      <c r="C5" s="413"/>
      <c r="D5" s="413"/>
      <c r="E5" s="413"/>
      <c r="F5" s="413"/>
      <c r="G5" s="413"/>
      <c r="H5" s="413"/>
      <c r="I5" s="413"/>
      <c r="J5" s="413"/>
      <c r="K5" s="413"/>
      <c r="L5" s="413"/>
      <c r="M5" s="413"/>
      <c r="N5" s="413"/>
      <c r="O5" s="413"/>
      <c r="P5" s="413"/>
      <c r="Q5" s="413"/>
      <c r="R5" s="413"/>
      <c r="S5" s="413"/>
      <c r="T5" s="413"/>
      <c r="U5" s="413"/>
      <c r="V5" s="413"/>
      <c r="W5" s="413"/>
      <c r="X5" s="413"/>
      <c r="Y5" s="413"/>
      <c r="Z5" s="25"/>
      <c r="AA5" s="750"/>
      <c r="AB5" s="750"/>
      <c r="AC5" s="750"/>
      <c r="AD5" s="750"/>
      <c r="AE5" s="750"/>
      <c r="AF5" s="750"/>
      <c r="AG5" s="750"/>
      <c r="AH5" s="750"/>
      <c r="AI5" s="4"/>
    </row>
    <row r="6" spans="1:35" ht="12.75" customHeight="1" x14ac:dyDescent="0.2">
      <c r="A6" s="4"/>
      <c r="B6" s="690"/>
      <c r="C6" s="690"/>
      <c r="D6" s="690"/>
      <c r="E6" s="690"/>
      <c r="F6" s="690"/>
      <c r="G6" s="690"/>
      <c r="H6" s="745"/>
      <c r="I6" s="745"/>
      <c r="J6" s="745"/>
      <c r="K6" s="745"/>
      <c r="L6" s="745"/>
      <c r="M6" s="745"/>
      <c r="N6" s="746"/>
      <c r="O6" s="746"/>
      <c r="P6" s="746"/>
      <c r="Q6" s="746"/>
      <c r="R6" s="746"/>
      <c r="S6" s="746"/>
      <c r="T6" s="746"/>
      <c r="U6" s="746"/>
      <c r="V6" s="690"/>
      <c r="W6" s="690"/>
      <c r="X6" s="690"/>
      <c r="Y6" s="690"/>
      <c r="Z6" s="25"/>
      <c r="AA6" s="183">
        <f>IF('Form XIV'!AA6&lt;&gt;"",'Form XIV'!AA6,"")</f>
        <v>1</v>
      </c>
      <c r="AB6" s="747" t="s">
        <v>134</v>
      </c>
      <c r="AC6" s="747"/>
      <c r="AD6" s="747"/>
      <c r="AE6" s="747"/>
      <c r="AF6" s="747"/>
      <c r="AG6" s="747"/>
      <c r="AH6" s="747"/>
      <c r="AI6" s="4"/>
    </row>
    <row r="7" spans="1:35" ht="12.75" customHeight="1" x14ac:dyDescent="0.2">
      <c r="A7" s="4"/>
      <c r="B7" s="690"/>
      <c r="C7" s="690"/>
      <c r="D7" s="690"/>
      <c r="E7" s="690"/>
      <c r="F7" s="690"/>
      <c r="G7" s="690"/>
      <c r="H7" s="745"/>
      <c r="I7" s="745"/>
      <c r="J7" s="745"/>
      <c r="K7" s="745"/>
      <c r="L7" s="745"/>
      <c r="M7" s="745"/>
      <c r="N7" s="746"/>
      <c r="O7" s="746"/>
      <c r="P7" s="746"/>
      <c r="Q7" s="746"/>
      <c r="R7" s="746"/>
      <c r="S7" s="746"/>
      <c r="T7" s="746"/>
      <c r="U7" s="746"/>
      <c r="V7" s="690"/>
      <c r="W7" s="690"/>
      <c r="X7" s="690"/>
      <c r="Y7" s="690"/>
      <c r="Z7" s="25"/>
      <c r="AA7" s="183">
        <f>IF('Form XIV'!AA7&lt;&gt;"",'Form XIV'!AA7,"")</f>
        <v>2</v>
      </c>
      <c r="AB7" s="747" t="s">
        <v>135</v>
      </c>
      <c r="AC7" s="747"/>
      <c r="AD7" s="747"/>
      <c r="AE7" s="747"/>
      <c r="AF7" s="747"/>
      <c r="AG7" s="747"/>
      <c r="AH7" s="747"/>
      <c r="AI7" s="4"/>
    </row>
    <row r="8" spans="1:35" ht="12.75" customHeight="1" x14ac:dyDescent="0.2">
      <c r="A8" s="4"/>
      <c r="B8" s="690"/>
      <c r="C8" s="690"/>
      <c r="D8" s="690"/>
      <c r="E8" s="690"/>
      <c r="F8" s="690"/>
      <c r="G8" s="690"/>
      <c r="H8" s="745"/>
      <c r="I8" s="745"/>
      <c r="J8" s="745"/>
      <c r="K8" s="745"/>
      <c r="L8" s="745"/>
      <c r="M8" s="745"/>
      <c r="N8" s="746"/>
      <c r="O8" s="746"/>
      <c r="P8" s="746"/>
      <c r="Q8" s="746"/>
      <c r="R8" s="746"/>
      <c r="S8" s="746"/>
      <c r="T8" s="746"/>
      <c r="U8" s="746"/>
      <c r="V8" s="690"/>
      <c r="W8" s="690"/>
      <c r="X8" s="690"/>
      <c r="Y8" s="690"/>
      <c r="Z8" s="25"/>
      <c r="AA8" s="183">
        <f>IF('Form XIV'!AA8&lt;&gt;"",'Form XIV'!AA8,"")</f>
        <v>3</v>
      </c>
      <c r="AB8" s="747" t="s">
        <v>136</v>
      </c>
      <c r="AC8" s="747"/>
      <c r="AD8" s="747"/>
      <c r="AE8" s="747"/>
      <c r="AF8" s="747"/>
      <c r="AG8" s="747"/>
      <c r="AH8" s="747"/>
      <c r="AI8" s="4"/>
    </row>
    <row r="9" spans="1:35" ht="12.75" customHeight="1" x14ac:dyDescent="0.2">
      <c r="A9" s="4"/>
      <c r="B9" s="690"/>
      <c r="C9" s="690"/>
      <c r="D9" s="690"/>
      <c r="E9" s="690"/>
      <c r="F9" s="690"/>
      <c r="G9" s="690"/>
      <c r="H9" s="745"/>
      <c r="I9" s="745"/>
      <c r="J9" s="745"/>
      <c r="K9" s="745"/>
      <c r="L9" s="745"/>
      <c r="M9" s="745"/>
      <c r="N9" s="746"/>
      <c r="O9" s="746"/>
      <c r="P9" s="746"/>
      <c r="Q9" s="746"/>
      <c r="R9" s="746"/>
      <c r="S9" s="746"/>
      <c r="T9" s="746"/>
      <c r="U9" s="746"/>
      <c r="V9" s="690"/>
      <c r="W9" s="690"/>
      <c r="X9" s="690"/>
      <c r="Y9" s="690"/>
      <c r="Z9" s="25"/>
      <c r="AA9" s="183">
        <f>IF('Form XIV'!AA9&lt;&gt;"",'Form XIV'!AA9,"")</f>
        <v>4</v>
      </c>
      <c r="AB9" s="747" t="s">
        <v>137</v>
      </c>
      <c r="AC9" s="747"/>
      <c r="AD9" s="747"/>
      <c r="AE9" s="747"/>
      <c r="AF9" s="747"/>
      <c r="AG9" s="747"/>
      <c r="AH9" s="747"/>
      <c r="AI9" s="4"/>
    </row>
    <row r="10" spans="1:35" ht="12.75" customHeight="1" x14ac:dyDescent="0.2">
      <c r="A10" s="4"/>
      <c r="B10" s="690"/>
      <c r="C10" s="690"/>
      <c r="D10" s="690"/>
      <c r="E10" s="690"/>
      <c r="F10" s="690"/>
      <c r="G10" s="690"/>
      <c r="H10" s="745"/>
      <c r="I10" s="745"/>
      <c r="J10" s="745"/>
      <c r="K10" s="745"/>
      <c r="L10" s="745"/>
      <c r="M10" s="745"/>
      <c r="N10" s="746"/>
      <c r="O10" s="746"/>
      <c r="P10" s="746"/>
      <c r="Q10" s="746"/>
      <c r="R10" s="746"/>
      <c r="S10" s="746"/>
      <c r="T10" s="746"/>
      <c r="U10" s="746"/>
      <c r="V10" s="690"/>
      <c r="W10" s="690"/>
      <c r="X10" s="690"/>
      <c r="Y10" s="690"/>
      <c r="Z10" s="25"/>
      <c r="AA10" s="183">
        <f>IF('Form XIV'!AA10&lt;&gt;"",'Form XIV'!AA10,"")</f>
        <v>5</v>
      </c>
      <c r="AB10" s="747" t="s">
        <v>138</v>
      </c>
      <c r="AC10" s="747"/>
      <c r="AD10" s="747"/>
      <c r="AE10" s="747"/>
      <c r="AF10" s="747"/>
      <c r="AG10" s="747"/>
      <c r="AH10" s="747"/>
      <c r="AI10" s="4"/>
    </row>
    <row r="11" spans="1:35" ht="12.75" customHeight="1" x14ac:dyDescent="0.2">
      <c r="A11" s="4"/>
      <c r="B11" s="690"/>
      <c r="C11" s="690"/>
      <c r="D11" s="690"/>
      <c r="E11" s="690"/>
      <c r="F11" s="690"/>
      <c r="G11" s="690"/>
      <c r="H11" s="745"/>
      <c r="I11" s="745"/>
      <c r="J11" s="745"/>
      <c r="K11" s="745"/>
      <c r="L11" s="745"/>
      <c r="M11" s="745"/>
      <c r="N11" s="746"/>
      <c r="O11" s="746"/>
      <c r="P11" s="746"/>
      <c r="Q11" s="746"/>
      <c r="R11" s="746"/>
      <c r="S11" s="746"/>
      <c r="T11" s="746"/>
      <c r="U11" s="746"/>
      <c r="V11" s="690"/>
      <c r="W11" s="690"/>
      <c r="X11" s="690"/>
      <c r="Y11" s="690"/>
      <c r="Z11" s="25"/>
      <c r="AA11" s="183">
        <f>IF('Form XIV'!AA11&lt;&gt;"",'Form XIV'!AA11,"")</f>
        <v>6</v>
      </c>
      <c r="AB11" s="747" t="s">
        <v>139</v>
      </c>
      <c r="AC11" s="747"/>
      <c r="AD11" s="747"/>
      <c r="AE11" s="747"/>
      <c r="AF11" s="747"/>
      <c r="AG11" s="747"/>
      <c r="AH11" s="747"/>
      <c r="AI11" s="4"/>
    </row>
    <row r="12" spans="1:35" ht="12.75" customHeight="1" x14ac:dyDescent="0.2">
      <c r="A12" s="4"/>
      <c r="B12" s="690"/>
      <c r="C12" s="690"/>
      <c r="D12" s="690"/>
      <c r="E12" s="690"/>
      <c r="F12" s="690"/>
      <c r="G12" s="690"/>
      <c r="H12" s="745"/>
      <c r="I12" s="745"/>
      <c r="J12" s="745"/>
      <c r="K12" s="745"/>
      <c r="L12" s="745"/>
      <c r="M12" s="745"/>
      <c r="N12" s="746"/>
      <c r="O12" s="746"/>
      <c r="P12" s="746"/>
      <c r="Q12" s="746"/>
      <c r="R12" s="746"/>
      <c r="S12" s="746"/>
      <c r="T12" s="746"/>
      <c r="U12" s="746"/>
      <c r="V12" s="690"/>
      <c r="W12" s="690"/>
      <c r="X12" s="690"/>
      <c r="Y12" s="690"/>
      <c r="Z12" s="25"/>
      <c r="AA12" s="183">
        <f>IF('Form XIV'!AA12&lt;&gt;"",'Form XIV'!AA12,"")</f>
        <v>7</v>
      </c>
      <c r="AB12" s="747" t="s">
        <v>140</v>
      </c>
      <c r="AC12" s="747"/>
      <c r="AD12" s="747"/>
      <c r="AE12" s="747"/>
      <c r="AF12" s="747"/>
      <c r="AG12" s="747"/>
      <c r="AH12" s="747"/>
      <c r="AI12" s="4"/>
    </row>
    <row r="13" spans="1:35" ht="12.75" customHeight="1" x14ac:dyDescent="0.2">
      <c r="A13" s="4"/>
      <c r="B13" s="690"/>
      <c r="C13" s="690"/>
      <c r="D13" s="690"/>
      <c r="E13" s="690"/>
      <c r="F13" s="690"/>
      <c r="G13" s="690"/>
      <c r="H13" s="745"/>
      <c r="I13" s="745"/>
      <c r="J13" s="745"/>
      <c r="K13" s="745"/>
      <c r="L13" s="745"/>
      <c r="M13" s="745"/>
      <c r="N13" s="746"/>
      <c r="O13" s="746"/>
      <c r="P13" s="746"/>
      <c r="Q13" s="746"/>
      <c r="R13" s="746"/>
      <c r="S13" s="746"/>
      <c r="T13" s="746"/>
      <c r="U13" s="746"/>
      <c r="V13" s="690"/>
      <c r="W13" s="690"/>
      <c r="X13" s="690"/>
      <c r="Y13" s="690"/>
      <c r="Z13" s="25"/>
      <c r="AA13" s="183">
        <f>IF('Form XIV'!AA13&lt;&gt;"",'Form XIV'!AA13,"")</f>
        <v>8</v>
      </c>
      <c r="AB13" s="747" t="s">
        <v>141</v>
      </c>
      <c r="AC13" s="747"/>
      <c r="AD13" s="747"/>
      <c r="AE13" s="747"/>
      <c r="AF13" s="747"/>
      <c r="AG13" s="747"/>
      <c r="AH13" s="747"/>
      <c r="AI13" s="4"/>
    </row>
    <row r="14" spans="1:35" ht="12.75" customHeight="1" x14ac:dyDescent="0.2">
      <c r="A14" s="4"/>
      <c r="B14" s="690"/>
      <c r="C14" s="690"/>
      <c r="D14" s="690"/>
      <c r="E14" s="690"/>
      <c r="F14" s="690"/>
      <c r="G14" s="690"/>
      <c r="H14" s="745"/>
      <c r="I14" s="745"/>
      <c r="J14" s="745"/>
      <c r="K14" s="745"/>
      <c r="L14" s="745"/>
      <c r="M14" s="745"/>
      <c r="N14" s="746"/>
      <c r="O14" s="746"/>
      <c r="P14" s="746"/>
      <c r="Q14" s="746"/>
      <c r="R14" s="746"/>
      <c r="S14" s="746"/>
      <c r="T14" s="746"/>
      <c r="U14" s="746"/>
      <c r="V14" s="690"/>
      <c r="W14" s="690"/>
      <c r="X14" s="690"/>
      <c r="Y14" s="690"/>
      <c r="Z14" s="25"/>
      <c r="AA14" s="183">
        <f>IF('Form XIV'!AA14&lt;&gt;"",'Form XIV'!AA14,"")</f>
        <v>9</v>
      </c>
      <c r="AB14" s="747" t="s">
        <v>142</v>
      </c>
      <c r="AC14" s="747"/>
      <c r="AD14" s="747"/>
      <c r="AE14" s="747"/>
      <c r="AF14" s="747"/>
      <c r="AG14" s="747"/>
      <c r="AH14" s="747"/>
      <c r="AI14" s="4"/>
    </row>
    <row r="15" spans="1:35" ht="12.75" customHeight="1" x14ac:dyDescent="0.2">
      <c r="A15" s="4"/>
      <c r="B15" s="690"/>
      <c r="C15" s="690"/>
      <c r="D15" s="690"/>
      <c r="E15" s="690"/>
      <c r="F15" s="690"/>
      <c r="G15" s="690"/>
      <c r="H15" s="745"/>
      <c r="I15" s="745"/>
      <c r="J15" s="745"/>
      <c r="K15" s="745"/>
      <c r="L15" s="745"/>
      <c r="M15" s="745"/>
      <c r="N15" s="746"/>
      <c r="O15" s="746"/>
      <c r="P15" s="746"/>
      <c r="Q15" s="746"/>
      <c r="R15" s="746"/>
      <c r="S15" s="746"/>
      <c r="T15" s="746"/>
      <c r="U15" s="746"/>
      <c r="V15" s="690"/>
      <c r="W15" s="690"/>
      <c r="X15" s="690"/>
      <c r="Y15" s="690"/>
      <c r="Z15" s="25"/>
      <c r="AA15" s="183">
        <f>IF('Form XIV'!AA15&lt;&gt;"",'Form XIV'!AA15,"")</f>
        <v>10</v>
      </c>
      <c r="AB15" s="747" t="s">
        <v>143</v>
      </c>
      <c r="AC15" s="747"/>
      <c r="AD15" s="747"/>
      <c r="AE15" s="747"/>
      <c r="AF15" s="747"/>
      <c r="AG15" s="747"/>
      <c r="AH15" s="747"/>
      <c r="AI15" s="4"/>
    </row>
    <row r="16" spans="1:35" x14ac:dyDescent="0.2">
      <c r="A16" s="4"/>
      <c r="B16" s="690"/>
      <c r="C16" s="690"/>
      <c r="D16" s="690"/>
      <c r="E16" s="690"/>
      <c r="F16" s="690"/>
      <c r="G16" s="690"/>
      <c r="H16" s="745"/>
      <c r="I16" s="745"/>
      <c r="J16" s="745"/>
      <c r="K16" s="745"/>
      <c r="L16" s="745"/>
      <c r="M16" s="745"/>
      <c r="N16" s="746"/>
      <c r="O16" s="746"/>
      <c r="P16" s="746"/>
      <c r="Q16" s="746"/>
      <c r="R16" s="746"/>
      <c r="S16" s="746"/>
      <c r="T16" s="746"/>
      <c r="U16" s="746"/>
      <c r="V16" s="690"/>
      <c r="W16" s="690"/>
      <c r="X16" s="690"/>
      <c r="Y16" s="690"/>
      <c r="Z16" s="25"/>
      <c r="AA16" s="25"/>
      <c r="AB16" s="25"/>
      <c r="AC16" s="25"/>
      <c r="AD16" s="25"/>
      <c r="AE16" s="25"/>
      <c r="AF16" s="25"/>
      <c r="AG16" s="25"/>
      <c r="AH16" s="25"/>
      <c r="AI16" s="4"/>
    </row>
    <row r="17" spans="1:35" ht="12.75" customHeight="1" x14ac:dyDescent="0.2">
      <c r="A17" s="4"/>
      <c r="B17" s="690"/>
      <c r="C17" s="690"/>
      <c r="D17" s="690"/>
      <c r="E17" s="690"/>
      <c r="F17" s="690"/>
      <c r="G17" s="690"/>
      <c r="H17" s="745"/>
      <c r="I17" s="745"/>
      <c r="J17" s="745"/>
      <c r="K17" s="745"/>
      <c r="L17" s="745"/>
      <c r="M17" s="745"/>
      <c r="N17" s="746"/>
      <c r="O17" s="746"/>
      <c r="P17" s="746"/>
      <c r="Q17" s="746"/>
      <c r="R17" s="746"/>
      <c r="S17" s="746"/>
      <c r="T17" s="746"/>
      <c r="U17" s="746"/>
      <c r="V17" s="690"/>
      <c r="W17" s="690"/>
      <c r="X17" s="690"/>
      <c r="Y17" s="690"/>
      <c r="Z17" s="25"/>
      <c r="AA17" s="650"/>
      <c r="AB17" s="650"/>
      <c r="AC17" s="650"/>
      <c r="AD17" s="650"/>
      <c r="AE17" s="650"/>
      <c r="AF17" s="650"/>
      <c r="AG17" s="650"/>
      <c r="AH17" s="650"/>
      <c r="AI17" s="4"/>
    </row>
    <row r="18" spans="1:35" x14ac:dyDescent="0.2">
      <c r="A18" s="4"/>
      <c r="B18" s="690"/>
      <c r="C18" s="690"/>
      <c r="D18" s="690"/>
      <c r="E18" s="690"/>
      <c r="F18" s="690"/>
      <c r="G18" s="690"/>
      <c r="H18" s="745"/>
      <c r="I18" s="745"/>
      <c r="J18" s="745"/>
      <c r="K18" s="745"/>
      <c r="L18" s="745"/>
      <c r="M18" s="745"/>
      <c r="N18" s="746"/>
      <c r="O18" s="746"/>
      <c r="P18" s="746"/>
      <c r="Q18" s="746"/>
      <c r="R18" s="746"/>
      <c r="S18" s="746"/>
      <c r="T18" s="746"/>
      <c r="U18" s="746"/>
      <c r="V18" s="690"/>
      <c r="W18" s="690"/>
      <c r="X18" s="690"/>
      <c r="Y18" s="690"/>
      <c r="Z18" s="25"/>
      <c r="AA18" s="650"/>
      <c r="AB18" s="650"/>
      <c r="AC18" s="650"/>
      <c r="AD18" s="650"/>
      <c r="AE18" s="650"/>
      <c r="AF18" s="650"/>
      <c r="AG18" s="650"/>
      <c r="AH18" s="650"/>
      <c r="AI18" s="4"/>
    </row>
    <row r="19" spans="1:35" x14ac:dyDescent="0.2">
      <c r="A19" s="4"/>
      <c r="B19" s="690"/>
      <c r="C19" s="690"/>
      <c r="D19" s="690"/>
      <c r="E19" s="690"/>
      <c r="F19" s="690"/>
      <c r="G19" s="690"/>
      <c r="H19" s="745"/>
      <c r="I19" s="745"/>
      <c r="J19" s="745"/>
      <c r="K19" s="745"/>
      <c r="L19" s="745"/>
      <c r="M19" s="745"/>
      <c r="N19" s="746"/>
      <c r="O19" s="746"/>
      <c r="P19" s="746"/>
      <c r="Q19" s="746"/>
      <c r="R19" s="746"/>
      <c r="S19" s="746"/>
      <c r="T19" s="746"/>
      <c r="U19" s="746"/>
      <c r="V19" s="690"/>
      <c r="W19" s="690"/>
      <c r="X19" s="690"/>
      <c r="Y19" s="690"/>
      <c r="Z19" s="25"/>
      <c r="AA19" s="650"/>
      <c r="AB19" s="650"/>
      <c r="AC19" s="650"/>
      <c r="AD19" s="650"/>
      <c r="AE19" s="650"/>
      <c r="AF19" s="650"/>
      <c r="AG19" s="650"/>
      <c r="AH19" s="650"/>
      <c r="AI19" s="4"/>
    </row>
    <row r="20" spans="1:35" x14ac:dyDescent="0.2">
      <c r="A20" s="4"/>
      <c r="B20" s="690"/>
      <c r="C20" s="690"/>
      <c r="D20" s="690"/>
      <c r="E20" s="690"/>
      <c r="F20" s="690"/>
      <c r="G20" s="690"/>
      <c r="H20" s="745"/>
      <c r="I20" s="745"/>
      <c r="J20" s="745"/>
      <c r="K20" s="745"/>
      <c r="L20" s="745"/>
      <c r="M20" s="745"/>
      <c r="N20" s="746"/>
      <c r="O20" s="746"/>
      <c r="P20" s="746"/>
      <c r="Q20" s="746"/>
      <c r="R20" s="746"/>
      <c r="S20" s="746"/>
      <c r="T20" s="746"/>
      <c r="U20" s="746"/>
      <c r="V20" s="690"/>
      <c r="W20" s="690"/>
      <c r="X20" s="690"/>
      <c r="Y20" s="690"/>
      <c r="Z20" s="25"/>
      <c r="AA20" s="25"/>
      <c r="AB20" s="25"/>
      <c r="AC20" s="25"/>
      <c r="AD20" s="25"/>
      <c r="AE20" s="25"/>
      <c r="AF20" s="25"/>
      <c r="AG20" s="25"/>
      <c r="AH20" s="25"/>
      <c r="AI20" s="4"/>
    </row>
    <row r="21" spans="1:35" ht="12.75" customHeight="1" x14ac:dyDescent="0.2">
      <c r="A21" s="4"/>
      <c r="B21" s="690"/>
      <c r="C21" s="690"/>
      <c r="D21" s="690"/>
      <c r="E21" s="690"/>
      <c r="F21" s="690"/>
      <c r="G21" s="690"/>
      <c r="H21" s="745"/>
      <c r="I21" s="745"/>
      <c r="J21" s="745"/>
      <c r="K21" s="745"/>
      <c r="L21" s="745"/>
      <c r="M21" s="745"/>
      <c r="N21" s="746"/>
      <c r="O21" s="746"/>
      <c r="P21" s="746"/>
      <c r="Q21" s="746"/>
      <c r="R21" s="746"/>
      <c r="S21" s="746"/>
      <c r="T21" s="746"/>
      <c r="U21" s="746"/>
      <c r="V21" s="690"/>
      <c r="W21" s="690"/>
      <c r="X21" s="690"/>
      <c r="Y21" s="690"/>
      <c r="Z21" s="25"/>
      <c r="AA21" s="750" t="s">
        <v>332</v>
      </c>
      <c r="AB21" s="750"/>
      <c r="AC21" s="750"/>
      <c r="AD21" s="750"/>
      <c r="AE21" s="750"/>
      <c r="AF21" s="750"/>
      <c r="AG21" s="750"/>
      <c r="AH21" s="750"/>
      <c r="AI21" s="4"/>
    </row>
    <row r="22" spans="1:35" x14ac:dyDescent="0.2">
      <c r="A22" s="4"/>
      <c r="B22" s="690"/>
      <c r="C22" s="690"/>
      <c r="D22" s="690"/>
      <c r="E22" s="690"/>
      <c r="F22" s="690"/>
      <c r="G22" s="690"/>
      <c r="H22" s="745"/>
      <c r="I22" s="745"/>
      <c r="J22" s="745"/>
      <c r="K22" s="745"/>
      <c r="L22" s="745"/>
      <c r="M22" s="745"/>
      <c r="N22" s="746"/>
      <c r="O22" s="746"/>
      <c r="P22" s="746"/>
      <c r="Q22" s="746"/>
      <c r="R22" s="746"/>
      <c r="S22" s="746"/>
      <c r="T22" s="746"/>
      <c r="U22" s="746"/>
      <c r="V22" s="690"/>
      <c r="W22" s="690"/>
      <c r="X22" s="690"/>
      <c r="Y22" s="690"/>
      <c r="Z22" s="25"/>
      <c r="AA22" s="750"/>
      <c r="AB22" s="750"/>
      <c r="AC22" s="750"/>
      <c r="AD22" s="750"/>
      <c r="AE22" s="750"/>
      <c r="AF22" s="750"/>
      <c r="AG22" s="750"/>
      <c r="AH22" s="750"/>
      <c r="AI22" s="4"/>
    </row>
    <row r="23" spans="1:35" ht="12.75" customHeight="1" x14ac:dyDescent="0.2">
      <c r="A23" s="4"/>
      <c r="B23" s="690"/>
      <c r="C23" s="690"/>
      <c r="D23" s="690"/>
      <c r="E23" s="690"/>
      <c r="F23" s="690"/>
      <c r="G23" s="690"/>
      <c r="H23" s="745"/>
      <c r="I23" s="745"/>
      <c r="J23" s="745"/>
      <c r="K23" s="745"/>
      <c r="L23" s="745"/>
      <c r="M23" s="745"/>
      <c r="N23" s="746"/>
      <c r="O23" s="746"/>
      <c r="P23" s="746"/>
      <c r="Q23" s="746"/>
      <c r="R23" s="746"/>
      <c r="S23" s="746"/>
      <c r="T23" s="746"/>
      <c r="U23" s="746"/>
      <c r="V23" s="690"/>
      <c r="W23" s="690"/>
      <c r="X23" s="690"/>
      <c r="Y23" s="690"/>
      <c r="Z23" s="25"/>
      <c r="AA23" s="183">
        <f>IF('Form XIV'!AA23&lt;&gt;"",'Form XIV'!AA23,"")</f>
        <v>0</v>
      </c>
      <c r="AB23" s="650" t="s">
        <v>144</v>
      </c>
      <c r="AC23" s="650"/>
      <c r="AD23" s="650"/>
      <c r="AE23" s="650"/>
      <c r="AF23" s="650"/>
      <c r="AG23" s="650"/>
      <c r="AH23" s="650"/>
      <c r="AI23" s="4"/>
    </row>
    <row r="24" spans="1:35" ht="12.75" customHeight="1" x14ac:dyDescent="0.2">
      <c r="A24" s="4"/>
      <c r="B24" s="690"/>
      <c r="C24" s="690"/>
      <c r="D24" s="690"/>
      <c r="E24" s="690"/>
      <c r="F24" s="690"/>
      <c r="G24" s="690"/>
      <c r="H24" s="745"/>
      <c r="I24" s="745"/>
      <c r="J24" s="745"/>
      <c r="K24" s="745"/>
      <c r="L24" s="745"/>
      <c r="M24" s="745"/>
      <c r="N24" s="746"/>
      <c r="O24" s="746"/>
      <c r="P24" s="746"/>
      <c r="Q24" s="746"/>
      <c r="R24" s="746"/>
      <c r="S24" s="746"/>
      <c r="T24" s="746"/>
      <c r="U24" s="746"/>
      <c r="V24" s="690"/>
      <c r="W24" s="690"/>
      <c r="X24" s="690"/>
      <c r="Y24" s="690"/>
      <c r="Z24" s="25"/>
      <c r="AA24" s="183">
        <f>IF('Form XIV'!AA24&lt;&gt;"",'Form XIV'!AA24,"")</f>
        <v>1</v>
      </c>
      <c r="AB24" s="649" t="s">
        <v>145</v>
      </c>
      <c r="AC24" s="649"/>
      <c r="AD24" s="649"/>
      <c r="AE24" s="649"/>
      <c r="AF24" s="649"/>
      <c r="AG24" s="649"/>
      <c r="AH24" s="649"/>
      <c r="AI24" s="4"/>
    </row>
    <row r="25" spans="1:35" ht="12.75" customHeight="1" x14ac:dyDescent="0.2">
      <c r="A25" s="4"/>
      <c r="B25" s="690"/>
      <c r="C25" s="690"/>
      <c r="D25" s="690"/>
      <c r="E25" s="690"/>
      <c r="F25" s="690"/>
      <c r="G25" s="690"/>
      <c r="H25" s="745"/>
      <c r="I25" s="745"/>
      <c r="J25" s="745"/>
      <c r="K25" s="745"/>
      <c r="L25" s="745"/>
      <c r="M25" s="745"/>
      <c r="N25" s="746"/>
      <c r="O25" s="746"/>
      <c r="P25" s="746"/>
      <c r="Q25" s="746"/>
      <c r="R25" s="746"/>
      <c r="S25" s="746"/>
      <c r="T25" s="746"/>
      <c r="U25" s="746"/>
      <c r="V25" s="690"/>
      <c r="W25" s="690"/>
      <c r="X25" s="690"/>
      <c r="Y25" s="690"/>
      <c r="Z25" s="25"/>
      <c r="AA25" s="183">
        <f>IF('Form XIV'!AA25&lt;&gt;"",'Form XIV'!AA25,"")</f>
        <v>2</v>
      </c>
      <c r="AB25" s="649" t="s">
        <v>146</v>
      </c>
      <c r="AC25" s="649"/>
      <c r="AD25" s="649"/>
      <c r="AE25" s="649"/>
      <c r="AF25" s="649"/>
      <c r="AG25" s="649"/>
      <c r="AH25" s="649"/>
      <c r="AI25" s="4"/>
    </row>
    <row r="26" spans="1:35" ht="12.75" customHeight="1" x14ac:dyDescent="0.2">
      <c r="A26" s="4"/>
      <c r="B26" s="690"/>
      <c r="C26" s="690"/>
      <c r="D26" s="690"/>
      <c r="E26" s="690"/>
      <c r="F26" s="690"/>
      <c r="G26" s="690"/>
      <c r="H26" s="745"/>
      <c r="I26" s="745"/>
      <c r="J26" s="745"/>
      <c r="K26" s="745"/>
      <c r="L26" s="745"/>
      <c r="M26" s="745"/>
      <c r="N26" s="746"/>
      <c r="O26" s="746"/>
      <c r="P26" s="746"/>
      <c r="Q26" s="746"/>
      <c r="R26" s="746"/>
      <c r="S26" s="746"/>
      <c r="T26" s="746"/>
      <c r="U26" s="746"/>
      <c r="V26" s="690"/>
      <c r="W26" s="690"/>
      <c r="X26" s="690"/>
      <c r="Y26" s="690"/>
      <c r="Z26" s="25"/>
      <c r="AA26" s="183" t="str">
        <f>IF('Form XIV'!AA26&lt;&gt;"",'Form XIV'!AA26,"")</f>
        <v>2a</v>
      </c>
      <c r="AB26" s="749"/>
      <c r="AC26" s="748" t="s">
        <v>147</v>
      </c>
      <c r="AD26" s="748"/>
      <c r="AE26" s="748"/>
      <c r="AF26" s="748"/>
      <c r="AG26" s="748"/>
      <c r="AH26" s="748"/>
      <c r="AI26" s="4"/>
    </row>
    <row r="27" spans="1:35" x14ac:dyDescent="0.2">
      <c r="A27" s="4"/>
      <c r="B27" s="690"/>
      <c r="C27" s="690"/>
      <c r="D27" s="690"/>
      <c r="E27" s="690"/>
      <c r="F27" s="690"/>
      <c r="G27" s="690"/>
      <c r="H27" s="745"/>
      <c r="I27" s="745"/>
      <c r="J27" s="745"/>
      <c r="K27" s="745"/>
      <c r="L27" s="745"/>
      <c r="M27" s="745"/>
      <c r="N27" s="746"/>
      <c r="O27" s="746"/>
      <c r="P27" s="746"/>
      <c r="Q27" s="746"/>
      <c r="R27" s="746"/>
      <c r="S27" s="746"/>
      <c r="T27" s="746"/>
      <c r="U27" s="746"/>
      <c r="V27" s="690"/>
      <c r="W27" s="690"/>
      <c r="X27" s="690"/>
      <c r="Y27" s="690"/>
      <c r="Z27" s="25"/>
      <c r="AA27" s="176"/>
      <c r="AB27" s="547"/>
      <c r="AC27" s="547"/>
      <c r="AD27" s="547"/>
      <c r="AE27" s="547"/>
      <c r="AF27" s="547"/>
      <c r="AG27" s="547"/>
      <c r="AH27" s="547"/>
      <c r="AI27" s="4"/>
    </row>
    <row r="28" spans="1:35" ht="12.75" customHeight="1" x14ac:dyDescent="0.2">
      <c r="A28" s="4"/>
      <c r="B28" s="690"/>
      <c r="C28" s="690"/>
      <c r="D28" s="690"/>
      <c r="E28" s="690"/>
      <c r="F28" s="690"/>
      <c r="G28" s="690"/>
      <c r="H28" s="745"/>
      <c r="I28" s="745"/>
      <c r="J28" s="745"/>
      <c r="K28" s="745"/>
      <c r="L28" s="745"/>
      <c r="M28" s="745"/>
      <c r="N28" s="746"/>
      <c r="O28" s="746"/>
      <c r="P28" s="746"/>
      <c r="Q28" s="746"/>
      <c r="R28" s="746"/>
      <c r="S28" s="746"/>
      <c r="T28" s="746"/>
      <c r="U28" s="746"/>
      <c r="V28" s="690"/>
      <c r="W28" s="690"/>
      <c r="X28" s="690"/>
      <c r="Y28" s="690"/>
      <c r="Z28" s="25"/>
      <c r="AA28" s="183" t="str">
        <f>IF('Form XIV'!AA28&lt;&gt;"",'Form XIV'!AA28,"")</f>
        <v>2b</v>
      </c>
      <c r="AB28" s="749"/>
      <c r="AC28" s="748" t="s">
        <v>148</v>
      </c>
      <c r="AD28" s="748"/>
      <c r="AE28" s="748"/>
      <c r="AF28" s="748"/>
      <c r="AG28" s="748"/>
      <c r="AH28" s="748"/>
      <c r="AI28" s="4"/>
    </row>
    <row r="29" spans="1:35" x14ac:dyDescent="0.2">
      <c r="A29" s="4"/>
      <c r="B29" s="690"/>
      <c r="C29" s="690"/>
      <c r="D29" s="690"/>
      <c r="E29" s="690"/>
      <c r="F29" s="690"/>
      <c r="G29" s="690"/>
      <c r="H29" s="745"/>
      <c r="I29" s="745"/>
      <c r="J29" s="745"/>
      <c r="K29" s="745"/>
      <c r="L29" s="745"/>
      <c r="M29" s="745"/>
      <c r="N29" s="746"/>
      <c r="O29" s="746"/>
      <c r="P29" s="746"/>
      <c r="Q29" s="746"/>
      <c r="R29" s="746"/>
      <c r="S29" s="746"/>
      <c r="T29" s="746"/>
      <c r="U29" s="746"/>
      <c r="V29" s="690"/>
      <c r="W29" s="690"/>
      <c r="X29" s="690"/>
      <c r="Y29" s="690"/>
      <c r="Z29" s="25"/>
      <c r="AA29" s="184"/>
      <c r="AB29" s="547"/>
      <c r="AC29" s="547"/>
      <c r="AD29" s="547"/>
      <c r="AE29" s="547"/>
      <c r="AF29" s="547"/>
      <c r="AG29" s="547"/>
      <c r="AH29" s="547"/>
      <c r="AI29" s="4"/>
    </row>
    <row r="30" spans="1:35" ht="12.75" customHeight="1" x14ac:dyDescent="0.2">
      <c r="A30" s="4"/>
      <c r="B30" s="690"/>
      <c r="C30" s="690"/>
      <c r="D30" s="690"/>
      <c r="E30" s="690"/>
      <c r="F30" s="690"/>
      <c r="G30" s="690"/>
      <c r="H30" s="745"/>
      <c r="I30" s="745"/>
      <c r="J30" s="745"/>
      <c r="K30" s="745"/>
      <c r="L30" s="745"/>
      <c r="M30" s="745"/>
      <c r="N30" s="746"/>
      <c r="O30" s="746"/>
      <c r="P30" s="746"/>
      <c r="Q30" s="746"/>
      <c r="R30" s="746"/>
      <c r="S30" s="746"/>
      <c r="T30" s="746"/>
      <c r="U30" s="746"/>
      <c r="V30" s="690"/>
      <c r="W30" s="690"/>
      <c r="X30" s="690"/>
      <c r="Y30" s="690"/>
      <c r="Z30" s="25"/>
      <c r="AA30" s="183" t="str">
        <f>IF('Form XIV'!AA30&lt;&gt;"",'Form XIV'!AA30,"")</f>
        <v>2c</v>
      </c>
      <c r="AB30" s="25"/>
      <c r="AC30" s="748" t="s">
        <v>149</v>
      </c>
      <c r="AD30" s="748"/>
      <c r="AE30" s="748"/>
      <c r="AF30" s="748"/>
      <c r="AG30" s="748"/>
      <c r="AH30" s="748"/>
      <c r="AI30" s="4"/>
    </row>
    <row r="31" spans="1:35" ht="12.75" customHeight="1" x14ac:dyDescent="0.2">
      <c r="A31" s="4"/>
      <c r="B31" s="690"/>
      <c r="C31" s="690"/>
      <c r="D31" s="690"/>
      <c r="E31" s="690"/>
      <c r="F31" s="690"/>
      <c r="G31" s="690"/>
      <c r="H31" s="745"/>
      <c r="I31" s="745"/>
      <c r="J31" s="745"/>
      <c r="K31" s="745"/>
      <c r="L31" s="745"/>
      <c r="M31" s="745"/>
      <c r="N31" s="746"/>
      <c r="O31" s="746"/>
      <c r="P31" s="746"/>
      <c r="Q31" s="746"/>
      <c r="R31" s="746"/>
      <c r="S31" s="746"/>
      <c r="T31" s="746"/>
      <c r="U31" s="746"/>
      <c r="V31" s="690"/>
      <c r="W31" s="690"/>
      <c r="X31" s="690"/>
      <c r="Y31" s="690"/>
      <c r="Z31" s="25"/>
      <c r="AA31" s="183" t="str">
        <f>IF('Form XIV'!AA31&lt;&gt;"",'Form XIV'!AA31,"")</f>
        <v>2d</v>
      </c>
      <c r="AB31" s="25"/>
      <c r="AC31" s="748" t="s">
        <v>150</v>
      </c>
      <c r="AD31" s="748"/>
      <c r="AE31" s="748"/>
      <c r="AF31" s="748"/>
      <c r="AG31" s="748"/>
      <c r="AH31" s="748"/>
      <c r="AI31" s="4"/>
    </row>
    <row r="32" spans="1:35" ht="12.75" customHeight="1" x14ac:dyDescent="0.2">
      <c r="A32" s="4"/>
      <c r="B32" s="690"/>
      <c r="C32" s="690"/>
      <c r="D32" s="690"/>
      <c r="E32" s="690"/>
      <c r="F32" s="690"/>
      <c r="G32" s="690"/>
      <c r="H32" s="745"/>
      <c r="I32" s="745"/>
      <c r="J32" s="745"/>
      <c r="K32" s="745"/>
      <c r="L32" s="745"/>
      <c r="M32" s="745"/>
      <c r="N32" s="746"/>
      <c r="O32" s="746"/>
      <c r="P32" s="746"/>
      <c r="Q32" s="746"/>
      <c r="R32" s="746"/>
      <c r="S32" s="746"/>
      <c r="T32" s="746"/>
      <c r="U32" s="746"/>
      <c r="V32" s="690"/>
      <c r="W32" s="690"/>
      <c r="X32" s="690"/>
      <c r="Y32" s="690"/>
      <c r="Z32" s="25"/>
      <c r="AA32" s="183" t="str">
        <f>IF('Form XIV'!AA32&lt;&gt;"",'Form XIV'!AA32,"")</f>
        <v>2e</v>
      </c>
      <c r="AB32" s="25"/>
      <c r="AC32" s="748" t="s">
        <v>151</v>
      </c>
      <c r="AD32" s="748"/>
      <c r="AE32" s="748"/>
      <c r="AF32" s="748"/>
      <c r="AG32" s="748"/>
      <c r="AH32" s="748"/>
      <c r="AI32" s="4"/>
    </row>
    <row r="33" spans="1:35" x14ac:dyDescent="0.2">
      <c r="A33" s="4"/>
      <c r="B33" s="690"/>
      <c r="C33" s="690"/>
      <c r="D33" s="690"/>
      <c r="E33" s="690"/>
      <c r="F33" s="690"/>
      <c r="G33" s="690"/>
      <c r="H33" s="745"/>
      <c r="I33" s="745"/>
      <c r="J33" s="745"/>
      <c r="K33" s="745"/>
      <c r="L33" s="745"/>
      <c r="M33" s="745"/>
      <c r="N33" s="746"/>
      <c r="O33" s="746"/>
      <c r="P33" s="746"/>
      <c r="Q33" s="746"/>
      <c r="R33" s="746"/>
      <c r="S33" s="746"/>
      <c r="T33" s="746"/>
      <c r="U33" s="746"/>
      <c r="V33" s="690"/>
      <c r="W33" s="690"/>
      <c r="X33" s="690"/>
      <c r="Y33" s="690"/>
      <c r="Z33" s="25"/>
      <c r="AA33" s="25"/>
      <c r="AB33" s="25"/>
      <c r="AC33" s="170"/>
      <c r="AD33" s="170"/>
      <c r="AE33" s="170"/>
      <c r="AF33" s="170"/>
      <c r="AG33" s="170"/>
      <c r="AH33" s="170"/>
      <c r="AI33" s="4"/>
    </row>
    <row r="34" spans="1:35" x14ac:dyDescent="0.2">
      <c r="A34" s="4"/>
      <c r="B34" s="690"/>
      <c r="C34" s="690"/>
      <c r="D34" s="690"/>
      <c r="E34" s="690"/>
      <c r="F34" s="690"/>
      <c r="G34" s="690"/>
      <c r="H34" s="745"/>
      <c r="I34" s="745"/>
      <c r="J34" s="745"/>
      <c r="K34" s="745"/>
      <c r="L34" s="745"/>
      <c r="M34" s="745"/>
      <c r="N34" s="746"/>
      <c r="O34" s="746"/>
      <c r="P34" s="746"/>
      <c r="Q34" s="746"/>
      <c r="R34" s="746"/>
      <c r="S34" s="746"/>
      <c r="T34" s="746"/>
      <c r="U34" s="746"/>
      <c r="V34" s="690"/>
      <c r="W34" s="690"/>
      <c r="X34" s="690"/>
      <c r="Y34" s="690"/>
      <c r="Z34" s="25"/>
      <c r="AA34" s="25"/>
      <c r="AB34" s="25"/>
      <c r="AC34" s="170"/>
      <c r="AD34" s="170"/>
      <c r="AE34" s="170"/>
      <c r="AF34" s="170"/>
      <c r="AG34" s="170"/>
      <c r="AH34" s="170"/>
      <c r="AI34" s="4"/>
    </row>
    <row r="35" spans="1:35" x14ac:dyDescent="0.2">
      <c r="A35" s="4"/>
      <c r="B35" s="690"/>
      <c r="C35" s="690"/>
      <c r="D35" s="690"/>
      <c r="E35" s="690"/>
      <c r="F35" s="690"/>
      <c r="G35" s="690"/>
      <c r="H35" s="745"/>
      <c r="I35" s="745"/>
      <c r="J35" s="745"/>
      <c r="K35" s="745"/>
      <c r="L35" s="745"/>
      <c r="M35" s="745"/>
      <c r="N35" s="746"/>
      <c r="O35" s="746"/>
      <c r="P35" s="746"/>
      <c r="Q35" s="746"/>
      <c r="R35" s="746"/>
      <c r="S35" s="746"/>
      <c r="T35" s="746"/>
      <c r="U35" s="746"/>
      <c r="V35" s="690"/>
      <c r="W35" s="690"/>
      <c r="X35" s="690"/>
      <c r="Y35" s="690"/>
      <c r="Z35" s="25"/>
      <c r="AA35" s="25"/>
      <c r="AB35" s="25"/>
      <c r="AC35" s="170"/>
      <c r="AD35" s="170"/>
      <c r="AE35" s="170"/>
      <c r="AF35" s="170"/>
      <c r="AG35" s="170"/>
      <c r="AH35" s="170"/>
      <c r="AI35" s="4"/>
    </row>
    <row r="36" spans="1:35" x14ac:dyDescent="0.2">
      <c r="A36" s="4"/>
      <c r="B36" s="690"/>
      <c r="C36" s="690"/>
      <c r="D36" s="690"/>
      <c r="E36" s="690"/>
      <c r="F36" s="690"/>
      <c r="G36" s="690"/>
      <c r="H36" s="745"/>
      <c r="I36" s="745"/>
      <c r="J36" s="745"/>
      <c r="K36" s="745"/>
      <c r="L36" s="745"/>
      <c r="M36" s="745"/>
      <c r="N36" s="746"/>
      <c r="O36" s="746"/>
      <c r="P36" s="746"/>
      <c r="Q36" s="746"/>
      <c r="R36" s="746"/>
      <c r="S36" s="746"/>
      <c r="T36" s="746"/>
      <c r="U36" s="746"/>
      <c r="V36" s="690"/>
      <c r="W36" s="690"/>
      <c r="X36" s="690"/>
      <c r="Y36" s="69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48"/>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4"/>
    </row>
    <row r="39" spans="1:35" s="1" customFormat="1" x14ac:dyDescent="0.2">
      <c r="A39" s="397" t="s">
        <v>359</v>
      </c>
      <c r="B39" s="397"/>
      <c r="C39" s="397"/>
      <c r="D39" s="445">
        <f>'Form I'!$D$34</f>
        <v>0</v>
      </c>
      <c r="E39" s="446"/>
      <c r="F39" s="446"/>
      <c r="G39" s="447"/>
      <c r="H39" s="401" t="s">
        <v>356</v>
      </c>
      <c r="I39" s="353"/>
      <c r="J39" s="353"/>
      <c r="K39" s="353"/>
      <c r="L39" s="388"/>
      <c r="M39" s="448">
        <f>'Form I'!$M$34</f>
        <v>0</v>
      </c>
      <c r="N39" s="446"/>
      <c r="O39" s="446"/>
      <c r="P39" s="447"/>
      <c r="Q39" s="384" t="s">
        <v>4</v>
      </c>
      <c r="R39" s="384"/>
      <c r="S39" s="384"/>
      <c r="T39" s="385"/>
      <c r="U39" s="386"/>
      <c r="V39" s="387" t="s">
        <v>358</v>
      </c>
      <c r="W39" s="353"/>
      <c r="X39" s="353"/>
      <c r="Y39" s="388"/>
      <c r="Z39" s="385"/>
      <c r="AA39" s="389"/>
      <c r="AB39" s="384" t="s">
        <v>1</v>
      </c>
      <c r="AC39" s="384"/>
      <c r="AD39" s="381"/>
      <c r="AE39" s="382"/>
      <c r="AF39" s="382"/>
      <c r="AG39" s="382"/>
      <c r="AH39" s="383"/>
      <c r="AI39" s="100" t="e" vm="1">
        <v>#VALUE!</v>
      </c>
    </row>
  </sheetData>
  <sheetProtection sheet="1" selectLockedCells="1"/>
  <mergeCells count="290">
    <mergeCell ref="B35:C35"/>
    <mergeCell ref="D35:G35"/>
    <mergeCell ref="AB28:AB29"/>
    <mergeCell ref="AC30:AH30"/>
    <mergeCell ref="AC31:AH31"/>
    <mergeCell ref="X31:Y31"/>
    <mergeCell ref="X32:Y32"/>
    <mergeCell ref="L33:M33"/>
    <mergeCell ref="L34:M34"/>
    <mergeCell ref="AC32:AH32"/>
    <mergeCell ref="AC28:AH29"/>
    <mergeCell ref="B33:C33"/>
    <mergeCell ref="D33:G33"/>
    <mergeCell ref="H33:I33"/>
    <mergeCell ref="J33:K33"/>
    <mergeCell ref="AC26:AH27"/>
    <mergeCell ref="B34:C34"/>
    <mergeCell ref="D34:G34"/>
    <mergeCell ref="H34:I34"/>
    <mergeCell ref="J34:K34"/>
    <mergeCell ref="AA4:AH5"/>
    <mergeCell ref="AB6:AH6"/>
    <mergeCell ref="AB7:AH7"/>
    <mergeCell ref="AB8:AH8"/>
    <mergeCell ref="AB9:AH9"/>
    <mergeCell ref="AB10:AH10"/>
    <mergeCell ref="AB14:AH14"/>
    <mergeCell ref="AB15:AH15"/>
    <mergeCell ref="AA17:AH19"/>
    <mergeCell ref="AA21:AH22"/>
    <mergeCell ref="AB23:AH23"/>
    <mergeCell ref="AB24:AH24"/>
    <mergeCell ref="AB25:AH25"/>
    <mergeCell ref="AB11:AH11"/>
    <mergeCell ref="AB12:AH12"/>
    <mergeCell ref="AB13:AH13"/>
    <mergeCell ref="N25:U25"/>
    <mergeCell ref="N26:U26"/>
    <mergeCell ref="N21:U21"/>
    <mergeCell ref="N13:U13"/>
    <mergeCell ref="AB26:AB27"/>
    <mergeCell ref="V13:W13"/>
    <mergeCell ref="N7:U7"/>
    <mergeCell ref="N8:U8"/>
    <mergeCell ref="N9:U9"/>
    <mergeCell ref="N10:U10"/>
    <mergeCell ref="N11:U11"/>
    <mergeCell ref="N12:U12"/>
    <mergeCell ref="X7:Y7"/>
    <mergeCell ref="X8:Y8"/>
    <mergeCell ref="X9:Y9"/>
    <mergeCell ref="X10:Y10"/>
    <mergeCell ref="X11:Y11"/>
    <mergeCell ref="X12:Y12"/>
    <mergeCell ref="X13:Y13"/>
    <mergeCell ref="X15:Y15"/>
    <mergeCell ref="X21:Y21"/>
    <mergeCell ref="X22:Y22"/>
    <mergeCell ref="X23:Y23"/>
    <mergeCell ref="X24:Y24"/>
    <mergeCell ref="V7:W7"/>
    <mergeCell ref="V8:W8"/>
    <mergeCell ref="V9:W9"/>
    <mergeCell ref="N36:U36"/>
    <mergeCell ref="N33:U33"/>
    <mergeCell ref="N34:U34"/>
    <mergeCell ref="N35:U35"/>
    <mergeCell ref="N16:U16"/>
    <mergeCell ref="N17:U17"/>
    <mergeCell ref="N18:U18"/>
    <mergeCell ref="N19:U19"/>
    <mergeCell ref="N20:U20"/>
    <mergeCell ref="N27:U27"/>
    <mergeCell ref="N28:U28"/>
    <mergeCell ref="N29:U29"/>
    <mergeCell ref="N30:U30"/>
    <mergeCell ref="N31:U31"/>
    <mergeCell ref="N32:U32"/>
    <mergeCell ref="N22:U22"/>
    <mergeCell ref="N23:U23"/>
    <mergeCell ref="N24:U24"/>
    <mergeCell ref="X36:Y36"/>
    <mergeCell ref="X33:Y33"/>
    <mergeCell ref="X34:Y34"/>
    <mergeCell ref="X35:Y35"/>
    <mergeCell ref="N14:U14"/>
    <mergeCell ref="N15:U15"/>
    <mergeCell ref="X25:Y25"/>
    <mergeCell ref="X26:Y26"/>
    <mergeCell ref="X27:Y27"/>
    <mergeCell ref="X16:Y16"/>
    <mergeCell ref="X17:Y17"/>
    <mergeCell ref="X18:Y18"/>
    <mergeCell ref="X19:Y19"/>
    <mergeCell ref="X20:Y20"/>
    <mergeCell ref="V25:W25"/>
    <mergeCell ref="V26:W26"/>
    <mergeCell ref="V21:W21"/>
    <mergeCell ref="V22:W22"/>
    <mergeCell ref="V23:W23"/>
    <mergeCell ref="V24:W24"/>
    <mergeCell ref="X28:Y28"/>
    <mergeCell ref="X29:Y29"/>
    <mergeCell ref="X30:Y30"/>
    <mergeCell ref="X14:Y14"/>
    <mergeCell ref="V10:W10"/>
    <mergeCell ref="V11:W11"/>
    <mergeCell ref="V12:W12"/>
    <mergeCell ref="V36:W36"/>
    <mergeCell ref="V33:W33"/>
    <mergeCell ref="V34:W34"/>
    <mergeCell ref="V35:W35"/>
    <mergeCell ref="V16:W16"/>
    <mergeCell ref="V17:W17"/>
    <mergeCell ref="V18:W18"/>
    <mergeCell ref="V19:W19"/>
    <mergeCell ref="V20:W20"/>
    <mergeCell ref="V27:W27"/>
    <mergeCell ref="V28:W28"/>
    <mergeCell ref="V29:W29"/>
    <mergeCell ref="V30:W30"/>
    <mergeCell ref="V31:W31"/>
    <mergeCell ref="V32:W32"/>
    <mergeCell ref="V14:W14"/>
    <mergeCell ref="V15:W15"/>
    <mergeCell ref="J20:K20"/>
    <mergeCell ref="J14:K14"/>
    <mergeCell ref="L19:M19"/>
    <mergeCell ref="L35:M35"/>
    <mergeCell ref="L14:M14"/>
    <mergeCell ref="L15:M15"/>
    <mergeCell ref="L16:M16"/>
    <mergeCell ref="L17:M17"/>
    <mergeCell ref="L18:M18"/>
    <mergeCell ref="L20:M20"/>
    <mergeCell ref="L21:M21"/>
    <mergeCell ref="L22:M22"/>
    <mergeCell ref="L23:M23"/>
    <mergeCell ref="L24:M24"/>
    <mergeCell ref="L25:M25"/>
    <mergeCell ref="L6:M6"/>
    <mergeCell ref="L7:M7"/>
    <mergeCell ref="L8:M8"/>
    <mergeCell ref="L9:M9"/>
    <mergeCell ref="L10:M10"/>
    <mergeCell ref="L11:M11"/>
    <mergeCell ref="L12:M12"/>
    <mergeCell ref="L13:M13"/>
    <mergeCell ref="L26:M26"/>
    <mergeCell ref="H21:I21"/>
    <mergeCell ref="H22:I22"/>
    <mergeCell ref="L36:M36"/>
    <mergeCell ref="J23:K23"/>
    <mergeCell ref="J24:K24"/>
    <mergeCell ref="J25:K25"/>
    <mergeCell ref="J26:K26"/>
    <mergeCell ref="J27:K27"/>
    <mergeCell ref="J28:K28"/>
    <mergeCell ref="J29:K29"/>
    <mergeCell ref="J30:K30"/>
    <mergeCell ref="J31:K31"/>
    <mergeCell ref="L31:M31"/>
    <mergeCell ref="H35:I35"/>
    <mergeCell ref="J32:K32"/>
    <mergeCell ref="J36:K36"/>
    <mergeCell ref="J35:K35"/>
    <mergeCell ref="J21:K21"/>
    <mergeCell ref="J22:K22"/>
    <mergeCell ref="L27:M27"/>
    <mergeCell ref="L28:M28"/>
    <mergeCell ref="L29:M29"/>
    <mergeCell ref="L30:M30"/>
    <mergeCell ref="L32:M32"/>
    <mergeCell ref="H17:I17"/>
    <mergeCell ref="H18:I18"/>
    <mergeCell ref="H19:I19"/>
    <mergeCell ref="H20:I20"/>
    <mergeCell ref="D36:G36"/>
    <mergeCell ref="H6:I6"/>
    <mergeCell ref="H7:I7"/>
    <mergeCell ref="H8:I8"/>
    <mergeCell ref="H9:I9"/>
    <mergeCell ref="H10:I10"/>
    <mergeCell ref="H36:I36"/>
    <mergeCell ref="H32:I32"/>
    <mergeCell ref="H15:I15"/>
    <mergeCell ref="H16:I16"/>
    <mergeCell ref="H27:I27"/>
    <mergeCell ref="H28:I28"/>
    <mergeCell ref="H29:I29"/>
    <mergeCell ref="H30:I30"/>
    <mergeCell ref="H31:I31"/>
    <mergeCell ref="H23:I23"/>
    <mergeCell ref="H24:I24"/>
    <mergeCell ref="H25:I25"/>
    <mergeCell ref="H26:I26"/>
    <mergeCell ref="D22:G22"/>
    <mergeCell ref="D23:G23"/>
    <mergeCell ref="D24:G24"/>
    <mergeCell ref="D25:G25"/>
    <mergeCell ref="D26:G26"/>
    <mergeCell ref="D17:G17"/>
    <mergeCell ref="D18:G18"/>
    <mergeCell ref="B15:C15"/>
    <mergeCell ref="B26:C26"/>
    <mergeCell ref="B32:C32"/>
    <mergeCell ref="B18:C18"/>
    <mergeCell ref="B36:C36"/>
    <mergeCell ref="D6:G6"/>
    <mergeCell ref="D7:G7"/>
    <mergeCell ref="D8:G8"/>
    <mergeCell ref="D9:G9"/>
    <mergeCell ref="D10:G10"/>
    <mergeCell ref="D11:G11"/>
    <mergeCell ref="D12:G12"/>
    <mergeCell ref="D27:G27"/>
    <mergeCell ref="D28:G28"/>
    <mergeCell ref="D29:G29"/>
    <mergeCell ref="D30:G30"/>
    <mergeCell ref="B30:C30"/>
    <mergeCell ref="B31:C31"/>
    <mergeCell ref="B28:C28"/>
    <mergeCell ref="B29:C29"/>
    <mergeCell ref="B27:C27"/>
    <mergeCell ref="D31:G31"/>
    <mergeCell ref="D32:G32"/>
    <mergeCell ref="B23:C23"/>
    <mergeCell ref="B22:C22"/>
    <mergeCell ref="D19:G19"/>
    <mergeCell ref="D20:G20"/>
    <mergeCell ref="D21:G21"/>
    <mergeCell ref="B6:C6"/>
    <mergeCell ref="B25:C25"/>
    <mergeCell ref="B24:C24"/>
    <mergeCell ref="B7:C7"/>
    <mergeCell ref="B8:C8"/>
    <mergeCell ref="B9:C9"/>
    <mergeCell ref="B10:C10"/>
    <mergeCell ref="B11:C11"/>
    <mergeCell ref="B12:C12"/>
    <mergeCell ref="B16:C16"/>
    <mergeCell ref="B17:C17"/>
    <mergeCell ref="B19:C19"/>
    <mergeCell ref="B20:C20"/>
    <mergeCell ref="B21:C21"/>
    <mergeCell ref="D13:G13"/>
    <mergeCell ref="D14:G14"/>
    <mergeCell ref="D15:G15"/>
    <mergeCell ref="D16:G16"/>
    <mergeCell ref="B13:C13"/>
    <mergeCell ref="B14:C14"/>
    <mergeCell ref="H11:I11"/>
    <mergeCell ref="H12:I12"/>
    <mergeCell ref="H13:I13"/>
    <mergeCell ref="H14:I14"/>
    <mergeCell ref="B4:C5"/>
    <mergeCell ref="D4:G5"/>
    <mergeCell ref="H4:I5"/>
    <mergeCell ref="J4:K5"/>
    <mergeCell ref="L4:M5"/>
    <mergeCell ref="N4:U5"/>
    <mergeCell ref="V4:W5"/>
    <mergeCell ref="X4:Y5"/>
    <mergeCell ref="J19:K19"/>
    <mergeCell ref="J6:K6"/>
    <mergeCell ref="J7:K7"/>
    <mergeCell ref="V6:W6"/>
    <mergeCell ref="X6:Y6"/>
    <mergeCell ref="N6:U6"/>
    <mergeCell ref="J15:K15"/>
    <mergeCell ref="J16:K16"/>
    <mergeCell ref="J17:K17"/>
    <mergeCell ref="J18:K18"/>
    <mergeCell ref="J8:K8"/>
    <mergeCell ref="J9:K9"/>
    <mergeCell ref="J10:K10"/>
    <mergeCell ref="J11:K11"/>
    <mergeCell ref="J12:K12"/>
    <mergeCell ref="J13:K13"/>
    <mergeCell ref="V39:Y39"/>
    <mergeCell ref="Z39:AA39"/>
    <mergeCell ref="B38:AH38"/>
    <mergeCell ref="AB39:AC39"/>
    <mergeCell ref="A39:C39"/>
    <mergeCell ref="D39:G39"/>
    <mergeCell ref="M39:P39"/>
    <mergeCell ref="AD39:AH39"/>
    <mergeCell ref="H39:L39"/>
    <mergeCell ref="Q39:S39"/>
    <mergeCell ref="T39:U39"/>
  </mergeCells>
  <phoneticPr fontId="5" type="noConversion"/>
  <conditionalFormatting sqref="D39:G39 M39:P39">
    <cfRule type="cellIs" dxfId="4172" priority="1" stopIfTrue="1" operator="equal">
      <formula>0</formula>
    </cfRule>
  </conditionalFormatting>
  <hyperlinks>
    <hyperlink ref="AI39" location="'Form II(a)'!AC8" display="i" xr:uid="{00000000-0004-0000-2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XIV(e)</oddFooter>
  </headerFooter>
  <legacyDrawing r:id="rId2"/>
  <legacyDrawingHF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13" t="s">
        <v>82</v>
      </c>
      <c r="C4" s="413"/>
      <c r="D4" s="413" t="s">
        <v>129</v>
      </c>
      <c r="E4" s="413"/>
      <c r="F4" s="413"/>
      <c r="G4" s="413"/>
      <c r="H4" s="413" t="s">
        <v>130</v>
      </c>
      <c r="I4" s="413"/>
      <c r="J4" s="413" t="s">
        <v>131</v>
      </c>
      <c r="K4" s="413"/>
      <c r="L4" s="413" t="s">
        <v>43</v>
      </c>
      <c r="M4" s="413"/>
      <c r="N4" s="413" t="s">
        <v>132</v>
      </c>
      <c r="O4" s="413"/>
      <c r="P4" s="413"/>
      <c r="Q4" s="413"/>
      <c r="R4" s="413"/>
      <c r="S4" s="413"/>
      <c r="T4" s="413"/>
      <c r="U4" s="413"/>
      <c r="V4" s="413" t="s">
        <v>332</v>
      </c>
      <c r="W4" s="413"/>
      <c r="X4" s="413" t="s">
        <v>133</v>
      </c>
      <c r="Y4" s="413"/>
      <c r="Z4" s="25"/>
      <c r="AA4" s="750" t="s">
        <v>507</v>
      </c>
      <c r="AB4" s="750"/>
      <c r="AC4" s="750"/>
      <c r="AD4" s="750"/>
      <c r="AE4" s="750"/>
      <c r="AF4" s="750"/>
      <c r="AG4" s="750"/>
      <c r="AH4" s="750"/>
      <c r="AI4" s="4"/>
    </row>
    <row r="5" spans="1:35" x14ac:dyDescent="0.2">
      <c r="A5" s="4"/>
      <c r="B5" s="413"/>
      <c r="C5" s="413"/>
      <c r="D5" s="413"/>
      <c r="E5" s="413"/>
      <c r="F5" s="413"/>
      <c r="G5" s="413"/>
      <c r="H5" s="413"/>
      <c r="I5" s="413"/>
      <c r="J5" s="413"/>
      <c r="K5" s="413"/>
      <c r="L5" s="413"/>
      <c r="M5" s="413"/>
      <c r="N5" s="413"/>
      <c r="O5" s="413"/>
      <c r="P5" s="413"/>
      <c r="Q5" s="413"/>
      <c r="R5" s="413"/>
      <c r="S5" s="413"/>
      <c r="T5" s="413"/>
      <c r="U5" s="413"/>
      <c r="V5" s="413"/>
      <c r="W5" s="413"/>
      <c r="X5" s="413"/>
      <c r="Y5" s="413"/>
      <c r="Z5" s="25"/>
      <c r="AA5" s="750"/>
      <c r="AB5" s="750"/>
      <c r="AC5" s="750"/>
      <c r="AD5" s="750"/>
      <c r="AE5" s="750"/>
      <c r="AF5" s="750"/>
      <c r="AG5" s="750"/>
      <c r="AH5" s="750"/>
      <c r="AI5" s="4"/>
    </row>
    <row r="6" spans="1:35" ht="12.75" customHeight="1" x14ac:dyDescent="0.2">
      <c r="A6" s="4"/>
      <c r="B6" s="690"/>
      <c r="C6" s="690"/>
      <c r="D6" s="690"/>
      <c r="E6" s="690"/>
      <c r="F6" s="690"/>
      <c r="G6" s="690"/>
      <c r="H6" s="745"/>
      <c r="I6" s="745"/>
      <c r="J6" s="745"/>
      <c r="K6" s="745"/>
      <c r="L6" s="745"/>
      <c r="M6" s="745"/>
      <c r="N6" s="746"/>
      <c r="O6" s="746"/>
      <c r="P6" s="746"/>
      <c r="Q6" s="746"/>
      <c r="R6" s="746"/>
      <c r="S6" s="746"/>
      <c r="T6" s="746"/>
      <c r="U6" s="746"/>
      <c r="V6" s="690"/>
      <c r="W6" s="690"/>
      <c r="X6" s="690"/>
      <c r="Y6" s="690"/>
      <c r="Z6" s="25"/>
      <c r="AA6" s="183">
        <f>IF('Form XIV'!AA6&lt;&gt;"",'Form XIV'!AA6,"")</f>
        <v>1</v>
      </c>
      <c r="AB6" s="747" t="s">
        <v>134</v>
      </c>
      <c r="AC6" s="747"/>
      <c r="AD6" s="747"/>
      <c r="AE6" s="747"/>
      <c r="AF6" s="747"/>
      <c r="AG6" s="747"/>
      <c r="AH6" s="747"/>
      <c r="AI6" s="4"/>
    </row>
    <row r="7" spans="1:35" ht="12.75" customHeight="1" x14ac:dyDescent="0.2">
      <c r="A7" s="4"/>
      <c r="B7" s="690"/>
      <c r="C7" s="690"/>
      <c r="D7" s="690"/>
      <c r="E7" s="690"/>
      <c r="F7" s="690"/>
      <c r="G7" s="690"/>
      <c r="H7" s="745"/>
      <c r="I7" s="745"/>
      <c r="J7" s="745"/>
      <c r="K7" s="745"/>
      <c r="L7" s="745"/>
      <c r="M7" s="745"/>
      <c r="N7" s="746"/>
      <c r="O7" s="746"/>
      <c r="P7" s="746"/>
      <c r="Q7" s="746"/>
      <c r="R7" s="746"/>
      <c r="S7" s="746"/>
      <c r="T7" s="746"/>
      <c r="U7" s="746"/>
      <c r="V7" s="690"/>
      <c r="W7" s="690"/>
      <c r="X7" s="690"/>
      <c r="Y7" s="690"/>
      <c r="Z7" s="25"/>
      <c r="AA7" s="183">
        <f>IF('Form XIV'!AA7&lt;&gt;"",'Form XIV'!AA7,"")</f>
        <v>2</v>
      </c>
      <c r="AB7" s="747" t="s">
        <v>135</v>
      </c>
      <c r="AC7" s="747"/>
      <c r="AD7" s="747"/>
      <c r="AE7" s="747"/>
      <c r="AF7" s="747"/>
      <c r="AG7" s="747"/>
      <c r="AH7" s="747"/>
      <c r="AI7" s="4"/>
    </row>
    <row r="8" spans="1:35" ht="12.75" customHeight="1" x14ac:dyDescent="0.2">
      <c r="A8" s="4"/>
      <c r="B8" s="690"/>
      <c r="C8" s="690"/>
      <c r="D8" s="690"/>
      <c r="E8" s="690"/>
      <c r="F8" s="690"/>
      <c r="G8" s="690"/>
      <c r="H8" s="745"/>
      <c r="I8" s="745"/>
      <c r="J8" s="745"/>
      <c r="K8" s="745"/>
      <c r="L8" s="745"/>
      <c r="M8" s="745"/>
      <c r="N8" s="746"/>
      <c r="O8" s="746"/>
      <c r="P8" s="746"/>
      <c r="Q8" s="746"/>
      <c r="R8" s="746"/>
      <c r="S8" s="746"/>
      <c r="T8" s="746"/>
      <c r="U8" s="746"/>
      <c r="V8" s="690"/>
      <c r="W8" s="690"/>
      <c r="X8" s="690"/>
      <c r="Y8" s="690"/>
      <c r="Z8" s="25"/>
      <c r="AA8" s="183">
        <f>IF('Form XIV'!AA8&lt;&gt;"",'Form XIV'!AA8,"")</f>
        <v>3</v>
      </c>
      <c r="AB8" s="747" t="s">
        <v>136</v>
      </c>
      <c r="AC8" s="747"/>
      <c r="AD8" s="747"/>
      <c r="AE8" s="747"/>
      <c r="AF8" s="747"/>
      <c r="AG8" s="747"/>
      <c r="AH8" s="747"/>
      <c r="AI8" s="4"/>
    </row>
    <row r="9" spans="1:35" ht="12.75" customHeight="1" x14ac:dyDescent="0.2">
      <c r="A9" s="4"/>
      <c r="B9" s="690"/>
      <c r="C9" s="690"/>
      <c r="D9" s="690"/>
      <c r="E9" s="690"/>
      <c r="F9" s="690"/>
      <c r="G9" s="690"/>
      <c r="H9" s="745"/>
      <c r="I9" s="745"/>
      <c r="J9" s="745"/>
      <c r="K9" s="745"/>
      <c r="L9" s="745"/>
      <c r="M9" s="745"/>
      <c r="N9" s="746"/>
      <c r="O9" s="746"/>
      <c r="P9" s="746"/>
      <c r="Q9" s="746"/>
      <c r="R9" s="746"/>
      <c r="S9" s="746"/>
      <c r="T9" s="746"/>
      <c r="U9" s="746"/>
      <c r="V9" s="690"/>
      <c r="W9" s="690"/>
      <c r="X9" s="690"/>
      <c r="Y9" s="690"/>
      <c r="Z9" s="25"/>
      <c r="AA9" s="183">
        <f>IF('Form XIV'!AA9&lt;&gt;"",'Form XIV'!AA9,"")</f>
        <v>4</v>
      </c>
      <c r="AB9" s="747" t="s">
        <v>137</v>
      </c>
      <c r="AC9" s="747"/>
      <c r="AD9" s="747"/>
      <c r="AE9" s="747"/>
      <c r="AF9" s="747"/>
      <c r="AG9" s="747"/>
      <c r="AH9" s="747"/>
      <c r="AI9" s="4"/>
    </row>
    <row r="10" spans="1:35" ht="12.75" customHeight="1" x14ac:dyDescent="0.2">
      <c r="A10" s="4"/>
      <c r="B10" s="690"/>
      <c r="C10" s="690"/>
      <c r="D10" s="690"/>
      <c r="E10" s="690"/>
      <c r="F10" s="690"/>
      <c r="G10" s="690"/>
      <c r="H10" s="745"/>
      <c r="I10" s="745"/>
      <c r="J10" s="745"/>
      <c r="K10" s="745"/>
      <c r="L10" s="745"/>
      <c r="M10" s="745"/>
      <c r="N10" s="746"/>
      <c r="O10" s="746"/>
      <c r="P10" s="746"/>
      <c r="Q10" s="746"/>
      <c r="R10" s="746"/>
      <c r="S10" s="746"/>
      <c r="T10" s="746"/>
      <c r="U10" s="746"/>
      <c r="V10" s="690"/>
      <c r="W10" s="690"/>
      <c r="X10" s="690"/>
      <c r="Y10" s="690"/>
      <c r="Z10" s="25"/>
      <c r="AA10" s="183">
        <f>IF('Form XIV'!AA10&lt;&gt;"",'Form XIV'!AA10,"")</f>
        <v>5</v>
      </c>
      <c r="AB10" s="747" t="s">
        <v>138</v>
      </c>
      <c r="AC10" s="747"/>
      <c r="AD10" s="747"/>
      <c r="AE10" s="747"/>
      <c r="AF10" s="747"/>
      <c r="AG10" s="747"/>
      <c r="AH10" s="747"/>
      <c r="AI10" s="4"/>
    </row>
    <row r="11" spans="1:35" ht="12.75" customHeight="1" x14ac:dyDescent="0.2">
      <c r="A11" s="4"/>
      <c r="B11" s="690"/>
      <c r="C11" s="690"/>
      <c r="D11" s="690"/>
      <c r="E11" s="690"/>
      <c r="F11" s="690"/>
      <c r="G11" s="690"/>
      <c r="H11" s="745"/>
      <c r="I11" s="745"/>
      <c r="J11" s="745"/>
      <c r="K11" s="745"/>
      <c r="L11" s="745"/>
      <c r="M11" s="745"/>
      <c r="N11" s="746"/>
      <c r="O11" s="746"/>
      <c r="P11" s="746"/>
      <c r="Q11" s="746"/>
      <c r="R11" s="746"/>
      <c r="S11" s="746"/>
      <c r="T11" s="746"/>
      <c r="U11" s="746"/>
      <c r="V11" s="690"/>
      <c r="W11" s="690"/>
      <c r="X11" s="690"/>
      <c r="Y11" s="690"/>
      <c r="Z11" s="25"/>
      <c r="AA11" s="183">
        <f>IF('Form XIV'!AA11&lt;&gt;"",'Form XIV'!AA11,"")</f>
        <v>6</v>
      </c>
      <c r="AB11" s="747" t="s">
        <v>139</v>
      </c>
      <c r="AC11" s="747"/>
      <c r="AD11" s="747"/>
      <c r="AE11" s="747"/>
      <c r="AF11" s="747"/>
      <c r="AG11" s="747"/>
      <c r="AH11" s="747"/>
      <c r="AI11" s="4"/>
    </row>
    <row r="12" spans="1:35" ht="12.75" customHeight="1" x14ac:dyDescent="0.2">
      <c r="A12" s="4"/>
      <c r="B12" s="690"/>
      <c r="C12" s="690"/>
      <c r="D12" s="690"/>
      <c r="E12" s="690"/>
      <c r="F12" s="690"/>
      <c r="G12" s="690"/>
      <c r="H12" s="745"/>
      <c r="I12" s="745"/>
      <c r="J12" s="745"/>
      <c r="K12" s="745"/>
      <c r="L12" s="745"/>
      <c r="M12" s="745"/>
      <c r="N12" s="746"/>
      <c r="O12" s="746"/>
      <c r="P12" s="746"/>
      <c r="Q12" s="746"/>
      <c r="R12" s="746"/>
      <c r="S12" s="746"/>
      <c r="T12" s="746"/>
      <c r="U12" s="746"/>
      <c r="V12" s="690"/>
      <c r="W12" s="690"/>
      <c r="X12" s="690"/>
      <c r="Y12" s="690"/>
      <c r="Z12" s="25"/>
      <c r="AA12" s="183">
        <f>IF('Form XIV'!AA12&lt;&gt;"",'Form XIV'!AA12,"")</f>
        <v>7</v>
      </c>
      <c r="AB12" s="747" t="s">
        <v>140</v>
      </c>
      <c r="AC12" s="747"/>
      <c r="AD12" s="747"/>
      <c r="AE12" s="747"/>
      <c r="AF12" s="747"/>
      <c r="AG12" s="747"/>
      <c r="AH12" s="747"/>
      <c r="AI12" s="4"/>
    </row>
    <row r="13" spans="1:35" ht="12.75" customHeight="1" x14ac:dyDescent="0.2">
      <c r="A13" s="4"/>
      <c r="B13" s="690"/>
      <c r="C13" s="690"/>
      <c r="D13" s="690"/>
      <c r="E13" s="690"/>
      <c r="F13" s="690"/>
      <c r="G13" s="690"/>
      <c r="H13" s="745"/>
      <c r="I13" s="745"/>
      <c r="J13" s="745"/>
      <c r="K13" s="745"/>
      <c r="L13" s="745"/>
      <c r="M13" s="745"/>
      <c r="N13" s="746"/>
      <c r="O13" s="746"/>
      <c r="P13" s="746"/>
      <c r="Q13" s="746"/>
      <c r="R13" s="746"/>
      <c r="S13" s="746"/>
      <c r="T13" s="746"/>
      <c r="U13" s="746"/>
      <c r="V13" s="690"/>
      <c r="W13" s="690"/>
      <c r="X13" s="690"/>
      <c r="Y13" s="690"/>
      <c r="Z13" s="25"/>
      <c r="AA13" s="183">
        <f>IF('Form XIV'!AA13&lt;&gt;"",'Form XIV'!AA13,"")</f>
        <v>8</v>
      </c>
      <c r="AB13" s="747" t="s">
        <v>141</v>
      </c>
      <c r="AC13" s="747"/>
      <c r="AD13" s="747"/>
      <c r="AE13" s="747"/>
      <c r="AF13" s="747"/>
      <c r="AG13" s="747"/>
      <c r="AH13" s="747"/>
      <c r="AI13" s="4"/>
    </row>
    <row r="14" spans="1:35" ht="12.75" customHeight="1" x14ac:dyDescent="0.2">
      <c r="A14" s="4"/>
      <c r="B14" s="690"/>
      <c r="C14" s="690"/>
      <c r="D14" s="690"/>
      <c r="E14" s="690"/>
      <c r="F14" s="690"/>
      <c r="G14" s="690"/>
      <c r="H14" s="745"/>
      <c r="I14" s="745"/>
      <c r="J14" s="745"/>
      <c r="K14" s="745"/>
      <c r="L14" s="745"/>
      <c r="M14" s="745"/>
      <c r="N14" s="746"/>
      <c r="O14" s="746"/>
      <c r="P14" s="746"/>
      <c r="Q14" s="746"/>
      <c r="R14" s="746"/>
      <c r="S14" s="746"/>
      <c r="T14" s="746"/>
      <c r="U14" s="746"/>
      <c r="V14" s="690"/>
      <c r="W14" s="690"/>
      <c r="X14" s="690"/>
      <c r="Y14" s="690"/>
      <c r="Z14" s="25"/>
      <c r="AA14" s="183">
        <f>IF('Form XIV'!AA14&lt;&gt;"",'Form XIV'!AA14,"")</f>
        <v>9</v>
      </c>
      <c r="AB14" s="747" t="s">
        <v>142</v>
      </c>
      <c r="AC14" s="747"/>
      <c r="AD14" s="747"/>
      <c r="AE14" s="747"/>
      <c r="AF14" s="747"/>
      <c r="AG14" s="747"/>
      <c r="AH14" s="747"/>
      <c r="AI14" s="4"/>
    </row>
    <row r="15" spans="1:35" ht="12.75" customHeight="1" x14ac:dyDescent="0.2">
      <c r="A15" s="4"/>
      <c r="B15" s="690"/>
      <c r="C15" s="690"/>
      <c r="D15" s="690"/>
      <c r="E15" s="690"/>
      <c r="F15" s="690"/>
      <c r="G15" s="690"/>
      <c r="H15" s="745"/>
      <c r="I15" s="745"/>
      <c r="J15" s="745"/>
      <c r="K15" s="745"/>
      <c r="L15" s="745"/>
      <c r="M15" s="745"/>
      <c r="N15" s="746"/>
      <c r="O15" s="746"/>
      <c r="P15" s="746"/>
      <c r="Q15" s="746"/>
      <c r="R15" s="746"/>
      <c r="S15" s="746"/>
      <c r="T15" s="746"/>
      <c r="U15" s="746"/>
      <c r="V15" s="690"/>
      <c r="W15" s="690"/>
      <c r="X15" s="690"/>
      <c r="Y15" s="690"/>
      <c r="Z15" s="25"/>
      <c r="AA15" s="183">
        <f>IF('Form XIV'!AA15&lt;&gt;"",'Form XIV'!AA15,"")</f>
        <v>10</v>
      </c>
      <c r="AB15" s="747" t="s">
        <v>143</v>
      </c>
      <c r="AC15" s="747"/>
      <c r="AD15" s="747"/>
      <c r="AE15" s="747"/>
      <c r="AF15" s="747"/>
      <c r="AG15" s="747"/>
      <c r="AH15" s="747"/>
      <c r="AI15" s="4"/>
    </row>
    <row r="16" spans="1:35" x14ac:dyDescent="0.2">
      <c r="A16" s="4"/>
      <c r="B16" s="690"/>
      <c r="C16" s="690"/>
      <c r="D16" s="690"/>
      <c r="E16" s="690"/>
      <c r="F16" s="690"/>
      <c r="G16" s="690"/>
      <c r="H16" s="745"/>
      <c r="I16" s="745"/>
      <c r="J16" s="745"/>
      <c r="K16" s="745"/>
      <c r="L16" s="745"/>
      <c r="M16" s="745"/>
      <c r="N16" s="746"/>
      <c r="O16" s="746"/>
      <c r="P16" s="746"/>
      <c r="Q16" s="746"/>
      <c r="R16" s="746"/>
      <c r="S16" s="746"/>
      <c r="T16" s="746"/>
      <c r="U16" s="746"/>
      <c r="V16" s="690"/>
      <c r="W16" s="690"/>
      <c r="X16" s="690"/>
      <c r="Y16" s="690"/>
      <c r="Z16" s="25"/>
      <c r="AA16" s="25"/>
      <c r="AB16" s="25"/>
      <c r="AC16" s="25"/>
      <c r="AD16" s="25"/>
      <c r="AE16" s="25"/>
      <c r="AF16" s="25"/>
      <c r="AG16" s="25"/>
      <c r="AH16" s="25"/>
      <c r="AI16" s="4"/>
    </row>
    <row r="17" spans="1:35" ht="12.75" customHeight="1" x14ac:dyDescent="0.2">
      <c r="A17" s="4"/>
      <c r="B17" s="690"/>
      <c r="C17" s="690"/>
      <c r="D17" s="690"/>
      <c r="E17" s="690"/>
      <c r="F17" s="690"/>
      <c r="G17" s="690"/>
      <c r="H17" s="745"/>
      <c r="I17" s="745"/>
      <c r="J17" s="745"/>
      <c r="K17" s="745"/>
      <c r="L17" s="745"/>
      <c r="M17" s="745"/>
      <c r="N17" s="746"/>
      <c r="O17" s="746"/>
      <c r="P17" s="746"/>
      <c r="Q17" s="746"/>
      <c r="R17" s="746"/>
      <c r="S17" s="746"/>
      <c r="T17" s="746"/>
      <c r="U17" s="746"/>
      <c r="V17" s="690"/>
      <c r="W17" s="690"/>
      <c r="X17" s="690"/>
      <c r="Y17" s="690"/>
      <c r="Z17" s="25"/>
      <c r="AA17" s="650"/>
      <c r="AB17" s="650"/>
      <c r="AC17" s="650"/>
      <c r="AD17" s="650"/>
      <c r="AE17" s="650"/>
      <c r="AF17" s="650"/>
      <c r="AG17" s="650"/>
      <c r="AH17" s="650"/>
      <c r="AI17" s="4"/>
    </row>
    <row r="18" spans="1:35" x14ac:dyDescent="0.2">
      <c r="A18" s="4"/>
      <c r="B18" s="690"/>
      <c r="C18" s="690"/>
      <c r="D18" s="690"/>
      <c r="E18" s="690"/>
      <c r="F18" s="690"/>
      <c r="G18" s="690"/>
      <c r="H18" s="745"/>
      <c r="I18" s="745"/>
      <c r="J18" s="745"/>
      <c r="K18" s="745"/>
      <c r="L18" s="745"/>
      <c r="M18" s="745"/>
      <c r="N18" s="746"/>
      <c r="O18" s="746"/>
      <c r="P18" s="746"/>
      <c r="Q18" s="746"/>
      <c r="R18" s="746"/>
      <c r="S18" s="746"/>
      <c r="T18" s="746"/>
      <c r="U18" s="746"/>
      <c r="V18" s="690"/>
      <c r="W18" s="690"/>
      <c r="X18" s="690"/>
      <c r="Y18" s="690"/>
      <c r="Z18" s="25"/>
      <c r="AA18" s="650"/>
      <c r="AB18" s="650"/>
      <c r="AC18" s="650"/>
      <c r="AD18" s="650"/>
      <c r="AE18" s="650"/>
      <c r="AF18" s="650"/>
      <c r="AG18" s="650"/>
      <c r="AH18" s="650"/>
      <c r="AI18" s="4"/>
    </row>
    <row r="19" spans="1:35" x14ac:dyDescent="0.2">
      <c r="A19" s="4"/>
      <c r="B19" s="690"/>
      <c r="C19" s="690"/>
      <c r="D19" s="690"/>
      <c r="E19" s="690"/>
      <c r="F19" s="690"/>
      <c r="G19" s="690"/>
      <c r="H19" s="745"/>
      <c r="I19" s="745"/>
      <c r="J19" s="745"/>
      <c r="K19" s="745"/>
      <c r="L19" s="745"/>
      <c r="M19" s="745"/>
      <c r="N19" s="746"/>
      <c r="O19" s="746"/>
      <c r="P19" s="746"/>
      <c r="Q19" s="746"/>
      <c r="R19" s="746"/>
      <c r="S19" s="746"/>
      <c r="T19" s="746"/>
      <c r="U19" s="746"/>
      <c r="V19" s="690"/>
      <c r="W19" s="690"/>
      <c r="X19" s="690"/>
      <c r="Y19" s="690"/>
      <c r="Z19" s="25"/>
      <c r="AA19" s="650"/>
      <c r="AB19" s="650"/>
      <c r="AC19" s="650"/>
      <c r="AD19" s="650"/>
      <c r="AE19" s="650"/>
      <c r="AF19" s="650"/>
      <c r="AG19" s="650"/>
      <c r="AH19" s="650"/>
      <c r="AI19" s="4"/>
    </row>
    <row r="20" spans="1:35" x14ac:dyDescent="0.2">
      <c r="A20" s="4"/>
      <c r="B20" s="690"/>
      <c r="C20" s="690"/>
      <c r="D20" s="690"/>
      <c r="E20" s="690"/>
      <c r="F20" s="690"/>
      <c r="G20" s="690"/>
      <c r="H20" s="745"/>
      <c r="I20" s="745"/>
      <c r="J20" s="745"/>
      <c r="K20" s="745"/>
      <c r="L20" s="745"/>
      <c r="M20" s="745"/>
      <c r="N20" s="746"/>
      <c r="O20" s="746"/>
      <c r="P20" s="746"/>
      <c r="Q20" s="746"/>
      <c r="R20" s="746"/>
      <c r="S20" s="746"/>
      <c r="T20" s="746"/>
      <c r="U20" s="746"/>
      <c r="V20" s="690"/>
      <c r="W20" s="690"/>
      <c r="X20" s="690"/>
      <c r="Y20" s="690"/>
      <c r="Z20" s="25"/>
      <c r="AA20" s="25"/>
      <c r="AB20" s="25"/>
      <c r="AC20" s="25"/>
      <c r="AD20" s="25"/>
      <c r="AE20" s="25"/>
      <c r="AF20" s="25"/>
      <c r="AG20" s="25"/>
      <c r="AH20" s="25"/>
      <c r="AI20" s="4"/>
    </row>
    <row r="21" spans="1:35" ht="12.75" customHeight="1" x14ac:dyDescent="0.2">
      <c r="A21" s="4"/>
      <c r="B21" s="690"/>
      <c r="C21" s="690"/>
      <c r="D21" s="690"/>
      <c r="E21" s="690"/>
      <c r="F21" s="690"/>
      <c r="G21" s="690"/>
      <c r="H21" s="745"/>
      <c r="I21" s="745"/>
      <c r="J21" s="745"/>
      <c r="K21" s="745"/>
      <c r="L21" s="745"/>
      <c r="M21" s="745"/>
      <c r="N21" s="746"/>
      <c r="O21" s="746"/>
      <c r="P21" s="746"/>
      <c r="Q21" s="746"/>
      <c r="R21" s="746"/>
      <c r="S21" s="746"/>
      <c r="T21" s="746"/>
      <c r="U21" s="746"/>
      <c r="V21" s="690"/>
      <c r="W21" s="690"/>
      <c r="X21" s="690"/>
      <c r="Y21" s="690"/>
      <c r="Z21" s="25"/>
      <c r="AA21" s="750" t="s">
        <v>332</v>
      </c>
      <c r="AB21" s="750"/>
      <c r="AC21" s="750"/>
      <c r="AD21" s="750"/>
      <c r="AE21" s="750"/>
      <c r="AF21" s="750"/>
      <c r="AG21" s="750"/>
      <c r="AH21" s="750"/>
      <c r="AI21" s="4"/>
    </row>
    <row r="22" spans="1:35" x14ac:dyDescent="0.2">
      <c r="A22" s="4"/>
      <c r="B22" s="690"/>
      <c r="C22" s="690"/>
      <c r="D22" s="690"/>
      <c r="E22" s="690"/>
      <c r="F22" s="690"/>
      <c r="G22" s="690"/>
      <c r="H22" s="745"/>
      <c r="I22" s="745"/>
      <c r="J22" s="745"/>
      <c r="K22" s="745"/>
      <c r="L22" s="745"/>
      <c r="M22" s="745"/>
      <c r="N22" s="746"/>
      <c r="O22" s="746"/>
      <c r="P22" s="746"/>
      <c r="Q22" s="746"/>
      <c r="R22" s="746"/>
      <c r="S22" s="746"/>
      <c r="T22" s="746"/>
      <c r="U22" s="746"/>
      <c r="V22" s="690"/>
      <c r="W22" s="690"/>
      <c r="X22" s="690"/>
      <c r="Y22" s="690"/>
      <c r="Z22" s="25"/>
      <c r="AA22" s="750"/>
      <c r="AB22" s="750"/>
      <c r="AC22" s="750"/>
      <c r="AD22" s="750"/>
      <c r="AE22" s="750"/>
      <c r="AF22" s="750"/>
      <c r="AG22" s="750"/>
      <c r="AH22" s="750"/>
      <c r="AI22" s="4"/>
    </row>
    <row r="23" spans="1:35" ht="12.75" customHeight="1" x14ac:dyDescent="0.2">
      <c r="A23" s="4"/>
      <c r="B23" s="690"/>
      <c r="C23" s="690"/>
      <c r="D23" s="690"/>
      <c r="E23" s="690"/>
      <c r="F23" s="690"/>
      <c r="G23" s="690"/>
      <c r="H23" s="745"/>
      <c r="I23" s="745"/>
      <c r="J23" s="745"/>
      <c r="K23" s="745"/>
      <c r="L23" s="745"/>
      <c r="M23" s="745"/>
      <c r="N23" s="746"/>
      <c r="O23" s="746"/>
      <c r="P23" s="746"/>
      <c r="Q23" s="746"/>
      <c r="R23" s="746"/>
      <c r="S23" s="746"/>
      <c r="T23" s="746"/>
      <c r="U23" s="746"/>
      <c r="V23" s="690"/>
      <c r="W23" s="690"/>
      <c r="X23" s="690"/>
      <c r="Y23" s="690"/>
      <c r="Z23" s="25"/>
      <c r="AA23" s="183">
        <f>IF('Form XIV'!AA23&lt;&gt;"",'Form XIV'!AA23,"")</f>
        <v>0</v>
      </c>
      <c r="AB23" s="650" t="s">
        <v>144</v>
      </c>
      <c r="AC23" s="650"/>
      <c r="AD23" s="650"/>
      <c r="AE23" s="650"/>
      <c r="AF23" s="650"/>
      <c r="AG23" s="650"/>
      <c r="AH23" s="650"/>
      <c r="AI23" s="4"/>
    </row>
    <row r="24" spans="1:35" ht="12.75" customHeight="1" x14ac:dyDescent="0.2">
      <c r="A24" s="4"/>
      <c r="B24" s="690"/>
      <c r="C24" s="690"/>
      <c r="D24" s="690"/>
      <c r="E24" s="690"/>
      <c r="F24" s="690"/>
      <c r="G24" s="690"/>
      <c r="H24" s="745"/>
      <c r="I24" s="745"/>
      <c r="J24" s="745"/>
      <c r="K24" s="745"/>
      <c r="L24" s="745"/>
      <c r="M24" s="745"/>
      <c r="N24" s="746"/>
      <c r="O24" s="746"/>
      <c r="P24" s="746"/>
      <c r="Q24" s="746"/>
      <c r="R24" s="746"/>
      <c r="S24" s="746"/>
      <c r="T24" s="746"/>
      <c r="U24" s="746"/>
      <c r="V24" s="690"/>
      <c r="W24" s="690"/>
      <c r="X24" s="690"/>
      <c r="Y24" s="690"/>
      <c r="Z24" s="25"/>
      <c r="AA24" s="183">
        <f>IF('Form XIV'!AA24&lt;&gt;"",'Form XIV'!AA24,"")</f>
        <v>1</v>
      </c>
      <c r="AB24" s="649" t="s">
        <v>145</v>
      </c>
      <c r="AC24" s="649"/>
      <c r="AD24" s="649"/>
      <c r="AE24" s="649"/>
      <c r="AF24" s="649"/>
      <c r="AG24" s="649"/>
      <c r="AH24" s="649"/>
      <c r="AI24" s="4"/>
    </row>
    <row r="25" spans="1:35" ht="12.75" customHeight="1" x14ac:dyDescent="0.2">
      <c r="A25" s="4"/>
      <c r="B25" s="690"/>
      <c r="C25" s="690"/>
      <c r="D25" s="690"/>
      <c r="E25" s="690"/>
      <c r="F25" s="690"/>
      <c r="G25" s="690"/>
      <c r="H25" s="745"/>
      <c r="I25" s="745"/>
      <c r="J25" s="745"/>
      <c r="K25" s="745"/>
      <c r="L25" s="745"/>
      <c r="M25" s="745"/>
      <c r="N25" s="746"/>
      <c r="O25" s="746"/>
      <c r="P25" s="746"/>
      <c r="Q25" s="746"/>
      <c r="R25" s="746"/>
      <c r="S25" s="746"/>
      <c r="T25" s="746"/>
      <c r="U25" s="746"/>
      <c r="V25" s="690"/>
      <c r="W25" s="690"/>
      <c r="X25" s="690"/>
      <c r="Y25" s="690"/>
      <c r="Z25" s="25"/>
      <c r="AA25" s="183">
        <f>IF('Form XIV'!AA25&lt;&gt;"",'Form XIV'!AA25,"")</f>
        <v>2</v>
      </c>
      <c r="AB25" s="649" t="s">
        <v>146</v>
      </c>
      <c r="AC25" s="649"/>
      <c r="AD25" s="649"/>
      <c r="AE25" s="649"/>
      <c r="AF25" s="649"/>
      <c r="AG25" s="649"/>
      <c r="AH25" s="649"/>
      <c r="AI25" s="4"/>
    </row>
    <row r="26" spans="1:35" ht="12.75" customHeight="1" x14ac:dyDescent="0.2">
      <c r="A26" s="4"/>
      <c r="B26" s="690"/>
      <c r="C26" s="690"/>
      <c r="D26" s="690"/>
      <c r="E26" s="690"/>
      <c r="F26" s="690"/>
      <c r="G26" s="690"/>
      <c r="H26" s="745"/>
      <c r="I26" s="745"/>
      <c r="J26" s="745"/>
      <c r="K26" s="745"/>
      <c r="L26" s="745"/>
      <c r="M26" s="745"/>
      <c r="N26" s="746"/>
      <c r="O26" s="746"/>
      <c r="P26" s="746"/>
      <c r="Q26" s="746"/>
      <c r="R26" s="746"/>
      <c r="S26" s="746"/>
      <c r="T26" s="746"/>
      <c r="U26" s="746"/>
      <c r="V26" s="690"/>
      <c r="W26" s="690"/>
      <c r="X26" s="690"/>
      <c r="Y26" s="690"/>
      <c r="Z26" s="25"/>
      <c r="AA26" s="183" t="str">
        <f>IF('Form XIV'!AA26&lt;&gt;"",'Form XIV'!AA26,"")</f>
        <v>2a</v>
      </c>
      <c r="AB26" s="749"/>
      <c r="AC26" s="748" t="s">
        <v>147</v>
      </c>
      <c r="AD26" s="748"/>
      <c r="AE26" s="748"/>
      <c r="AF26" s="748"/>
      <c r="AG26" s="748"/>
      <c r="AH26" s="748"/>
      <c r="AI26" s="4"/>
    </row>
    <row r="27" spans="1:35" x14ac:dyDescent="0.2">
      <c r="A27" s="4"/>
      <c r="B27" s="690"/>
      <c r="C27" s="690"/>
      <c r="D27" s="690"/>
      <c r="E27" s="690"/>
      <c r="F27" s="690"/>
      <c r="G27" s="690"/>
      <c r="H27" s="745"/>
      <c r="I27" s="745"/>
      <c r="J27" s="745"/>
      <c r="K27" s="745"/>
      <c r="L27" s="745"/>
      <c r="M27" s="745"/>
      <c r="N27" s="746"/>
      <c r="O27" s="746"/>
      <c r="P27" s="746"/>
      <c r="Q27" s="746"/>
      <c r="R27" s="746"/>
      <c r="S27" s="746"/>
      <c r="T27" s="746"/>
      <c r="U27" s="746"/>
      <c r="V27" s="690"/>
      <c r="W27" s="690"/>
      <c r="X27" s="690"/>
      <c r="Y27" s="690"/>
      <c r="Z27" s="25"/>
      <c r="AA27" s="176"/>
      <c r="AB27" s="547"/>
      <c r="AC27" s="547"/>
      <c r="AD27" s="547"/>
      <c r="AE27" s="547"/>
      <c r="AF27" s="547"/>
      <c r="AG27" s="547"/>
      <c r="AH27" s="547"/>
      <c r="AI27" s="4"/>
    </row>
    <row r="28" spans="1:35" ht="12.75" customHeight="1" x14ac:dyDescent="0.2">
      <c r="A28" s="4"/>
      <c r="B28" s="690"/>
      <c r="C28" s="690"/>
      <c r="D28" s="690"/>
      <c r="E28" s="690"/>
      <c r="F28" s="690"/>
      <c r="G28" s="690"/>
      <c r="H28" s="745"/>
      <c r="I28" s="745"/>
      <c r="J28" s="745"/>
      <c r="K28" s="745"/>
      <c r="L28" s="745"/>
      <c r="M28" s="745"/>
      <c r="N28" s="746"/>
      <c r="O28" s="746"/>
      <c r="P28" s="746"/>
      <c r="Q28" s="746"/>
      <c r="R28" s="746"/>
      <c r="S28" s="746"/>
      <c r="T28" s="746"/>
      <c r="U28" s="746"/>
      <c r="V28" s="690"/>
      <c r="W28" s="690"/>
      <c r="X28" s="690"/>
      <c r="Y28" s="690"/>
      <c r="Z28" s="25"/>
      <c r="AA28" s="183" t="str">
        <f>IF('Form XIV'!AA28&lt;&gt;"",'Form XIV'!AA28,"")</f>
        <v>2b</v>
      </c>
      <c r="AB28" s="749"/>
      <c r="AC28" s="748" t="s">
        <v>148</v>
      </c>
      <c r="AD28" s="748"/>
      <c r="AE28" s="748"/>
      <c r="AF28" s="748"/>
      <c r="AG28" s="748"/>
      <c r="AH28" s="748"/>
      <c r="AI28" s="4"/>
    </row>
    <row r="29" spans="1:35" x14ac:dyDescent="0.2">
      <c r="A29" s="4"/>
      <c r="B29" s="690"/>
      <c r="C29" s="690"/>
      <c r="D29" s="690"/>
      <c r="E29" s="690"/>
      <c r="F29" s="690"/>
      <c r="G29" s="690"/>
      <c r="H29" s="745"/>
      <c r="I29" s="745"/>
      <c r="J29" s="745"/>
      <c r="K29" s="745"/>
      <c r="L29" s="745"/>
      <c r="M29" s="745"/>
      <c r="N29" s="746"/>
      <c r="O29" s="746"/>
      <c r="P29" s="746"/>
      <c r="Q29" s="746"/>
      <c r="R29" s="746"/>
      <c r="S29" s="746"/>
      <c r="T29" s="746"/>
      <c r="U29" s="746"/>
      <c r="V29" s="690"/>
      <c r="W29" s="690"/>
      <c r="X29" s="690"/>
      <c r="Y29" s="690"/>
      <c r="Z29" s="25"/>
      <c r="AA29" s="184"/>
      <c r="AB29" s="547"/>
      <c r="AC29" s="547"/>
      <c r="AD29" s="547"/>
      <c r="AE29" s="547"/>
      <c r="AF29" s="547"/>
      <c r="AG29" s="547"/>
      <c r="AH29" s="547"/>
      <c r="AI29" s="4"/>
    </row>
    <row r="30" spans="1:35" ht="12.75" customHeight="1" x14ac:dyDescent="0.2">
      <c r="A30" s="4"/>
      <c r="B30" s="690"/>
      <c r="C30" s="690"/>
      <c r="D30" s="690"/>
      <c r="E30" s="690"/>
      <c r="F30" s="690"/>
      <c r="G30" s="690"/>
      <c r="H30" s="745"/>
      <c r="I30" s="745"/>
      <c r="J30" s="745"/>
      <c r="K30" s="745"/>
      <c r="L30" s="745"/>
      <c r="M30" s="745"/>
      <c r="N30" s="746"/>
      <c r="O30" s="746"/>
      <c r="P30" s="746"/>
      <c r="Q30" s="746"/>
      <c r="R30" s="746"/>
      <c r="S30" s="746"/>
      <c r="T30" s="746"/>
      <c r="U30" s="746"/>
      <c r="V30" s="690"/>
      <c r="W30" s="690"/>
      <c r="X30" s="690"/>
      <c r="Y30" s="690"/>
      <c r="Z30" s="25"/>
      <c r="AA30" s="183" t="str">
        <f>IF('Form XIV'!AA30&lt;&gt;"",'Form XIV'!AA30,"")</f>
        <v>2c</v>
      </c>
      <c r="AB30" s="25"/>
      <c r="AC30" s="748" t="s">
        <v>149</v>
      </c>
      <c r="AD30" s="748"/>
      <c r="AE30" s="748"/>
      <c r="AF30" s="748"/>
      <c r="AG30" s="748"/>
      <c r="AH30" s="748"/>
      <c r="AI30" s="4"/>
    </row>
    <row r="31" spans="1:35" ht="12.75" customHeight="1" x14ac:dyDescent="0.2">
      <c r="A31" s="4"/>
      <c r="B31" s="690"/>
      <c r="C31" s="690"/>
      <c r="D31" s="690"/>
      <c r="E31" s="690"/>
      <c r="F31" s="690"/>
      <c r="G31" s="690"/>
      <c r="H31" s="745"/>
      <c r="I31" s="745"/>
      <c r="J31" s="745"/>
      <c r="K31" s="745"/>
      <c r="L31" s="745"/>
      <c r="M31" s="745"/>
      <c r="N31" s="746"/>
      <c r="O31" s="746"/>
      <c r="P31" s="746"/>
      <c r="Q31" s="746"/>
      <c r="R31" s="746"/>
      <c r="S31" s="746"/>
      <c r="T31" s="746"/>
      <c r="U31" s="746"/>
      <c r="V31" s="690"/>
      <c r="W31" s="690"/>
      <c r="X31" s="690"/>
      <c r="Y31" s="690"/>
      <c r="Z31" s="25"/>
      <c r="AA31" s="183" t="str">
        <f>IF('Form XIV'!AA31&lt;&gt;"",'Form XIV'!AA31,"")</f>
        <v>2d</v>
      </c>
      <c r="AB31" s="25"/>
      <c r="AC31" s="748" t="s">
        <v>150</v>
      </c>
      <c r="AD31" s="748"/>
      <c r="AE31" s="748"/>
      <c r="AF31" s="748"/>
      <c r="AG31" s="748"/>
      <c r="AH31" s="748"/>
      <c r="AI31" s="4"/>
    </row>
    <row r="32" spans="1:35" ht="12.75" customHeight="1" x14ac:dyDescent="0.2">
      <c r="A32" s="4"/>
      <c r="B32" s="690"/>
      <c r="C32" s="690"/>
      <c r="D32" s="690"/>
      <c r="E32" s="690"/>
      <c r="F32" s="690"/>
      <c r="G32" s="690"/>
      <c r="H32" s="745"/>
      <c r="I32" s="745"/>
      <c r="J32" s="745"/>
      <c r="K32" s="745"/>
      <c r="L32" s="745"/>
      <c r="M32" s="745"/>
      <c r="N32" s="746"/>
      <c r="O32" s="746"/>
      <c r="P32" s="746"/>
      <c r="Q32" s="746"/>
      <c r="R32" s="746"/>
      <c r="S32" s="746"/>
      <c r="T32" s="746"/>
      <c r="U32" s="746"/>
      <c r="V32" s="690"/>
      <c r="W32" s="690"/>
      <c r="X32" s="690"/>
      <c r="Y32" s="690"/>
      <c r="Z32" s="25"/>
      <c r="AA32" s="183" t="str">
        <f>IF('Form XIV'!AA32&lt;&gt;"",'Form XIV'!AA32,"")</f>
        <v>2e</v>
      </c>
      <c r="AB32" s="25"/>
      <c r="AC32" s="748" t="s">
        <v>151</v>
      </c>
      <c r="AD32" s="748"/>
      <c r="AE32" s="748"/>
      <c r="AF32" s="748"/>
      <c r="AG32" s="748"/>
      <c r="AH32" s="748"/>
      <c r="AI32" s="4"/>
    </row>
    <row r="33" spans="1:35" x14ac:dyDescent="0.2">
      <c r="A33" s="4"/>
      <c r="B33" s="690"/>
      <c r="C33" s="690"/>
      <c r="D33" s="690"/>
      <c r="E33" s="690"/>
      <c r="F33" s="690"/>
      <c r="G33" s="690"/>
      <c r="H33" s="745"/>
      <c r="I33" s="745"/>
      <c r="J33" s="745"/>
      <c r="K33" s="745"/>
      <c r="L33" s="745"/>
      <c r="M33" s="745"/>
      <c r="N33" s="746"/>
      <c r="O33" s="746"/>
      <c r="P33" s="746"/>
      <c r="Q33" s="746"/>
      <c r="R33" s="746"/>
      <c r="S33" s="746"/>
      <c r="T33" s="746"/>
      <c r="U33" s="746"/>
      <c r="V33" s="690"/>
      <c r="W33" s="690"/>
      <c r="X33" s="690"/>
      <c r="Y33" s="690"/>
      <c r="Z33" s="25"/>
      <c r="AA33" s="25"/>
      <c r="AB33" s="25"/>
      <c r="AC33" s="170"/>
      <c r="AD33" s="170"/>
      <c r="AE33" s="170"/>
      <c r="AF33" s="170"/>
      <c r="AG33" s="170"/>
      <c r="AH33" s="170"/>
      <c r="AI33" s="4"/>
    </row>
    <row r="34" spans="1:35" x14ac:dyDescent="0.2">
      <c r="A34" s="4"/>
      <c r="B34" s="690"/>
      <c r="C34" s="690"/>
      <c r="D34" s="690"/>
      <c r="E34" s="690"/>
      <c r="F34" s="690"/>
      <c r="G34" s="690"/>
      <c r="H34" s="745"/>
      <c r="I34" s="745"/>
      <c r="J34" s="745"/>
      <c r="K34" s="745"/>
      <c r="L34" s="745"/>
      <c r="M34" s="745"/>
      <c r="N34" s="746"/>
      <c r="O34" s="746"/>
      <c r="P34" s="746"/>
      <c r="Q34" s="746"/>
      <c r="R34" s="746"/>
      <c r="S34" s="746"/>
      <c r="T34" s="746"/>
      <c r="U34" s="746"/>
      <c r="V34" s="690"/>
      <c r="W34" s="690"/>
      <c r="X34" s="690"/>
      <c r="Y34" s="690"/>
      <c r="Z34" s="25"/>
      <c r="AA34" s="25"/>
      <c r="AB34" s="25"/>
      <c r="AC34" s="170"/>
      <c r="AD34" s="170"/>
      <c r="AE34" s="170"/>
      <c r="AF34" s="170"/>
      <c r="AG34" s="170"/>
      <c r="AH34" s="170"/>
      <c r="AI34" s="4"/>
    </row>
    <row r="35" spans="1:35" x14ac:dyDescent="0.2">
      <c r="A35" s="4"/>
      <c r="B35" s="690"/>
      <c r="C35" s="690"/>
      <c r="D35" s="690"/>
      <c r="E35" s="690"/>
      <c r="F35" s="690"/>
      <c r="G35" s="690"/>
      <c r="H35" s="745"/>
      <c r="I35" s="745"/>
      <c r="J35" s="745"/>
      <c r="K35" s="745"/>
      <c r="L35" s="745"/>
      <c r="M35" s="745"/>
      <c r="N35" s="746"/>
      <c r="O35" s="746"/>
      <c r="P35" s="746"/>
      <c r="Q35" s="746"/>
      <c r="R35" s="746"/>
      <c r="S35" s="746"/>
      <c r="T35" s="746"/>
      <c r="U35" s="746"/>
      <c r="V35" s="690"/>
      <c r="W35" s="690"/>
      <c r="X35" s="690"/>
      <c r="Y35" s="690"/>
      <c r="Z35" s="25"/>
      <c r="AA35" s="25"/>
      <c r="AB35" s="25"/>
      <c r="AC35" s="170"/>
      <c r="AD35" s="170"/>
      <c r="AE35" s="170"/>
      <c r="AF35" s="170"/>
      <c r="AG35" s="170"/>
      <c r="AH35" s="170"/>
      <c r="AI35" s="4"/>
    </row>
    <row r="36" spans="1:35" x14ac:dyDescent="0.2">
      <c r="A36" s="4"/>
      <c r="B36" s="690"/>
      <c r="C36" s="690"/>
      <c r="D36" s="690"/>
      <c r="E36" s="690"/>
      <c r="F36" s="690"/>
      <c r="G36" s="690"/>
      <c r="H36" s="745"/>
      <c r="I36" s="745"/>
      <c r="J36" s="745"/>
      <c r="K36" s="745"/>
      <c r="L36" s="745"/>
      <c r="M36" s="745"/>
      <c r="N36" s="746"/>
      <c r="O36" s="746"/>
      <c r="P36" s="746"/>
      <c r="Q36" s="746"/>
      <c r="R36" s="746"/>
      <c r="S36" s="746"/>
      <c r="T36" s="746"/>
      <c r="U36" s="746"/>
      <c r="V36" s="690"/>
      <c r="W36" s="690"/>
      <c r="X36" s="690"/>
      <c r="Y36" s="69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48"/>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4"/>
    </row>
    <row r="39" spans="1:35" s="1" customFormat="1" x14ac:dyDescent="0.2">
      <c r="A39" s="397" t="s">
        <v>359</v>
      </c>
      <c r="B39" s="397"/>
      <c r="C39" s="397"/>
      <c r="D39" s="445">
        <f>'Form I'!$D$34</f>
        <v>0</v>
      </c>
      <c r="E39" s="446"/>
      <c r="F39" s="446"/>
      <c r="G39" s="447"/>
      <c r="H39" s="401" t="s">
        <v>356</v>
      </c>
      <c r="I39" s="353"/>
      <c r="J39" s="353"/>
      <c r="K39" s="353"/>
      <c r="L39" s="388"/>
      <c r="M39" s="448">
        <f>'Form I'!$M$34</f>
        <v>0</v>
      </c>
      <c r="N39" s="446"/>
      <c r="O39" s="446"/>
      <c r="P39" s="447"/>
      <c r="Q39" s="384" t="s">
        <v>4</v>
      </c>
      <c r="R39" s="384"/>
      <c r="S39" s="384"/>
      <c r="T39" s="385"/>
      <c r="U39" s="386"/>
      <c r="V39" s="387" t="s">
        <v>358</v>
      </c>
      <c r="W39" s="353"/>
      <c r="X39" s="353"/>
      <c r="Y39" s="388"/>
      <c r="Z39" s="385"/>
      <c r="AA39" s="389"/>
      <c r="AB39" s="384" t="s">
        <v>1</v>
      </c>
      <c r="AC39" s="384"/>
      <c r="AD39" s="381"/>
      <c r="AE39" s="382"/>
      <c r="AF39" s="382"/>
      <c r="AG39" s="382"/>
      <c r="AH39" s="383"/>
      <c r="AI39" s="100" t="e" vm="1">
        <v>#VALUE!</v>
      </c>
    </row>
  </sheetData>
  <sheetProtection sheet="1" selectLockedCells="1"/>
  <mergeCells count="290">
    <mergeCell ref="A39:C39"/>
    <mergeCell ref="D39:G39"/>
    <mergeCell ref="M39:P39"/>
    <mergeCell ref="AD39:AH39"/>
    <mergeCell ref="H39:L39"/>
    <mergeCell ref="Q39:S39"/>
    <mergeCell ref="T39:U39"/>
    <mergeCell ref="V39:Y39"/>
    <mergeCell ref="Z39:AA39"/>
    <mergeCell ref="L4:M5"/>
    <mergeCell ref="N4:U5"/>
    <mergeCell ref="B4:C5"/>
    <mergeCell ref="D4:G5"/>
    <mergeCell ref="H4:I5"/>
    <mergeCell ref="J4:K5"/>
    <mergeCell ref="H6:I6"/>
    <mergeCell ref="N33:U33"/>
    <mergeCell ref="B34:C34"/>
    <mergeCell ref="D34:G34"/>
    <mergeCell ref="H34:I34"/>
    <mergeCell ref="J34:K34"/>
    <mergeCell ref="L34:M34"/>
    <mergeCell ref="N34:U34"/>
    <mergeCell ref="D10:G10"/>
    <mergeCell ref="D11:G11"/>
    <mergeCell ref="D12:G12"/>
    <mergeCell ref="D13:G13"/>
    <mergeCell ref="B31:C31"/>
    <mergeCell ref="B32:C32"/>
    <mergeCell ref="B6:C6"/>
    <mergeCell ref="B7:C7"/>
    <mergeCell ref="B8:C8"/>
    <mergeCell ref="B9:C9"/>
    <mergeCell ref="B36:C36"/>
    <mergeCell ref="B33:C33"/>
    <mergeCell ref="B23:C23"/>
    <mergeCell ref="B30:C30"/>
    <mergeCell ref="B35:C35"/>
    <mergeCell ref="D35:G35"/>
    <mergeCell ref="B22:C22"/>
    <mergeCell ref="B28:C28"/>
    <mergeCell ref="B29:C29"/>
    <mergeCell ref="B27:C27"/>
    <mergeCell ref="B26:C26"/>
    <mergeCell ref="B25:C25"/>
    <mergeCell ref="B24:C24"/>
    <mergeCell ref="D28:G28"/>
    <mergeCell ref="D29:G29"/>
    <mergeCell ref="B18:C18"/>
    <mergeCell ref="B19:C19"/>
    <mergeCell ref="B20:C20"/>
    <mergeCell ref="B21:C21"/>
    <mergeCell ref="B14:C14"/>
    <mergeCell ref="B15:C15"/>
    <mergeCell ref="B16:C16"/>
    <mergeCell ref="B17:C17"/>
    <mergeCell ref="B10:C10"/>
    <mergeCell ref="B11:C11"/>
    <mergeCell ref="B12:C12"/>
    <mergeCell ref="B13:C13"/>
    <mergeCell ref="D14:G14"/>
    <mergeCell ref="D15:G15"/>
    <mergeCell ref="D16:G16"/>
    <mergeCell ref="D17:G17"/>
    <mergeCell ref="D18:G18"/>
    <mergeCell ref="D6:G6"/>
    <mergeCell ref="D7:G7"/>
    <mergeCell ref="D32:G32"/>
    <mergeCell ref="D36:G36"/>
    <mergeCell ref="D33:G33"/>
    <mergeCell ref="D26:G26"/>
    <mergeCell ref="D27:G27"/>
    <mergeCell ref="D20:G20"/>
    <mergeCell ref="D21:G21"/>
    <mergeCell ref="D19:G19"/>
    <mergeCell ref="D30:G30"/>
    <mergeCell ref="D31:G31"/>
    <mergeCell ref="D22:G22"/>
    <mergeCell ref="D23:G23"/>
    <mergeCell ref="D24:G24"/>
    <mergeCell ref="D25:G25"/>
    <mergeCell ref="D8:G8"/>
    <mergeCell ref="D9:G9"/>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H29:I29"/>
    <mergeCell ref="H22:I22"/>
    <mergeCell ref="H23:I23"/>
    <mergeCell ref="H24:I24"/>
    <mergeCell ref="H25:I25"/>
    <mergeCell ref="H18:I18"/>
    <mergeCell ref="H19:I19"/>
    <mergeCell ref="H20:I20"/>
    <mergeCell ref="H21:I21"/>
    <mergeCell ref="J6:K6"/>
    <mergeCell ref="J7:K7"/>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J18:K18"/>
    <mergeCell ref="J19:K19"/>
    <mergeCell ref="J22:K22"/>
    <mergeCell ref="J23:K23"/>
    <mergeCell ref="J24:K24"/>
    <mergeCell ref="J25:K25"/>
    <mergeCell ref="J20:K20"/>
    <mergeCell ref="J21:K21"/>
    <mergeCell ref="L10:M10"/>
    <mergeCell ref="L11:M11"/>
    <mergeCell ref="L12:M12"/>
    <mergeCell ref="L13:M13"/>
    <mergeCell ref="L22:M22"/>
    <mergeCell ref="L23:M23"/>
    <mergeCell ref="L18:M18"/>
    <mergeCell ref="L19:M19"/>
    <mergeCell ref="L20:M20"/>
    <mergeCell ref="L21:M21"/>
    <mergeCell ref="L24:M24"/>
    <mergeCell ref="L25:M25"/>
    <mergeCell ref="L32:M32"/>
    <mergeCell ref="L36:M36"/>
    <mergeCell ref="L33:M33"/>
    <mergeCell ref="L26:M26"/>
    <mergeCell ref="L27:M27"/>
    <mergeCell ref="L28:M28"/>
    <mergeCell ref="L29:M29"/>
    <mergeCell ref="L35:M35"/>
    <mergeCell ref="L30:M30"/>
    <mergeCell ref="L31:M31"/>
    <mergeCell ref="V26:W26"/>
    <mergeCell ref="V27:W27"/>
    <mergeCell ref="V18:W18"/>
    <mergeCell ref="V19:W19"/>
    <mergeCell ref="V20:W20"/>
    <mergeCell ref="V21:W21"/>
    <mergeCell ref="V14:W14"/>
    <mergeCell ref="V15:W15"/>
    <mergeCell ref="V16:W16"/>
    <mergeCell ref="V17:W17"/>
    <mergeCell ref="N27:U27"/>
    <mergeCell ref="N18:U18"/>
    <mergeCell ref="N19:U19"/>
    <mergeCell ref="N20:U20"/>
    <mergeCell ref="N21:U21"/>
    <mergeCell ref="N28:U28"/>
    <mergeCell ref="X34:Y34"/>
    <mergeCell ref="X35:Y35"/>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AB14:AH14"/>
    <mergeCell ref="AB15:AH15"/>
    <mergeCell ref="AA17:AH19"/>
    <mergeCell ref="B38:AH38"/>
    <mergeCell ref="AB39:AC39"/>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32:U32"/>
    <mergeCell ref="N36:U36"/>
    <mergeCell ref="X30:Y30"/>
    <mergeCell ref="X31:Y31"/>
    <mergeCell ref="X32:Y32"/>
    <mergeCell ref="V30:W30"/>
    <mergeCell ref="V31:W31"/>
    <mergeCell ref="V32:W32"/>
    <mergeCell ref="V36:W36"/>
    <mergeCell ref="X36:Y36"/>
    <mergeCell ref="V33:W33"/>
    <mergeCell ref="X33:Y33"/>
    <mergeCell ref="V34:W34"/>
    <mergeCell ref="N35:U35"/>
    <mergeCell ref="V35:W35"/>
    <mergeCell ref="H30:I30"/>
    <mergeCell ref="H31:I31"/>
    <mergeCell ref="H32:I32"/>
    <mergeCell ref="H36:I36"/>
    <mergeCell ref="H33:I33"/>
    <mergeCell ref="J30:K30"/>
    <mergeCell ref="J31:K31"/>
    <mergeCell ref="J32:K32"/>
    <mergeCell ref="J36:K36"/>
    <mergeCell ref="J33:K33"/>
    <mergeCell ref="H35:I35"/>
    <mergeCell ref="J35:K35"/>
  </mergeCells>
  <phoneticPr fontId="5" type="noConversion"/>
  <conditionalFormatting sqref="D39:G39 M39:P39">
    <cfRule type="cellIs" dxfId="4171" priority="1" stopIfTrue="1" operator="equal">
      <formula>0</formula>
    </cfRule>
  </conditionalFormatting>
  <hyperlinks>
    <hyperlink ref="AI39" location="'Form II(a)'!AC9" display="i" xr:uid="{00000000-0004-0000-2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XIV(f)</oddFooter>
  </headerFooter>
  <legacyDrawing r:id="rId2"/>
  <legacyDrawingHF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6">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13" t="s">
        <v>82</v>
      </c>
      <c r="C4" s="413"/>
      <c r="D4" s="413" t="s">
        <v>129</v>
      </c>
      <c r="E4" s="413"/>
      <c r="F4" s="413"/>
      <c r="G4" s="413"/>
      <c r="H4" s="413" t="s">
        <v>130</v>
      </c>
      <c r="I4" s="413"/>
      <c r="J4" s="413" t="s">
        <v>131</v>
      </c>
      <c r="K4" s="413"/>
      <c r="L4" s="413" t="s">
        <v>43</v>
      </c>
      <c r="M4" s="413"/>
      <c r="N4" s="413" t="s">
        <v>132</v>
      </c>
      <c r="O4" s="413"/>
      <c r="P4" s="413"/>
      <c r="Q4" s="413"/>
      <c r="R4" s="413"/>
      <c r="S4" s="413"/>
      <c r="T4" s="413"/>
      <c r="U4" s="413"/>
      <c r="V4" s="413" t="s">
        <v>332</v>
      </c>
      <c r="W4" s="413"/>
      <c r="X4" s="413" t="s">
        <v>133</v>
      </c>
      <c r="Y4" s="413"/>
      <c r="Z4" s="25"/>
      <c r="AA4" s="750" t="s">
        <v>507</v>
      </c>
      <c r="AB4" s="750"/>
      <c r="AC4" s="750"/>
      <c r="AD4" s="750"/>
      <c r="AE4" s="750"/>
      <c r="AF4" s="750"/>
      <c r="AG4" s="750"/>
      <c r="AH4" s="750"/>
      <c r="AI4" s="4"/>
    </row>
    <row r="5" spans="1:35" x14ac:dyDescent="0.2">
      <c r="A5" s="4"/>
      <c r="B5" s="413"/>
      <c r="C5" s="413"/>
      <c r="D5" s="413"/>
      <c r="E5" s="413"/>
      <c r="F5" s="413"/>
      <c r="G5" s="413"/>
      <c r="H5" s="413"/>
      <c r="I5" s="413"/>
      <c r="J5" s="413"/>
      <c r="K5" s="413"/>
      <c r="L5" s="413"/>
      <c r="M5" s="413"/>
      <c r="N5" s="413"/>
      <c r="O5" s="413"/>
      <c r="P5" s="413"/>
      <c r="Q5" s="413"/>
      <c r="R5" s="413"/>
      <c r="S5" s="413"/>
      <c r="T5" s="413"/>
      <c r="U5" s="413"/>
      <c r="V5" s="413"/>
      <c r="W5" s="413"/>
      <c r="X5" s="413"/>
      <c r="Y5" s="413"/>
      <c r="Z5" s="25"/>
      <c r="AA5" s="750"/>
      <c r="AB5" s="750"/>
      <c r="AC5" s="750"/>
      <c r="AD5" s="750"/>
      <c r="AE5" s="750"/>
      <c r="AF5" s="750"/>
      <c r="AG5" s="750"/>
      <c r="AH5" s="750"/>
      <c r="AI5" s="4"/>
    </row>
    <row r="6" spans="1:35" ht="12.75" customHeight="1" x14ac:dyDescent="0.2">
      <c r="A6" s="4"/>
      <c r="B6" s="690"/>
      <c r="C6" s="690"/>
      <c r="D6" s="690"/>
      <c r="E6" s="690"/>
      <c r="F6" s="690"/>
      <c r="G6" s="690"/>
      <c r="H6" s="745"/>
      <c r="I6" s="745"/>
      <c r="J6" s="745"/>
      <c r="K6" s="745"/>
      <c r="L6" s="745"/>
      <c r="M6" s="745"/>
      <c r="N6" s="746"/>
      <c r="O6" s="746"/>
      <c r="P6" s="746"/>
      <c r="Q6" s="746"/>
      <c r="R6" s="746"/>
      <c r="S6" s="746"/>
      <c r="T6" s="746"/>
      <c r="U6" s="746"/>
      <c r="V6" s="690"/>
      <c r="W6" s="690"/>
      <c r="X6" s="690"/>
      <c r="Y6" s="690"/>
      <c r="Z6" s="25"/>
      <c r="AA6" s="183">
        <f>IF('Form XIV'!AA6&lt;&gt;"",'Form XIV'!AA6,"")</f>
        <v>1</v>
      </c>
      <c r="AB6" s="747" t="s">
        <v>134</v>
      </c>
      <c r="AC6" s="747"/>
      <c r="AD6" s="747"/>
      <c r="AE6" s="747"/>
      <c r="AF6" s="747"/>
      <c r="AG6" s="747"/>
      <c r="AH6" s="747"/>
      <c r="AI6" s="4"/>
    </row>
    <row r="7" spans="1:35" ht="12.75" customHeight="1" x14ac:dyDescent="0.2">
      <c r="A7" s="4"/>
      <c r="B7" s="690"/>
      <c r="C7" s="690"/>
      <c r="D7" s="690"/>
      <c r="E7" s="690"/>
      <c r="F7" s="690"/>
      <c r="G7" s="690"/>
      <c r="H7" s="745"/>
      <c r="I7" s="745"/>
      <c r="J7" s="745"/>
      <c r="K7" s="745"/>
      <c r="L7" s="745"/>
      <c r="M7" s="745"/>
      <c r="N7" s="746"/>
      <c r="O7" s="746"/>
      <c r="P7" s="746"/>
      <c r="Q7" s="746"/>
      <c r="R7" s="746"/>
      <c r="S7" s="746"/>
      <c r="T7" s="746"/>
      <c r="U7" s="746"/>
      <c r="V7" s="690"/>
      <c r="W7" s="690"/>
      <c r="X7" s="690"/>
      <c r="Y7" s="690"/>
      <c r="Z7" s="25"/>
      <c r="AA7" s="183">
        <f>IF('Form XIV'!AA7&lt;&gt;"",'Form XIV'!AA7,"")</f>
        <v>2</v>
      </c>
      <c r="AB7" s="747" t="s">
        <v>135</v>
      </c>
      <c r="AC7" s="747"/>
      <c r="AD7" s="747"/>
      <c r="AE7" s="747"/>
      <c r="AF7" s="747"/>
      <c r="AG7" s="747"/>
      <c r="AH7" s="747"/>
      <c r="AI7" s="4"/>
    </row>
    <row r="8" spans="1:35" ht="12.75" customHeight="1" x14ac:dyDescent="0.2">
      <c r="A8" s="4"/>
      <c r="B8" s="690"/>
      <c r="C8" s="690"/>
      <c r="D8" s="690"/>
      <c r="E8" s="690"/>
      <c r="F8" s="690"/>
      <c r="G8" s="690"/>
      <c r="H8" s="745"/>
      <c r="I8" s="745"/>
      <c r="J8" s="745"/>
      <c r="K8" s="745"/>
      <c r="L8" s="745"/>
      <c r="M8" s="745"/>
      <c r="N8" s="746"/>
      <c r="O8" s="746"/>
      <c r="P8" s="746"/>
      <c r="Q8" s="746"/>
      <c r="R8" s="746"/>
      <c r="S8" s="746"/>
      <c r="T8" s="746"/>
      <c r="U8" s="746"/>
      <c r="V8" s="690"/>
      <c r="W8" s="690"/>
      <c r="X8" s="690"/>
      <c r="Y8" s="690"/>
      <c r="Z8" s="25"/>
      <c r="AA8" s="183">
        <f>IF('Form XIV'!AA8&lt;&gt;"",'Form XIV'!AA8,"")</f>
        <v>3</v>
      </c>
      <c r="AB8" s="747" t="s">
        <v>136</v>
      </c>
      <c r="AC8" s="747"/>
      <c r="AD8" s="747"/>
      <c r="AE8" s="747"/>
      <c r="AF8" s="747"/>
      <c r="AG8" s="747"/>
      <c r="AH8" s="747"/>
      <c r="AI8" s="4"/>
    </row>
    <row r="9" spans="1:35" ht="12.75" customHeight="1" x14ac:dyDescent="0.2">
      <c r="A9" s="4"/>
      <c r="B9" s="690"/>
      <c r="C9" s="690"/>
      <c r="D9" s="690"/>
      <c r="E9" s="690"/>
      <c r="F9" s="690"/>
      <c r="G9" s="690"/>
      <c r="H9" s="745"/>
      <c r="I9" s="745"/>
      <c r="J9" s="745"/>
      <c r="K9" s="745"/>
      <c r="L9" s="745"/>
      <c r="M9" s="745"/>
      <c r="N9" s="746"/>
      <c r="O9" s="746"/>
      <c r="P9" s="746"/>
      <c r="Q9" s="746"/>
      <c r="R9" s="746"/>
      <c r="S9" s="746"/>
      <c r="T9" s="746"/>
      <c r="U9" s="746"/>
      <c r="V9" s="690"/>
      <c r="W9" s="690"/>
      <c r="X9" s="690"/>
      <c r="Y9" s="690"/>
      <c r="Z9" s="25"/>
      <c r="AA9" s="183">
        <f>IF('Form XIV'!AA9&lt;&gt;"",'Form XIV'!AA9,"")</f>
        <v>4</v>
      </c>
      <c r="AB9" s="747" t="s">
        <v>137</v>
      </c>
      <c r="AC9" s="747"/>
      <c r="AD9" s="747"/>
      <c r="AE9" s="747"/>
      <c r="AF9" s="747"/>
      <c r="AG9" s="747"/>
      <c r="AH9" s="747"/>
      <c r="AI9" s="4"/>
    </row>
    <row r="10" spans="1:35" ht="12.75" customHeight="1" x14ac:dyDescent="0.2">
      <c r="A10" s="4"/>
      <c r="B10" s="690"/>
      <c r="C10" s="690"/>
      <c r="D10" s="690"/>
      <c r="E10" s="690"/>
      <c r="F10" s="690"/>
      <c r="G10" s="690"/>
      <c r="H10" s="745"/>
      <c r="I10" s="745"/>
      <c r="J10" s="745"/>
      <c r="K10" s="745"/>
      <c r="L10" s="745"/>
      <c r="M10" s="745"/>
      <c r="N10" s="746"/>
      <c r="O10" s="746"/>
      <c r="P10" s="746"/>
      <c r="Q10" s="746"/>
      <c r="R10" s="746"/>
      <c r="S10" s="746"/>
      <c r="T10" s="746"/>
      <c r="U10" s="746"/>
      <c r="V10" s="690"/>
      <c r="W10" s="690"/>
      <c r="X10" s="690"/>
      <c r="Y10" s="690"/>
      <c r="Z10" s="25"/>
      <c r="AA10" s="183">
        <f>IF('Form XIV'!AA10&lt;&gt;"",'Form XIV'!AA10,"")</f>
        <v>5</v>
      </c>
      <c r="AB10" s="747" t="s">
        <v>138</v>
      </c>
      <c r="AC10" s="747"/>
      <c r="AD10" s="747"/>
      <c r="AE10" s="747"/>
      <c r="AF10" s="747"/>
      <c r="AG10" s="747"/>
      <c r="AH10" s="747"/>
      <c r="AI10" s="4"/>
    </row>
    <row r="11" spans="1:35" ht="12.75" customHeight="1" x14ac:dyDescent="0.2">
      <c r="A11" s="4"/>
      <c r="B11" s="690"/>
      <c r="C11" s="690"/>
      <c r="D11" s="690"/>
      <c r="E11" s="690"/>
      <c r="F11" s="690"/>
      <c r="G11" s="690"/>
      <c r="H11" s="745"/>
      <c r="I11" s="745"/>
      <c r="J11" s="745"/>
      <c r="K11" s="745"/>
      <c r="L11" s="745"/>
      <c r="M11" s="745"/>
      <c r="N11" s="746"/>
      <c r="O11" s="746"/>
      <c r="P11" s="746"/>
      <c r="Q11" s="746"/>
      <c r="R11" s="746"/>
      <c r="S11" s="746"/>
      <c r="T11" s="746"/>
      <c r="U11" s="746"/>
      <c r="V11" s="690"/>
      <c r="W11" s="690"/>
      <c r="X11" s="690"/>
      <c r="Y11" s="690"/>
      <c r="Z11" s="25"/>
      <c r="AA11" s="183">
        <f>IF('Form XIV'!AA11&lt;&gt;"",'Form XIV'!AA11,"")</f>
        <v>6</v>
      </c>
      <c r="AB11" s="747" t="s">
        <v>139</v>
      </c>
      <c r="AC11" s="747"/>
      <c r="AD11" s="747"/>
      <c r="AE11" s="747"/>
      <c r="AF11" s="747"/>
      <c r="AG11" s="747"/>
      <c r="AH11" s="747"/>
      <c r="AI11" s="4"/>
    </row>
    <row r="12" spans="1:35" ht="12.75" customHeight="1" x14ac:dyDescent="0.2">
      <c r="A12" s="4"/>
      <c r="B12" s="690"/>
      <c r="C12" s="690"/>
      <c r="D12" s="690"/>
      <c r="E12" s="690"/>
      <c r="F12" s="690"/>
      <c r="G12" s="690"/>
      <c r="H12" s="745"/>
      <c r="I12" s="745"/>
      <c r="J12" s="745"/>
      <c r="K12" s="745"/>
      <c r="L12" s="745"/>
      <c r="M12" s="745"/>
      <c r="N12" s="746"/>
      <c r="O12" s="746"/>
      <c r="P12" s="746"/>
      <c r="Q12" s="746"/>
      <c r="R12" s="746"/>
      <c r="S12" s="746"/>
      <c r="T12" s="746"/>
      <c r="U12" s="746"/>
      <c r="V12" s="690"/>
      <c r="W12" s="690"/>
      <c r="X12" s="690"/>
      <c r="Y12" s="690"/>
      <c r="Z12" s="25"/>
      <c r="AA12" s="183">
        <f>IF('Form XIV'!AA12&lt;&gt;"",'Form XIV'!AA12,"")</f>
        <v>7</v>
      </c>
      <c r="AB12" s="747" t="s">
        <v>140</v>
      </c>
      <c r="AC12" s="747"/>
      <c r="AD12" s="747"/>
      <c r="AE12" s="747"/>
      <c r="AF12" s="747"/>
      <c r="AG12" s="747"/>
      <c r="AH12" s="747"/>
      <c r="AI12" s="4"/>
    </row>
    <row r="13" spans="1:35" ht="12.75" customHeight="1" x14ac:dyDescent="0.2">
      <c r="A13" s="4"/>
      <c r="B13" s="690"/>
      <c r="C13" s="690"/>
      <c r="D13" s="690"/>
      <c r="E13" s="690"/>
      <c r="F13" s="690"/>
      <c r="G13" s="690"/>
      <c r="H13" s="745"/>
      <c r="I13" s="745"/>
      <c r="J13" s="745"/>
      <c r="K13" s="745"/>
      <c r="L13" s="745"/>
      <c r="M13" s="745"/>
      <c r="N13" s="746"/>
      <c r="O13" s="746"/>
      <c r="P13" s="746"/>
      <c r="Q13" s="746"/>
      <c r="R13" s="746"/>
      <c r="S13" s="746"/>
      <c r="T13" s="746"/>
      <c r="U13" s="746"/>
      <c r="V13" s="690"/>
      <c r="W13" s="690"/>
      <c r="X13" s="690"/>
      <c r="Y13" s="690"/>
      <c r="Z13" s="25"/>
      <c r="AA13" s="183">
        <f>IF('Form XIV'!AA13&lt;&gt;"",'Form XIV'!AA13,"")</f>
        <v>8</v>
      </c>
      <c r="AB13" s="747" t="s">
        <v>141</v>
      </c>
      <c r="AC13" s="747"/>
      <c r="AD13" s="747"/>
      <c r="AE13" s="747"/>
      <c r="AF13" s="747"/>
      <c r="AG13" s="747"/>
      <c r="AH13" s="747"/>
      <c r="AI13" s="4"/>
    </row>
    <row r="14" spans="1:35" ht="12.75" customHeight="1" x14ac:dyDescent="0.2">
      <c r="A14" s="4"/>
      <c r="B14" s="690"/>
      <c r="C14" s="690"/>
      <c r="D14" s="690"/>
      <c r="E14" s="690"/>
      <c r="F14" s="690"/>
      <c r="G14" s="690"/>
      <c r="H14" s="745"/>
      <c r="I14" s="745"/>
      <c r="J14" s="745"/>
      <c r="K14" s="745"/>
      <c r="L14" s="745"/>
      <c r="M14" s="745"/>
      <c r="N14" s="746"/>
      <c r="O14" s="746"/>
      <c r="P14" s="746"/>
      <c r="Q14" s="746"/>
      <c r="R14" s="746"/>
      <c r="S14" s="746"/>
      <c r="T14" s="746"/>
      <c r="U14" s="746"/>
      <c r="V14" s="690"/>
      <c r="W14" s="690"/>
      <c r="X14" s="690"/>
      <c r="Y14" s="690"/>
      <c r="Z14" s="25"/>
      <c r="AA14" s="183">
        <f>IF('Form XIV'!AA14&lt;&gt;"",'Form XIV'!AA14,"")</f>
        <v>9</v>
      </c>
      <c r="AB14" s="747" t="s">
        <v>142</v>
      </c>
      <c r="AC14" s="747"/>
      <c r="AD14" s="747"/>
      <c r="AE14" s="747"/>
      <c r="AF14" s="747"/>
      <c r="AG14" s="747"/>
      <c r="AH14" s="747"/>
      <c r="AI14" s="4"/>
    </row>
    <row r="15" spans="1:35" ht="12.75" customHeight="1" x14ac:dyDescent="0.2">
      <c r="A15" s="4"/>
      <c r="B15" s="690"/>
      <c r="C15" s="690"/>
      <c r="D15" s="690"/>
      <c r="E15" s="690"/>
      <c r="F15" s="690"/>
      <c r="G15" s="690"/>
      <c r="H15" s="745"/>
      <c r="I15" s="745"/>
      <c r="J15" s="745"/>
      <c r="K15" s="745"/>
      <c r="L15" s="745"/>
      <c r="M15" s="745"/>
      <c r="N15" s="746"/>
      <c r="O15" s="746"/>
      <c r="P15" s="746"/>
      <c r="Q15" s="746"/>
      <c r="R15" s="746"/>
      <c r="S15" s="746"/>
      <c r="T15" s="746"/>
      <c r="U15" s="746"/>
      <c r="V15" s="690"/>
      <c r="W15" s="690"/>
      <c r="X15" s="690"/>
      <c r="Y15" s="690"/>
      <c r="Z15" s="25"/>
      <c r="AA15" s="183">
        <f>IF('Form XIV'!AA15&lt;&gt;"",'Form XIV'!AA15,"")</f>
        <v>10</v>
      </c>
      <c r="AB15" s="747" t="s">
        <v>143</v>
      </c>
      <c r="AC15" s="747"/>
      <c r="AD15" s="747"/>
      <c r="AE15" s="747"/>
      <c r="AF15" s="747"/>
      <c r="AG15" s="747"/>
      <c r="AH15" s="747"/>
      <c r="AI15" s="4"/>
    </row>
    <row r="16" spans="1:35" x14ac:dyDescent="0.2">
      <c r="A16" s="4"/>
      <c r="B16" s="690"/>
      <c r="C16" s="690"/>
      <c r="D16" s="690"/>
      <c r="E16" s="690"/>
      <c r="F16" s="690"/>
      <c r="G16" s="690"/>
      <c r="H16" s="745"/>
      <c r="I16" s="745"/>
      <c r="J16" s="745"/>
      <c r="K16" s="745"/>
      <c r="L16" s="745"/>
      <c r="M16" s="745"/>
      <c r="N16" s="746"/>
      <c r="O16" s="746"/>
      <c r="P16" s="746"/>
      <c r="Q16" s="746"/>
      <c r="R16" s="746"/>
      <c r="S16" s="746"/>
      <c r="T16" s="746"/>
      <c r="U16" s="746"/>
      <c r="V16" s="690"/>
      <c r="W16" s="690"/>
      <c r="X16" s="690"/>
      <c r="Y16" s="690"/>
      <c r="Z16" s="25"/>
      <c r="AA16" s="25"/>
      <c r="AB16" s="25"/>
      <c r="AC16" s="25"/>
      <c r="AD16" s="25"/>
      <c r="AE16" s="25"/>
      <c r="AF16" s="25"/>
      <c r="AG16" s="25"/>
      <c r="AH16" s="25"/>
      <c r="AI16" s="4"/>
    </row>
    <row r="17" spans="1:35" ht="12.75" customHeight="1" x14ac:dyDescent="0.2">
      <c r="A17" s="4"/>
      <c r="B17" s="690"/>
      <c r="C17" s="690"/>
      <c r="D17" s="690"/>
      <c r="E17" s="690"/>
      <c r="F17" s="690"/>
      <c r="G17" s="690"/>
      <c r="H17" s="745"/>
      <c r="I17" s="745"/>
      <c r="J17" s="745"/>
      <c r="K17" s="745"/>
      <c r="L17" s="745"/>
      <c r="M17" s="745"/>
      <c r="N17" s="746"/>
      <c r="O17" s="746"/>
      <c r="P17" s="746"/>
      <c r="Q17" s="746"/>
      <c r="R17" s="746"/>
      <c r="S17" s="746"/>
      <c r="T17" s="746"/>
      <c r="U17" s="746"/>
      <c r="V17" s="690"/>
      <c r="W17" s="690"/>
      <c r="X17" s="690"/>
      <c r="Y17" s="690"/>
      <c r="Z17" s="25"/>
      <c r="AA17" s="650"/>
      <c r="AB17" s="650"/>
      <c r="AC17" s="650"/>
      <c r="AD17" s="650"/>
      <c r="AE17" s="650"/>
      <c r="AF17" s="650"/>
      <c r="AG17" s="650"/>
      <c r="AH17" s="650"/>
      <c r="AI17" s="4"/>
    </row>
    <row r="18" spans="1:35" x14ac:dyDescent="0.2">
      <c r="A18" s="4"/>
      <c r="B18" s="690"/>
      <c r="C18" s="690"/>
      <c r="D18" s="690"/>
      <c r="E18" s="690"/>
      <c r="F18" s="690"/>
      <c r="G18" s="690"/>
      <c r="H18" s="745"/>
      <c r="I18" s="745"/>
      <c r="J18" s="745"/>
      <c r="K18" s="745"/>
      <c r="L18" s="745"/>
      <c r="M18" s="745"/>
      <c r="N18" s="746"/>
      <c r="O18" s="746"/>
      <c r="P18" s="746"/>
      <c r="Q18" s="746"/>
      <c r="R18" s="746"/>
      <c r="S18" s="746"/>
      <c r="T18" s="746"/>
      <c r="U18" s="746"/>
      <c r="V18" s="690"/>
      <c r="W18" s="690"/>
      <c r="X18" s="690"/>
      <c r="Y18" s="690"/>
      <c r="Z18" s="25"/>
      <c r="AA18" s="650"/>
      <c r="AB18" s="650"/>
      <c r="AC18" s="650"/>
      <c r="AD18" s="650"/>
      <c r="AE18" s="650"/>
      <c r="AF18" s="650"/>
      <c r="AG18" s="650"/>
      <c r="AH18" s="650"/>
      <c r="AI18" s="4"/>
    </row>
    <row r="19" spans="1:35" x14ac:dyDescent="0.2">
      <c r="A19" s="4"/>
      <c r="B19" s="690"/>
      <c r="C19" s="690"/>
      <c r="D19" s="690"/>
      <c r="E19" s="690"/>
      <c r="F19" s="690"/>
      <c r="G19" s="690"/>
      <c r="H19" s="745"/>
      <c r="I19" s="745"/>
      <c r="J19" s="745"/>
      <c r="K19" s="745"/>
      <c r="L19" s="745"/>
      <c r="M19" s="745"/>
      <c r="N19" s="746"/>
      <c r="O19" s="746"/>
      <c r="P19" s="746"/>
      <c r="Q19" s="746"/>
      <c r="R19" s="746"/>
      <c r="S19" s="746"/>
      <c r="T19" s="746"/>
      <c r="U19" s="746"/>
      <c r="V19" s="690"/>
      <c r="W19" s="690"/>
      <c r="X19" s="690"/>
      <c r="Y19" s="690"/>
      <c r="Z19" s="25"/>
      <c r="AA19" s="650"/>
      <c r="AB19" s="650"/>
      <c r="AC19" s="650"/>
      <c r="AD19" s="650"/>
      <c r="AE19" s="650"/>
      <c r="AF19" s="650"/>
      <c r="AG19" s="650"/>
      <c r="AH19" s="650"/>
      <c r="AI19" s="4"/>
    </row>
    <row r="20" spans="1:35" x14ac:dyDescent="0.2">
      <c r="A20" s="4"/>
      <c r="B20" s="690"/>
      <c r="C20" s="690"/>
      <c r="D20" s="690"/>
      <c r="E20" s="690"/>
      <c r="F20" s="690"/>
      <c r="G20" s="690"/>
      <c r="H20" s="745"/>
      <c r="I20" s="745"/>
      <c r="J20" s="745"/>
      <c r="K20" s="745"/>
      <c r="L20" s="745"/>
      <c r="M20" s="745"/>
      <c r="N20" s="746"/>
      <c r="O20" s="746"/>
      <c r="P20" s="746"/>
      <c r="Q20" s="746"/>
      <c r="R20" s="746"/>
      <c r="S20" s="746"/>
      <c r="T20" s="746"/>
      <c r="U20" s="746"/>
      <c r="V20" s="690"/>
      <c r="W20" s="690"/>
      <c r="X20" s="690"/>
      <c r="Y20" s="690"/>
      <c r="Z20" s="25"/>
      <c r="AA20" s="25"/>
      <c r="AB20" s="25"/>
      <c r="AC20" s="25"/>
      <c r="AD20" s="25"/>
      <c r="AE20" s="25"/>
      <c r="AF20" s="25"/>
      <c r="AG20" s="25"/>
      <c r="AH20" s="25"/>
      <c r="AI20" s="4"/>
    </row>
    <row r="21" spans="1:35" ht="12.75" customHeight="1" x14ac:dyDescent="0.2">
      <c r="A21" s="4"/>
      <c r="B21" s="690"/>
      <c r="C21" s="690"/>
      <c r="D21" s="690"/>
      <c r="E21" s="690"/>
      <c r="F21" s="690"/>
      <c r="G21" s="690"/>
      <c r="H21" s="745"/>
      <c r="I21" s="745"/>
      <c r="J21" s="745"/>
      <c r="K21" s="745"/>
      <c r="L21" s="745"/>
      <c r="M21" s="745"/>
      <c r="N21" s="746"/>
      <c r="O21" s="746"/>
      <c r="P21" s="746"/>
      <c r="Q21" s="746"/>
      <c r="R21" s="746"/>
      <c r="S21" s="746"/>
      <c r="T21" s="746"/>
      <c r="U21" s="746"/>
      <c r="V21" s="690"/>
      <c r="W21" s="690"/>
      <c r="X21" s="690"/>
      <c r="Y21" s="690"/>
      <c r="Z21" s="25"/>
      <c r="AA21" s="750" t="s">
        <v>332</v>
      </c>
      <c r="AB21" s="750"/>
      <c r="AC21" s="750"/>
      <c r="AD21" s="750"/>
      <c r="AE21" s="750"/>
      <c r="AF21" s="750"/>
      <c r="AG21" s="750"/>
      <c r="AH21" s="750"/>
      <c r="AI21" s="4"/>
    </row>
    <row r="22" spans="1:35" x14ac:dyDescent="0.2">
      <c r="A22" s="4"/>
      <c r="B22" s="690"/>
      <c r="C22" s="690"/>
      <c r="D22" s="690"/>
      <c r="E22" s="690"/>
      <c r="F22" s="690"/>
      <c r="G22" s="690"/>
      <c r="H22" s="745"/>
      <c r="I22" s="745"/>
      <c r="J22" s="745"/>
      <c r="K22" s="745"/>
      <c r="L22" s="745"/>
      <c r="M22" s="745"/>
      <c r="N22" s="746"/>
      <c r="O22" s="746"/>
      <c r="P22" s="746"/>
      <c r="Q22" s="746"/>
      <c r="R22" s="746"/>
      <c r="S22" s="746"/>
      <c r="T22" s="746"/>
      <c r="U22" s="746"/>
      <c r="V22" s="690"/>
      <c r="W22" s="690"/>
      <c r="X22" s="690"/>
      <c r="Y22" s="690"/>
      <c r="Z22" s="25"/>
      <c r="AA22" s="750"/>
      <c r="AB22" s="750"/>
      <c r="AC22" s="750"/>
      <c r="AD22" s="750"/>
      <c r="AE22" s="750"/>
      <c r="AF22" s="750"/>
      <c r="AG22" s="750"/>
      <c r="AH22" s="750"/>
      <c r="AI22" s="4"/>
    </row>
    <row r="23" spans="1:35" ht="12.75" customHeight="1" x14ac:dyDescent="0.2">
      <c r="A23" s="4"/>
      <c r="B23" s="690"/>
      <c r="C23" s="690"/>
      <c r="D23" s="690"/>
      <c r="E23" s="690"/>
      <c r="F23" s="690"/>
      <c r="G23" s="690"/>
      <c r="H23" s="745"/>
      <c r="I23" s="745"/>
      <c r="J23" s="745"/>
      <c r="K23" s="745"/>
      <c r="L23" s="745"/>
      <c r="M23" s="745"/>
      <c r="N23" s="746"/>
      <c r="O23" s="746"/>
      <c r="P23" s="746"/>
      <c r="Q23" s="746"/>
      <c r="R23" s="746"/>
      <c r="S23" s="746"/>
      <c r="T23" s="746"/>
      <c r="U23" s="746"/>
      <c r="V23" s="690"/>
      <c r="W23" s="690"/>
      <c r="X23" s="690"/>
      <c r="Y23" s="690"/>
      <c r="Z23" s="25"/>
      <c r="AA23" s="183">
        <f>IF('Form XIV'!AA23&lt;&gt;"",'Form XIV'!AA23,"")</f>
        <v>0</v>
      </c>
      <c r="AB23" s="650" t="s">
        <v>144</v>
      </c>
      <c r="AC23" s="650"/>
      <c r="AD23" s="650"/>
      <c r="AE23" s="650"/>
      <c r="AF23" s="650"/>
      <c r="AG23" s="650"/>
      <c r="AH23" s="650"/>
      <c r="AI23" s="4"/>
    </row>
    <row r="24" spans="1:35" ht="12.75" customHeight="1" x14ac:dyDescent="0.2">
      <c r="A24" s="4"/>
      <c r="B24" s="690"/>
      <c r="C24" s="690"/>
      <c r="D24" s="690"/>
      <c r="E24" s="690"/>
      <c r="F24" s="690"/>
      <c r="G24" s="690"/>
      <c r="H24" s="745"/>
      <c r="I24" s="745"/>
      <c r="J24" s="745"/>
      <c r="K24" s="745"/>
      <c r="L24" s="745"/>
      <c r="M24" s="745"/>
      <c r="N24" s="746"/>
      <c r="O24" s="746"/>
      <c r="P24" s="746"/>
      <c r="Q24" s="746"/>
      <c r="R24" s="746"/>
      <c r="S24" s="746"/>
      <c r="T24" s="746"/>
      <c r="U24" s="746"/>
      <c r="V24" s="690"/>
      <c r="W24" s="690"/>
      <c r="X24" s="690"/>
      <c r="Y24" s="690"/>
      <c r="Z24" s="25"/>
      <c r="AA24" s="183">
        <f>IF('Form XIV'!AA24&lt;&gt;"",'Form XIV'!AA24,"")</f>
        <v>1</v>
      </c>
      <c r="AB24" s="649" t="s">
        <v>145</v>
      </c>
      <c r="AC24" s="649"/>
      <c r="AD24" s="649"/>
      <c r="AE24" s="649"/>
      <c r="AF24" s="649"/>
      <c r="AG24" s="649"/>
      <c r="AH24" s="649"/>
      <c r="AI24" s="4"/>
    </row>
    <row r="25" spans="1:35" ht="12.75" customHeight="1" x14ac:dyDescent="0.2">
      <c r="A25" s="4"/>
      <c r="B25" s="690"/>
      <c r="C25" s="690"/>
      <c r="D25" s="690"/>
      <c r="E25" s="690"/>
      <c r="F25" s="690"/>
      <c r="G25" s="690"/>
      <c r="H25" s="745"/>
      <c r="I25" s="745"/>
      <c r="J25" s="745"/>
      <c r="K25" s="745"/>
      <c r="L25" s="745"/>
      <c r="M25" s="745"/>
      <c r="N25" s="746"/>
      <c r="O25" s="746"/>
      <c r="P25" s="746"/>
      <c r="Q25" s="746"/>
      <c r="R25" s="746"/>
      <c r="S25" s="746"/>
      <c r="T25" s="746"/>
      <c r="U25" s="746"/>
      <c r="V25" s="690"/>
      <c r="W25" s="690"/>
      <c r="X25" s="690"/>
      <c r="Y25" s="690"/>
      <c r="Z25" s="25"/>
      <c r="AA25" s="183">
        <f>IF('Form XIV'!AA25&lt;&gt;"",'Form XIV'!AA25,"")</f>
        <v>2</v>
      </c>
      <c r="AB25" s="649" t="s">
        <v>146</v>
      </c>
      <c r="AC25" s="649"/>
      <c r="AD25" s="649"/>
      <c r="AE25" s="649"/>
      <c r="AF25" s="649"/>
      <c r="AG25" s="649"/>
      <c r="AH25" s="649"/>
      <c r="AI25" s="4"/>
    </row>
    <row r="26" spans="1:35" ht="12.75" customHeight="1" x14ac:dyDescent="0.2">
      <c r="A26" s="4"/>
      <c r="B26" s="690"/>
      <c r="C26" s="690"/>
      <c r="D26" s="690"/>
      <c r="E26" s="690"/>
      <c r="F26" s="690"/>
      <c r="G26" s="690"/>
      <c r="H26" s="745"/>
      <c r="I26" s="745"/>
      <c r="J26" s="745"/>
      <c r="K26" s="745"/>
      <c r="L26" s="745"/>
      <c r="M26" s="745"/>
      <c r="N26" s="746"/>
      <c r="O26" s="746"/>
      <c r="P26" s="746"/>
      <c r="Q26" s="746"/>
      <c r="R26" s="746"/>
      <c r="S26" s="746"/>
      <c r="T26" s="746"/>
      <c r="U26" s="746"/>
      <c r="V26" s="690"/>
      <c r="W26" s="690"/>
      <c r="X26" s="690"/>
      <c r="Y26" s="690"/>
      <c r="Z26" s="25"/>
      <c r="AA26" s="183" t="str">
        <f>IF('Form XIV'!AA26&lt;&gt;"",'Form XIV'!AA26,"")</f>
        <v>2a</v>
      </c>
      <c r="AB26" s="749"/>
      <c r="AC26" s="748" t="s">
        <v>147</v>
      </c>
      <c r="AD26" s="748"/>
      <c r="AE26" s="748"/>
      <c r="AF26" s="748"/>
      <c r="AG26" s="748"/>
      <c r="AH26" s="748"/>
      <c r="AI26" s="4"/>
    </row>
    <row r="27" spans="1:35" x14ac:dyDescent="0.2">
      <c r="A27" s="4"/>
      <c r="B27" s="690"/>
      <c r="C27" s="690"/>
      <c r="D27" s="690"/>
      <c r="E27" s="690"/>
      <c r="F27" s="690"/>
      <c r="G27" s="690"/>
      <c r="H27" s="745"/>
      <c r="I27" s="745"/>
      <c r="J27" s="745"/>
      <c r="K27" s="745"/>
      <c r="L27" s="745"/>
      <c r="M27" s="745"/>
      <c r="N27" s="746"/>
      <c r="O27" s="746"/>
      <c r="P27" s="746"/>
      <c r="Q27" s="746"/>
      <c r="R27" s="746"/>
      <c r="S27" s="746"/>
      <c r="T27" s="746"/>
      <c r="U27" s="746"/>
      <c r="V27" s="690"/>
      <c r="W27" s="690"/>
      <c r="X27" s="690"/>
      <c r="Y27" s="690"/>
      <c r="Z27" s="25"/>
      <c r="AA27" s="176"/>
      <c r="AB27" s="547"/>
      <c r="AC27" s="547"/>
      <c r="AD27" s="547"/>
      <c r="AE27" s="547"/>
      <c r="AF27" s="547"/>
      <c r="AG27" s="547"/>
      <c r="AH27" s="547"/>
      <c r="AI27" s="4"/>
    </row>
    <row r="28" spans="1:35" ht="12.75" customHeight="1" x14ac:dyDescent="0.2">
      <c r="A28" s="4"/>
      <c r="B28" s="690"/>
      <c r="C28" s="690"/>
      <c r="D28" s="690"/>
      <c r="E28" s="690"/>
      <c r="F28" s="690"/>
      <c r="G28" s="690"/>
      <c r="H28" s="745"/>
      <c r="I28" s="745"/>
      <c r="J28" s="745"/>
      <c r="K28" s="745"/>
      <c r="L28" s="745"/>
      <c r="M28" s="745"/>
      <c r="N28" s="746"/>
      <c r="O28" s="746"/>
      <c r="P28" s="746"/>
      <c r="Q28" s="746"/>
      <c r="R28" s="746"/>
      <c r="S28" s="746"/>
      <c r="T28" s="746"/>
      <c r="U28" s="746"/>
      <c r="V28" s="690"/>
      <c r="W28" s="690"/>
      <c r="X28" s="690"/>
      <c r="Y28" s="690"/>
      <c r="Z28" s="25"/>
      <c r="AA28" s="183" t="str">
        <f>IF('Form XIV'!AA28&lt;&gt;"",'Form XIV'!AA28,"")</f>
        <v>2b</v>
      </c>
      <c r="AB28" s="749"/>
      <c r="AC28" s="748" t="s">
        <v>148</v>
      </c>
      <c r="AD28" s="748"/>
      <c r="AE28" s="748"/>
      <c r="AF28" s="748"/>
      <c r="AG28" s="748"/>
      <c r="AH28" s="748"/>
      <c r="AI28" s="4"/>
    </row>
    <row r="29" spans="1:35" x14ac:dyDescent="0.2">
      <c r="A29" s="4"/>
      <c r="B29" s="690"/>
      <c r="C29" s="690"/>
      <c r="D29" s="690"/>
      <c r="E29" s="690"/>
      <c r="F29" s="690"/>
      <c r="G29" s="690"/>
      <c r="H29" s="745"/>
      <c r="I29" s="745"/>
      <c r="J29" s="745"/>
      <c r="K29" s="745"/>
      <c r="L29" s="745"/>
      <c r="M29" s="745"/>
      <c r="N29" s="746"/>
      <c r="O29" s="746"/>
      <c r="P29" s="746"/>
      <c r="Q29" s="746"/>
      <c r="R29" s="746"/>
      <c r="S29" s="746"/>
      <c r="T29" s="746"/>
      <c r="U29" s="746"/>
      <c r="V29" s="690"/>
      <c r="W29" s="690"/>
      <c r="X29" s="690"/>
      <c r="Y29" s="690"/>
      <c r="Z29" s="25"/>
      <c r="AA29" s="184"/>
      <c r="AB29" s="547"/>
      <c r="AC29" s="547"/>
      <c r="AD29" s="547"/>
      <c r="AE29" s="547"/>
      <c r="AF29" s="547"/>
      <c r="AG29" s="547"/>
      <c r="AH29" s="547"/>
      <c r="AI29" s="4"/>
    </row>
    <row r="30" spans="1:35" ht="12.75" customHeight="1" x14ac:dyDescent="0.2">
      <c r="A30" s="4"/>
      <c r="B30" s="690"/>
      <c r="C30" s="690"/>
      <c r="D30" s="690"/>
      <c r="E30" s="690"/>
      <c r="F30" s="690"/>
      <c r="G30" s="690"/>
      <c r="H30" s="745"/>
      <c r="I30" s="745"/>
      <c r="J30" s="745"/>
      <c r="K30" s="745"/>
      <c r="L30" s="745"/>
      <c r="M30" s="745"/>
      <c r="N30" s="746"/>
      <c r="O30" s="746"/>
      <c r="P30" s="746"/>
      <c r="Q30" s="746"/>
      <c r="R30" s="746"/>
      <c r="S30" s="746"/>
      <c r="T30" s="746"/>
      <c r="U30" s="746"/>
      <c r="V30" s="690"/>
      <c r="W30" s="690"/>
      <c r="X30" s="690"/>
      <c r="Y30" s="690"/>
      <c r="Z30" s="25"/>
      <c r="AA30" s="183" t="str">
        <f>IF('Form XIV'!AA30&lt;&gt;"",'Form XIV'!AA30,"")</f>
        <v>2c</v>
      </c>
      <c r="AB30" s="25"/>
      <c r="AC30" s="748" t="s">
        <v>149</v>
      </c>
      <c r="AD30" s="748"/>
      <c r="AE30" s="748"/>
      <c r="AF30" s="748"/>
      <c r="AG30" s="748"/>
      <c r="AH30" s="748"/>
      <c r="AI30" s="4"/>
    </row>
    <row r="31" spans="1:35" ht="12.75" customHeight="1" x14ac:dyDescent="0.2">
      <c r="A31" s="4"/>
      <c r="B31" s="690"/>
      <c r="C31" s="690"/>
      <c r="D31" s="690"/>
      <c r="E31" s="690"/>
      <c r="F31" s="690"/>
      <c r="G31" s="690"/>
      <c r="H31" s="745"/>
      <c r="I31" s="745"/>
      <c r="J31" s="745"/>
      <c r="K31" s="745"/>
      <c r="L31" s="745"/>
      <c r="M31" s="745"/>
      <c r="N31" s="746"/>
      <c r="O31" s="746"/>
      <c r="P31" s="746"/>
      <c r="Q31" s="746"/>
      <c r="R31" s="746"/>
      <c r="S31" s="746"/>
      <c r="T31" s="746"/>
      <c r="U31" s="746"/>
      <c r="V31" s="690"/>
      <c r="W31" s="690"/>
      <c r="X31" s="690"/>
      <c r="Y31" s="690"/>
      <c r="Z31" s="25"/>
      <c r="AA31" s="183" t="str">
        <f>IF('Form XIV'!AA31&lt;&gt;"",'Form XIV'!AA31,"")</f>
        <v>2d</v>
      </c>
      <c r="AB31" s="25"/>
      <c r="AC31" s="748" t="s">
        <v>150</v>
      </c>
      <c r="AD31" s="748"/>
      <c r="AE31" s="748"/>
      <c r="AF31" s="748"/>
      <c r="AG31" s="748"/>
      <c r="AH31" s="748"/>
      <c r="AI31" s="4"/>
    </row>
    <row r="32" spans="1:35" ht="12.75" customHeight="1" x14ac:dyDescent="0.2">
      <c r="A32" s="4"/>
      <c r="B32" s="690"/>
      <c r="C32" s="690"/>
      <c r="D32" s="690"/>
      <c r="E32" s="690"/>
      <c r="F32" s="690"/>
      <c r="G32" s="690"/>
      <c r="H32" s="745"/>
      <c r="I32" s="745"/>
      <c r="J32" s="745"/>
      <c r="K32" s="745"/>
      <c r="L32" s="745"/>
      <c r="M32" s="745"/>
      <c r="N32" s="746"/>
      <c r="O32" s="746"/>
      <c r="P32" s="746"/>
      <c r="Q32" s="746"/>
      <c r="R32" s="746"/>
      <c r="S32" s="746"/>
      <c r="T32" s="746"/>
      <c r="U32" s="746"/>
      <c r="V32" s="690"/>
      <c r="W32" s="690"/>
      <c r="X32" s="690"/>
      <c r="Y32" s="690"/>
      <c r="Z32" s="25"/>
      <c r="AA32" s="183" t="str">
        <f>IF('Form XIV'!AA32&lt;&gt;"",'Form XIV'!AA32,"")</f>
        <v>2e</v>
      </c>
      <c r="AB32" s="25"/>
      <c r="AC32" s="748" t="s">
        <v>151</v>
      </c>
      <c r="AD32" s="748"/>
      <c r="AE32" s="748"/>
      <c r="AF32" s="748"/>
      <c r="AG32" s="748"/>
      <c r="AH32" s="748"/>
      <c r="AI32" s="4"/>
    </row>
    <row r="33" spans="1:35" x14ac:dyDescent="0.2">
      <c r="A33" s="4"/>
      <c r="B33" s="690"/>
      <c r="C33" s="690"/>
      <c r="D33" s="690"/>
      <c r="E33" s="690"/>
      <c r="F33" s="690"/>
      <c r="G33" s="690"/>
      <c r="H33" s="745"/>
      <c r="I33" s="745"/>
      <c r="J33" s="745"/>
      <c r="K33" s="745"/>
      <c r="L33" s="745"/>
      <c r="M33" s="745"/>
      <c r="N33" s="746"/>
      <c r="O33" s="746"/>
      <c r="P33" s="746"/>
      <c r="Q33" s="746"/>
      <c r="R33" s="746"/>
      <c r="S33" s="746"/>
      <c r="T33" s="746"/>
      <c r="U33" s="746"/>
      <c r="V33" s="690"/>
      <c r="W33" s="690"/>
      <c r="X33" s="690"/>
      <c r="Y33" s="690"/>
      <c r="Z33" s="25"/>
      <c r="AA33" s="25"/>
      <c r="AB33" s="25"/>
      <c r="AC33" s="170"/>
      <c r="AD33" s="170"/>
      <c r="AE33" s="170"/>
      <c r="AF33" s="170"/>
      <c r="AG33" s="170"/>
      <c r="AH33" s="170"/>
      <c r="AI33" s="4"/>
    </row>
    <row r="34" spans="1:35" x14ac:dyDescent="0.2">
      <c r="A34" s="4"/>
      <c r="B34" s="690"/>
      <c r="C34" s="690"/>
      <c r="D34" s="690"/>
      <c r="E34" s="690"/>
      <c r="F34" s="690"/>
      <c r="G34" s="690"/>
      <c r="H34" s="745"/>
      <c r="I34" s="745"/>
      <c r="J34" s="745"/>
      <c r="K34" s="745"/>
      <c r="L34" s="745"/>
      <c r="M34" s="745"/>
      <c r="N34" s="746"/>
      <c r="O34" s="746"/>
      <c r="P34" s="746"/>
      <c r="Q34" s="746"/>
      <c r="R34" s="746"/>
      <c r="S34" s="746"/>
      <c r="T34" s="746"/>
      <c r="U34" s="746"/>
      <c r="V34" s="690"/>
      <c r="W34" s="690"/>
      <c r="X34" s="690"/>
      <c r="Y34" s="690"/>
      <c r="Z34" s="25"/>
      <c r="AA34" s="25"/>
      <c r="AB34" s="25"/>
      <c r="AC34" s="170"/>
      <c r="AD34" s="170"/>
      <c r="AE34" s="170"/>
      <c r="AF34" s="170"/>
      <c r="AG34" s="170"/>
      <c r="AH34" s="170"/>
      <c r="AI34" s="4"/>
    </row>
    <row r="35" spans="1:35" x14ac:dyDescent="0.2">
      <c r="A35" s="4"/>
      <c r="B35" s="690"/>
      <c r="C35" s="690"/>
      <c r="D35" s="690"/>
      <c r="E35" s="690"/>
      <c r="F35" s="690"/>
      <c r="G35" s="690"/>
      <c r="H35" s="745"/>
      <c r="I35" s="745"/>
      <c r="J35" s="745"/>
      <c r="K35" s="745"/>
      <c r="L35" s="745"/>
      <c r="M35" s="745"/>
      <c r="N35" s="746"/>
      <c r="O35" s="746"/>
      <c r="P35" s="746"/>
      <c r="Q35" s="746"/>
      <c r="R35" s="746"/>
      <c r="S35" s="746"/>
      <c r="T35" s="746"/>
      <c r="U35" s="746"/>
      <c r="V35" s="690"/>
      <c r="W35" s="690"/>
      <c r="X35" s="690"/>
      <c r="Y35" s="690"/>
      <c r="Z35" s="25"/>
      <c r="AA35" s="25"/>
      <c r="AB35" s="25"/>
      <c r="AC35" s="170"/>
      <c r="AD35" s="170"/>
      <c r="AE35" s="170"/>
      <c r="AF35" s="170"/>
      <c r="AG35" s="170"/>
      <c r="AH35" s="170"/>
      <c r="AI35" s="4"/>
    </row>
    <row r="36" spans="1:35" x14ac:dyDescent="0.2">
      <c r="A36" s="4"/>
      <c r="B36" s="690"/>
      <c r="C36" s="690"/>
      <c r="D36" s="690"/>
      <c r="E36" s="690"/>
      <c r="F36" s="690"/>
      <c r="G36" s="690"/>
      <c r="H36" s="745"/>
      <c r="I36" s="745"/>
      <c r="J36" s="745"/>
      <c r="K36" s="745"/>
      <c r="L36" s="745"/>
      <c r="M36" s="745"/>
      <c r="N36" s="746"/>
      <c r="O36" s="746"/>
      <c r="P36" s="746"/>
      <c r="Q36" s="746"/>
      <c r="R36" s="746"/>
      <c r="S36" s="746"/>
      <c r="T36" s="746"/>
      <c r="U36" s="746"/>
      <c r="V36" s="690"/>
      <c r="W36" s="690"/>
      <c r="X36" s="690"/>
      <c r="Y36" s="69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48"/>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4"/>
    </row>
    <row r="39" spans="1:35" s="1" customFormat="1" x14ac:dyDescent="0.2">
      <c r="A39" s="397" t="s">
        <v>359</v>
      </c>
      <c r="B39" s="397"/>
      <c r="C39" s="397"/>
      <c r="D39" s="445">
        <f>'Form I'!$D$34</f>
        <v>0</v>
      </c>
      <c r="E39" s="446"/>
      <c r="F39" s="446"/>
      <c r="G39" s="447"/>
      <c r="H39" s="401" t="s">
        <v>356</v>
      </c>
      <c r="I39" s="353"/>
      <c r="J39" s="353"/>
      <c r="K39" s="353"/>
      <c r="L39" s="388"/>
      <c r="M39" s="448">
        <f>'Form I'!$M$34</f>
        <v>0</v>
      </c>
      <c r="N39" s="446"/>
      <c r="O39" s="446"/>
      <c r="P39" s="447"/>
      <c r="Q39" s="384" t="s">
        <v>4</v>
      </c>
      <c r="R39" s="384"/>
      <c r="S39" s="384"/>
      <c r="T39" s="385"/>
      <c r="U39" s="386"/>
      <c r="V39" s="387" t="s">
        <v>358</v>
      </c>
      <c r="W39" s="353"/>
      <c r="X39" s="353"/>
      <c r="Y39" s="388"/>
      <c r="Z39" s="385"/>
      <c r="AA39" s="389"/>
      <c r="AB39" s="384" t="s">
        <v>1</v>
      </c>
      <c r="AC39" s="384"/>
      <c r="AD39" s="381"/>
      <c r="AE39" s="382"/>
      <c r="AF39" s="382"/>
      <c r="AG39" s="382"/>
      <c r="AH39" s="383"/>
      <c r="AI39" s="100" t="e" vm="1">
        <v>#VALUE!</v>
      </c>
    </row>
  </sheetData>
  <sheetProtection sheet="1" selectLockedCells="1"/>
  <mergeCells count="290">
    <mergeCell ref="B38:AH38"/>
    <mergeCell ref="AB39:AC39"/>
    <mergeCell ref="N35:U35"/>
    <mergeCell ref="V35:W35"/>
    <mergeCell ref="X36:Y36"/>
    <mergeCell ref="J36:K36"/>
    <mergeCell ref="B35:C35"/>
    <mergeCell ref="N36:U36"/>
    <mergeCell ref="L36:M36"/>
    <mergeCell ref="V36:W36"/>
    <mergeCell ref="Z39:AA39"/>
    <mergeCell ref="B36:C36"/>
    <mergeCell ref="N31:U31"/>
    <mergeCell ref="N32:U32"/>
    <mergeCell ref="X30:Y30"/>
    <mergeCell ref="AB28:AB29"/>
    <mergeCell ref="N34:U34"/>
    <mergeCell ref="AC30:AH30"/>
    <mergeCell ref="V33:W33"/>
    <mergeCell ref="X33:Y33"/>
    <mergeCell ref="L35:M35"/>
    <mergeCell ref="L33:M33"/>
    <mergeCell ref="L30:M30"/>
    <mergeCell ref="L31:M31"/>
    <mergeCell ref="AB23:AH23"/>
    <mergeCell ref="AB24:AH24"/>
    <mergeCell ref="AB25:AH25"/>
    <mergeCell ref="AC26:AH27"/>
    <mergeCell ref="AB26:AB27"/>
    <mergeCell ref="X24:Y24"/>
    <mergeCell ref="X25:Y25"/>
    <mergeCell ref="B34:C34"/>
    <mergeCell ref="D34:G34"/>
    <mergeCell ref="H34:I34"/>
    <mergeCell ref="J34:K34"/>
    <mergeCell ref="L34:M34"/>
    <mergeCell ref="V34:W34"/>
    <mergeCell ref="J33:K33"/>
    <mergeCell ref="N33:U33"/>
    <mergeCell ref="V31:W31"/>
    <mergeCell ref="J32:K32"/>
    <mergeCell ref="H30:I30"/>
    <mergeCell ref="B32:C32"/>
    <mergeCell ref="B33:C33"/>
    <mergeCell ref="AC32:AH32"/>
    <mergeCell ref="AC28:AH29"/>
    <mergeCell ref="AC31:AH31"/>
    <mergeCell ref="N30:U30"/>
    <mergeCell ref="AB11:AH11"/>
    <mergeCell ref="AA21:AH22"/>
    <mergeCell ref="X13:Y13"/>
    <mergeCell ref="X14:Y14"/>
    <mergeCell ref="X15:Y15"/>
    <mergeCell ref="X18:Y18"/>
    <mergeCell ref="X19:Y19"/>
    <mergeCell ref="AB15:AH15"/>
    <mergeCell ref="AA17:AH19"/>
    <mergeCell ref="AA4:AH5"/>
    <mergeCell ref="AB6:AH6"/>
    <mergeCell ref="AB7:AH7"/>
    <mergeCell ref="AB8:AH8"/>
    <mergeCell ref="AB9:AH9"/>
    <mergeCell ref="N15:U15"/>
    <mergeCell ref="N16:U16"/>
    <mergeCell ref="N17:U17"/>
    <mergeCell ref="N18:U18"/>
    <mergeCell ref="N7:U7"/>
    <mergeCell ref="N8:U8"/>
    <mergeCell ref="N9:U9"/>
    <mergeCell ref="N10:U10"/>
    <mergeCell ref="N11:U11"/>
    <mergeCell ref="N12:U12"/>
    <mergeCell ref="V7:W7"/>
    <mergeCell ref="V8:W8"/>
    <mergeCell ref="V9:W9"/>
    <mergeCell ref="V10:W10"/>
    <mergeCell ref="V11:W11"/>
    <mergeCell ref="AB10:AH10"/>
    <mergeCell ref="AB12:AH12"/>
    <mergeCell ref="AB13:AH13"/>
    <mergeCell ref="AB14:AH14"/>
    <mergeCell ref="V12:W12"/>
    <mergeCell ref="X29:Y29"/>
    <mergeCell ref="X34:Y34"/>
    <mergeCell ref="X35:Y35"/>
    <mergeCell ref="X8:Y8"/>
    <mergeCell ref="X9:Y9"/>
    <mergeCell ref="X10:Y10"/>
    <mergeCell ref="X11:Y11"/>
    <mergeCell ref="X20:Y20"/>
    <mergeCell ref="X21:Y21"/>
    <mergeCell ref="X12:Y12"/>
    <mergeCell ref="X26:Y26"/>
    <mergeCell ref="X27:Y27"/>
    <mergeCell ref="X28:Y28"/>
    <mergeCell ref="X16:Y16"/>
    <mergeCell ref="X17:Y17"/>
    <mergeCell ref="X22:Y22"/>
    <mergeCell ref="V25:W25"/>
    <mergeCell ref="V26:W26"/>
    <mergeCell ref="X31:Y31"/>
    <mergeCell ref="X32:Y32"/>
    <mergeCell ref="V32:W32"/>
    <mergeCell ref="V30:W30"/>
    <mergeCell ref="X7:Y7"/>
    <mergeCell ref="X23:Y23"/>
    <mergeCell ref="V17:W17"/>
    <mergeCell ref="V18:W18"/>
    <mergeCell ref="V19:W19"/>
    <mergeCell ref="V20:W20"/>
    <mergeCell ref="L32:M32"/>
    <mergeCell ref="V27:W27"/>
    <mergeCell ref="V28:W28"/>
    <mergeCell ref="V21:W21"/>
    <mergeCell ref="V22:W22"/>
    <mergeCell ref="V23:W23"/>
    <mergeCell ref="V24:W24"/>
    <mergeCell ref="N26:U26"/>
    <mergeCell ref="N21:U21"/>
    <mergeCell ref="N25:U25"/>
    <mergeCell ref="V13:W13"/>
    <mergeCell ref="V14:W14"/>
    <mergeCell ref="V15:W15"/>
    <mergeCell ref="L25:M25"/>
    <mergeCell ref="L26:M26"/>
    <mergeCell ref="L27:M27"/>
    <mergeCell ref="L16:M16"/>
    <mergeCell ref="L17:M17"/>
    <mergeCell ref="N13:U13"/>
    <mergeCell ref="N14:U14"/>
    <mergeCell ref="N27:U27"/>
    <mergeCell ref="N28:U28"/>
    <mergeCell ref="N29:U29"/>
    <mergeCell ref="V29:W29"/>
    <mergeCell ref="V16:W16"/>
    <mergeCell ref="N19:U19"/>
    <mergeCell ref="N20:U20"/>
    <mergeCell ref="L23:M23"/>
    <mergeCell ref="L24:M24"/>
    <mergeCell ref="L18:M18"/>
    <mergeCell ref="L19:M19"/>
    <mergeCell ref="L28:M28"/>
    <mergeCell ref="L29:M29"/>
    <mergeCell ref="N22:U22"/>
    <mergeCell ref="N23:U23"/>
    <mergeCell ref="N24:U24"/>
    <mergeCell ref="J29:K29"/>
    <mergeCell ref="J30:K30"/>
    <mergeCell ref="J31:K31"/>
    <mergeCell ref="J25:K25"/>
    <mergeCell ref="J26:K26"/>
    <mergeCell ref="L7:M7"/>
    <mergeCell ref="L8:M8"/>
    <mergeCell ref="L9:M9"/>
    <mergeCell ref="L10:M10"/>
    <mergeCell ref="L11:M11"/>
    <mergeCell ref="J8:K8"/>
    <mergeCell ref="J9:K9"/>
    <mergeCell ref="J10:K10"/>
    <mergeCell ref="J11:K11"/>
    <mergeCell ref="L12:M12"/>
    <mergeCell ref="L13:M13"/>
    <mergeCell ref="L14:M14"/>
    <mergeCell ref="L15:M15"/>
    <mergeCell ref="J12:K12"/>
    <mergeCell ref="J13:K13"/>
    <mergeCell ref="J14:K14"/>
    <mergeCell ref="L20:M20"/>
    <mergeCell ref="L21:M21"/>
    <mergeCell ref="L22:M22"/>
    <mergeCell ref="J15:K15"/>
    <mergeCell ref="D32:G32"/>
    <mergeCell ref="D36:G36"/>
    <mergeCell ref="D33:G33"/>
    <mergeCell ref="H25:I25"/>
    <mergeCell ref="H26:I26"/>
    <mergeCell ref="J19:K19"/>
    <mergeCell ref="J20:K20"/>
    <mergeCell ref="J21:K21"/>
    <mergeCell ref="J22:K22"/>
    <mergeCell ref="J23:K23"/>
    <mergeCell ref="J24:K24"/>
    <mergeCell ref="H31:I31"/>
    <mergeCell ref="H32:I32"/>
    <mergeCell ref="H36:I36"/>
    <mergeCell ref="H33:I33"/>
    <mergeCell ref="D35:G35"/>
    <mergeCell ref="H35:I35"/>
    <mergeCell ref="J35:K35"/>
    <mergeCell ref="J16:K16"/>
    <mergeCell ref="J17:K17"/>
    <mergeCell ref="J18:K18"/>
    <mergeCell ref="J27:K27"/>
    <mergeCell ref="J28:K28"/>
    <mergeCell ref="H13:I13"/>
    <mergeCell ref="H14:I14"/>
    <mergeCell ref="H15:I15"/>
    <mergeCell ref="H16:I16"/>
    <mergeCell ref="H17:I17"/>
    <mergeCell ref="H27:I27"/>
    <mergeCell ref="H28:I28"/>
    <mergeCell ref="H29:I29"/>
    <mergeCell ref="H18:I18"/>
    <mergeCell ref="H19:I19"/>
    <mergeCell ref="H20:I20"/>
    <mergeCell ref="H21:I21"/>
    <mergeCell ref="H22:I22"/>
    <mergeCell ref="H23:I23"/>
    <mergeCell ref="H24:I24"/>
    <mergeCell ref="B30:C30"/>
    <mergeCell ref="B31:C31"/>
    <mergeCell ref="D22:G22"/>
    <mergeCell ref="D23:G23"/>
    <mergeCell ref="D24:G24"/>
    <mergeCell ref="D25:G25"/>
    <mergeCell ref="D26:G26"/>
    <mergeCell ref="D27:G27"/>
    <mergeCell ref="B29:C29"/>
    <mergeCell ref="B25:C25"/>
    <mergeCell ref="D28:G28"/>
    <mergeCell ref="D29:G29"/>
    <mergeCell ref="D30:G30"/>
    <mergeCell ref="D31:G31"/>
    <mergeCell ref="B28:C28"/>
    <mergeCell ref="B7:C7"/>
    <mergeCell ref="B8:C8"/>
    <mergeCell ref="B9:C9"/>
    <mergeCell ref="B27:C27"/>
    <mergeCell ref="B26:C26"/>
    <mergeCell ref="D16:G16"/>
    <mergeCell ref="D17:G17"/>
    <mergeCell ref="D18:G18"/>
    <mergeCell ref="D19:G19"/>
    <mergeCell ref="D20:G20"/>
    <mergeCell ref="D21:G21"/>
    <mergeCell ref="D10:G10"/>
    <mergeCell ref="D11:G11"/>
    <mergeCell ref="D12:G12"/>
    <mergeCell ref="D13:G13"/>
    <mergeCell ref="D14:G14"/>
    <mergeCell ref="D15:G15"/>
    <mergeCell ref="B20:C20"/>
    <mergeCell ref="N4:U5"/>
    <mergeCell ref="D6:G6"/>
    <mergeCell ref="D7:G7"/>
    <mergeCell ref="D8:G8"/>
    <mergeCell ref="H6:I6"/>
    <mergeCell ref="H7:I7"/>
    <mergeCell ref="B24:C24"/>
    <mergeCell ref="B12:C12"/>
    <mergeCell ref="D9:G9"/>
    <mergeCell ref="B10:C10"/>
    <mergeCell ref="B11:C11"/>
    <mergeCell ref="B17:C17"/>
    <mergeCell ref="B18:C18"/>
    <mergeCell ref="B19:C19"/>
    <mergeCell ref="B13:C13"/>
    <mergeCell ref="B14:C14"/>
    <mergeCell ref="B21:C21"/>
    <mergeCell ref="B23:C23"/>
    <mergeCell ref="B22:C22"/>
    <mergeCell ref="H9:I9"/>
    <mergeCell ref="H10:I10"/>
    <mergeCell ref="H11:I11"/>
    <mergeCell ref="J7:K7"/>
    <mergeCell ref="H12:I12"/>
    <mergeCell ref="D4:G5"/>
    <mergeCell ref="H4:I5"/>
    <mergeCell ref="A39:C39"/>
    <mergeCell ref="D39:G39"/>
    <mergeCell ref="M39:P39"/>
    <mergeCell ref="AD39:AH39"/>
    <mergeCell ref="H39:L39"/>
    <mergeCell ref="Q39:S39"/>
    <mergeCell ref="T39:U39"/>
    <mergeCell ref="V39:Y39"/>
    <mergeCell ref="H8:I8"/>
    <mergeCell ref="J6:K6"/>
    <mergeCell ref="V4:W5"/>
    <mergeCell ref="X4:Y5"/>
    <mergeCell ref="B6:C6"/>
    <mergeCell ref="L6:M6"/>
    <mergeCell ref="V6:W6"/>
    <mergeCell ref="X6:Y6"/>
    <mergeCell ref="N6:U6"/>
    <mergeCell ref="B4:C5"/>
    <mergeCell ref="B15:C15"/>
    <mergeCell ref="B16:C16"/>
    <mergeCell ref="J4:K5"/>
    <mergeCell ref="L4:M5"/>
  </mergeCells>
  <phoneticPr fontId="5" type="noConversion"/>
  <conditionalFormatting sqref="D39:G39 M39:P39">
    <cfRule type="cellIs" dxfId="4170" priority="1" stopIfTrue="1" operator="equal">
      <formula>0</formula>
    </cfRule>
  </conditionalFormatting>
  <hyperlinks>
    <hyperlink ref="AI39" location="'Form II(a)'!AC10" display="i" xr:uid="{00000000-0004-0000-2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XIV(g)</oddFooter>
  </headerFooter>
  <legacyDrawing r:id="rId2"/>
  <legacyDrawingHF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indexed="13"/>
  </sheetPr>
  <dimension ref="A1:AT35"/>
  <sheetViews>
    <sheetView view="pageBreakPreview" zoomScaleNormal="100" zoomScaleSheetLayoutView="100" workbookViewId="0">
      <selection activeCell="J7" sqref="J7:K7"/>
    </sheetView>
  </sheetViews>
  <sheetFormatPr defaultRowHeight="12.75" x14ac:dyDescent="0.2"/>
  <cols>
    <col min="1" max="35" width="3.5703125" customWidth="1"/>
    <col min="38" max="38" width="0" hidden="1" customWidth="1"/>
  </cols>
  <sheetData>
    <row r="1" spans="1:46"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565</v>
      </c>
    </row>
    <row r="2" spans="1:46" ht="15.75" x14ac:dyDescent="0.25">
      <c r="A2" s="5" t="s">
        <v>536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L2" s="102" t="s">
        <v>556</v>
      </c>
    </row>
    <row r="3" spans="1:46"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46" x14ac:dyDescent="0.2">
      <c r="A4" s="24"/>
      <c r="B4" s="24"/>
      <c r="C4" s="24"/>
      <c r="D4" s="24"/>
      <c r="E4" s="24"/>
      <c r="F4" s="24"/>
      <c r="G4" s="24"/>
      <c r="H4" s="24"/>
      <c r="I4" s="24"/>
      <c r="J4" s="778"/>
      <c r="K4" s="779"/>
      <c r="L4" s="779"/>
      <c r="M4" s="779"/>
      <c r="N4" s="779"/>
      <c r="O4" s="779"/>
      <c r="P4" s="779"/>
      <c r="Q4" s="779"/>
      <c r="R4" s="779"/>
      <c r="S4" s="779"/>
      <c r="T4" s="779"/>
      <c r="U4" s="779"/>
      <c r="V4" s="779"/>
      <c r="W4" s="779"/>
      <c r="X4" s="779"/>
      <c r="Y4" s="779"/>
      <c r="Z4" s="779"/>
      <c r="AA4" s="779"/>
      <c r="AB4" s="779"/>
      <c r="AC4" s="779"/>
      <c r="AD4" s="779"/>
      <c r="AE4" s="779"/>
      <c r="AF4" s="779"/>
      <c r="AG4" s="779"/>
      <c r="AH4" s="87"/>
      <c r="AI4" s="4"/>
    </row>
    <row r="5" spans="1:46" x14ac:dyDescent="0.2">
      <c r="A5" s="81"/>
      <c r="B5" s="81"/>
      <c r="C5" s="81"/>
      <c r="D5" s="81"/>
      <c r="E5" s="81"/>
      <c r="F5" s="81"/>
      <c r="G5" s="81"/>
      <c r="H5" s="81"/>
      <c r="I5" s="81"/>
      <c r="J5" s="780" t="s">
        <v>31</v>
      </c>
      <c r="K5" s="781"/>
      <c r="L5" s="781"/>
      <c r="M5" s="781"/>
      <c r="N5" s="781"/>
      <c r="O5" s="781"/>
      <c r="P5" s="781"/>
      <c r="Q5" s="781"/>
      <c r="R5" s="781"/>
      <c r="S5" s="781"/>
      <c r="T5" s="781"/>
      <c r="U5" s="781"/>
      <c r="V5" s="781"/>
      <c r="W5" s="781"/>
      <c r="X5" s="781"/>
      <c r="Y5" s="782"/>
      <c r="Z5" s="771" t="s">
        <v>646</v>
      </c>
      <c r="AA5" s="772"/>
      <c r="AB5" s="772"/>
      <c r="AC5" s="772"/>
      <c r="AD5" s="772"/>
      <c r="AE5" s="772"/>
      <c r="AF5" s="772"/>
      <c r="AG5" s="773"/>
      <c r="AH5" s="90"/>
      <c r="AI5" s="4"/>
    </row>
    <row r="6" spans="1:46" ht="12.75" customHeight="1" thickBot="1" x14ac:dyDescent="0.25">
      <c r="A6" s="49"/>
      <c r="B6" s="49"/>
      <c r="C6" s="49"/>
      <c r="D6" s="49"/>
      <c r="E6" s="49"/>
      <c r="F6" s="49"/>
      <c r="G6" s="49"/>
      <c r="H6" s="49"/>
      <c r="I6" s="49"/>
      <c r="J6" s="777" t="str">
        <f>IF('Form V'!R32&lt;&gt;"",'Form V'!R32,"")</f>
        <v/>
      </c>
      <c r="K6" s="777"/>
      <c r="L6" s="777" t="str">
        <f>IF('Form V'!T32&lt;&gt;"",'Form V'!T32,"")</f>
        <v/>
      </c>
      <c r="M6" s="777"/>
      <c r="N6" s="777" t="str">
        <f>IF('Form V'!V32&lt;&gt;"",'Form V'!V32,"")</f>
        <v/>
      </c>
      <c r="O6" s="777"/>
      <c r="P6" s="777" t="str">
        <f>IF('Form V'!X32&lt;&gt;"",'Form V'!X32,"")</f>
        <v/>
      </c>
      <c r="Q6" s="777"/>
      <c r="R6" s="777" t="str">
        <f>IF('Form V'!Z32&lt;&gt;"",'Form V'!Z32,"")</f>
        <v/>
      </c>
      <c r="S6" s="777"/>
      <c r="T6" s="777" t="str">
        <f>IF('Form V'!AB32&lt;&gt;"",'Form V'!AB32,"")</f>
        <v/>
      </c>
      <c r="U6" s="777"/>
      <c r="V6" s="777" t="str">
        <f>IF('Form V'!AD32&lt;&gt;"",'Form V'!AD32,"")</f>
        <v/>
      </c>
      <c r="W6" s="777"/>
      <c r="X6" s="777" t="str">
        <f>IF('Form V'!AF32&lt;&gt;"",'Form V'!AF32,"")</f>
        <v/>
      </c>
      <c r="Y6" s="777"/>
      <c r="Z6" s="774"/>
      <c r="AA6" s="775"/>
      <c r="AB6" s="775"/>
      <c r="AC6" s="775"/>
      <c r="AD6" s="775"/>
      <c r="AE6" s="775"/>
      <c r="AF6" s="775"/>
      <c r="AG6" s="776"/>
      <c r="AH6" s="90"/>
      <c r="AI6" s="4"/>
    </row>
    <row r="7" spans="1:46" x14ac:dyDescent="0.2">
      <c r="A7" s="49"/>
      <c r="B7" s="49"/>
      <c r="C7" s="49"/>
      <c r="D7" s="49"/>
      <c r="E7" s="49"/>
      <c r="F7" s="49"/>
      <c r="G7" s="49"/>
      <c r="H7" s="49"/>
      <c r="I7" s="49"/>
      <c r="J7" s="764"/>
      <c r="K7" s="764"/>
      <c r="L7" s="764"/>
      <c r="M7" s="764"/>
      <c r="N7" s="764"/>
      <c r="O7" s="764"/>
      <c r="P7" s="764"/>
      <c r="Q7" s="764"/>
      <c r="R7" s="764"/>
      <c r="S7" s="764"/>
      <c r="T7" s="764"/>
      <c r="U7" s="764"/>
      <c r="V7" s="764"/>
      <c r="W7" s="764"/>
      <c r="X7" s="764"/>
      <c r="Y7" s="764"/>
      <c r="Z7" s="528" t="s">
        <v>101</v>
      </c>
      <c r="AA7" s="528"/>
      <c r="AB7" s="528"/>
      <c r="AC7" s="528"/>
      <c r="AD7" s="528"/>
      <c r="AE7" s="528"/>
      <c r="AF7" s="528"/>
      <c r="AG7" s="528"/>
      <c r="AH7" s="87"/>
      <c r="AI7" s="87"/>
      <c r="AK7" s="292"/>
      <c r="AL7" s="292"/>
      <c r="AM7" s="292"/>
      <c r="AN7" s="292"/>
      <c r="AO7" s="292"/>
      <c r="AP7" s="292"/>
      <c r="AQ7" s="292"/>
      <c r="AR7" s="292"/>
      <c r="AS7" s="292"/>
      <c r="AT7" s="292"/>
    </row>
    <row r="8" spans="1:46" ht="12.75" customHeight="1" x14ac:dyDescent="0.2">
      <c r="A8" s="49"/>
      <c r="B8" s="49"/>
      <c r="C8" s="49"/>
      <c r="D8" s="49"/>
      <c r="E8" s="49"/>
      <c r="F8" s="49"/>
      <c r="G8" s="49"/>
      <c r="H8" s="49"/>
      <c r="I8" s="49"/>
      <c r="J8" s="764"/>
      <c r="K8" s="764"/>
      <c r="L8" s="764"/>
      <c r="M8" s="764"/>
      <c r="N8" s="764"/>
      <c r="O8" s="764"/>
      <c r="P8" s="764"/>
      <c r="Q8" s="764"/>
      <c r="R8" s="764"/>
      <c r="S8" s="764"/>
      <c r="T8" s="764"/>
      <c r="U8" s="764"/>
      <c r="V8" s="764"/>
      <c r="W8" s="764"/>
      <c r="X8" s="764"/>
      <c r="Y8" s="764"/>
      <c r="Z8" s="528" t="s">
        <v>77</v>
      </c>
      <c r="AA8" s="528"/>
      <c r="AB8" s="528"/>
      <c r="AC8" s="528"/>
      <c r="AD8" s="528"/>
      <c r="AE8" s="528"/>
      <c r="AF8" s="528"/>
      <c r="AG8" s="528"/>
      <c r="AH8" s="87"/>
      <c r="AI8" s="87"/>
      <c r="AK8" s="292"/>
      <c r="AL8" s="292"/>
      <c r="AM8" s="292"/>
      <c r="AN8" s="292"/>
      <c r="AO8" s="292"/>
      <c r="AP8" s="292"/>
      <c r="AQ8" s="292"/>
      <c r="AR8" s="292"/>
      <c r="AS8" s="292"/>
      <c r="AT8" s="292"/>
    </row>
    <row r="9" spans="1:46" ht="12.75" customHeight="1" x14ac:dyDescent="0.2">
      <c r="A9" s="49"/>
      <c r="B9" s="49"/>
      <c r="C9" s="49"/>
      <c r="D9" s="49"/>
      <c r="E9" s="49"/>
      <c r="F9" s="49"/>
      <c r="G9" s="49"/>
      <c r="H9" s="49"/>
      <c r="I9" s="49"/>
      <c r="J9" s="764"/>
      <c r="K9" s="764"/>
      <c r="L9" s="764"/>
      <c r="M9" s="764"/>
      <c r="N9" s="764"/>
      <c r="O9" s="764"/>
      <c r="P9" s="764"/>
      <c r="Q9" s="764"/>
      <c r="R9" s="764"/>
      <c r="S9" s="764"/>
      <c r="T9" s="764"/>
      <c r="U9" s="764"/>
      <c r="V9" s="764"/>
      <c r="W9" s="764"/>
      <c r="X9" s="764"/>
      <c r="Y9" s="764"/>
      <c r="Z9" s="528" t="s">
        <v>74</v>
      </c>
      <c r="AA9" s="528"/>
      <c r="AB9" s="528"/>
      <c r="AC9" s="528"/>
      <c r="AD9" s="528"/>
      <c r="AE9" s="528"/>
      <c r="AF9" s="528"/>
      <c r="AG9" s="528"/>
      <c r="AH9" s="87"/>
      <c r="AI9" s="87"/>
      <c r="AK9" s="122"/>
      <c r="AL9" s="122"/>
      <c r="AM9" s="122"/>
      <c r="AN9" s="293"/>
      <c r="AO9" s="293"/>
      <c r="AP9" s="120"/>
      <c r="AQ9" s="120"/>
      <c r="AR9" s="120"/>
      <c r="AS9" s="120"/>
      <c r="AT9" s="120"/>
    </row>
    <row r="10" spans="1:46" ht="12.75" customHeight="1" x14ac:dyDescent="0.2">
      <c r="A10" s="49"/>
      <c r="B10" s="49"/>
      <c r="C10" s="49"/>
      <c r="D10" s="49"/>
      <c r="E10" s="49"/>
      <c r="F10" s="49"/>
      <c r="G10" s="49"/>
      <c r="H10" s="49"/>
      <c r="I10" s="49"/>
      <c r="J10" s="764"/>
      <c r="K10" s="764"/>
      <c r="L10" s="764"/>
      <c r="M10" s="764"/>
      <c r="N10" s="764"/>
      <c r="O10" s="764"/>
      <c r="P10" s="764"/>
      <c r="Q10" s="764"/>
      <c r="R10" s="764"/>
      <c r="S10" s="764"/>
      <c r="T10" s="764"/>
      <c r="U10" s="764"/>
      <c r="V10" s="764"/>
      <c r="W10" s="764"/>
      <c r="X10" s="764"/>
      <c r="Y10" s="764"/>
      <c r="Z10" s="528" t="s">
        <v>102</v>
      </c>
      <c r="AA10" s="528"/>
      <c r="AB10" s="528"/>
      <c r="AC10" s="528"/>
      <c r="AD10" s="528"/>
      <c r="AE10" s="528"/>
      <c r="AF10" s="528"/>
      <c r="AG10" s="528"/>
      <c r="AH10" s="87"/>
      <c r="AI10" s="87"/>
      <c r="AK10" s="294"/>
      <c r="AL10" s="294"/>
      <c r="AM10" s="294"/>
      <c r="AN10" s="294"/>
      <c r="AO10" s="294"/>
      <c r="AP10" s="294"/>
      <c r="AQ10" s="294"/>
      <c r="AR10" s="294"/>
      <c r="AS10" s="294"/>
      <c r="AT10" s="294"/>
    </row>
    <row r="11" spans="1:46" ht="12.75" customHeight="1" x14ac:dyDescent="0.2">
      <c r="A11" s="49"/>
      <c r="B11" s="49"/>
      <c r="C11" s="49"/>
      <c r="D11" s="49"/>
      <c r="E11" s="49"/>
      <c r="F11" s="49"/>
      <c r="G11" s="49"/>
      <c r="H11" s="49"/>
      <c r="I11" s="49"/>
      <c r="J11" s="764"/>
      <c r="K11" s="764"/>
      <c r="L11" s="764"/>
      <c r="M11" s="764"/>
      <c r="N11" s="764"/>
      <c r="O11" s="764"/>
      <c r="P11" s="764"/>
      <c r="Q11" s="764"/>
      <c r="R11" s="764"/>
      <c r="S11" s="764"/>
      <c r="T11" s="764"/>
      <c r="U11" s="764"/>
      <c r="V11" s="764"/>
      <c r="W11" s="764"/>
      <c r="X11" s="764"/>
      <c r="Y11" s="764"/>
      <c r="Z11" s="528" t="s">
        <v>71</v>
      </c>
      <c r="AA11" s="528"/>
      <c r="AB11" s="528"/>
      <c r="AC11" s="528"/>
      <c r="AD11" s="528"/>
      <c r="AE11" s="528"/>
      <c r="AF11" s="528"/>
      <c r="AG11" s="528"/>
      <c r="AH11" s="87"/>
      <c r="AI11" s="87"/>
      <c r="AK11" s="294"/>
      <c r="AL11" s="294"/>
      <c r="AM11" s="294"/>
      <c r="AN11" s="294"/>
      <c r="AO11" s="294"/>
      <c r="AP11" s="294"/>
      <c r="AQ11" s="294"/>
      <c r="AR11" s="294"/>
      <c r="AS11" s="294"/>
      <c r="AT11" s="294"/>
    </row>
    <row r="12" spans="1:46" ht="12.75" customHeight="1" x14ac:dyDescent="0.2">
      <c r="A12" s="49"/>
      <c r="B12" s="49"/>
      <c r="C12" s="49"/>
      <c r="D12" s="49"/>
      <c r="E12" s="49"/>
      <c r="F12" s="49"/>
      <c r="G12" s="49"/>
      <c r="H12" s="49"/>
      <c r="I12" s="49"/>
      <c r="J12" s="764"/>
      <c r="K12" s="764"/>
      <c r="L12" s="764"/>
      <c r="M12" s="764"/>
      <c r="N12" s="764"/>
      <c r="O12" s="764"/>
      <c r="P12" s="764"/>
      <c r="Q12" s="764"/>
      <c r="R12" s="764"/>
      <c r="S12" s="764"/>
      <c r="T12" s="764"/>
      <c r="U12" s="764"/>
      <c r="V12" s="764"/>
      <c r="W12" s="764"/>
      <c r="X12" s="764"/>
      <c r="Y12" s="764"/>
      <c r="Z12" s="528" t="s">
        <v>368</v>
      </c>
      <c r="AA12" s="528"/>
      <c r="AB12" s="528"/>
      <c r="AC12" s="528"/>
      <c r="AD12" s="528"/>
      <c r="AE12" s="528"/>
      <c r="AF12" s="528"/>
      <c r="AG12" s="528"/>
      <c r="AH12" s="87"/>
      <c r="AI12" s="87"/>
      <c r="AK12" s="293"/>
      <c r="AL12" s="293"/>
      <c r="AM12" s="293"/>
      <c r="AN12" s="293"/>
      <c r="AO12" s="293"/>
      <c r="AP12" s="120"/>
      <c r="AQ12" s="120"/>
      <c r="AR12" s="120"/>
      <c r="AS12" s="120"/>
      <c r="AT12" s="120"/>
    </row>
    <row r="13" spans="1:46" ht="12.75" customHeight="1" x14ac:dyDescent="0.2">
      <c r="A13" s="49"/>
      <c r="B13" s="49"/>
      <c r="C13" s="49"/>
      <c r="D13" s="49"/>
      <c r="E13" s="49"/>
      <c r="F13" s="49"/>
      <c r="G13" s="49"/>
      <c r="H13" s="49"/>
      <c r="I13" s="49"/>
      <c r="J13" s="764"/>
      <c r="K13" s="764"/>
      <c r="L13" s="764"/>
      <c r="M13" s="764"/>
      <c r="N13" s="764"/>
      <c r="O13" s="764"/>
      <c r="P13" s="764"/>
      <c r="Q13" s="764"/>
      <c r="R13" s="764"/>
      <c r="S13" s="764"/>
      <c r="T13" s="764"/>
      <c r="U13" s="764"/>
      <c r="V13" s="764"/>
      <c r="W13" s="764"/>
      <c r="X13" s="764"/>
      <c r="Y13" s="764"/>
      <c r="Z13" s="528" t="s">
        <v>100</v>
      </c>
      <c r="AA13" s="528"/>
      <c r="AB13" s="528"/>
      <c r="AC13" s="528"/>
      <c r="AD13" s="528"/>
      <c r="AE13" s="528"/>
      <c r="AF13" s="528"/>
      <c r="AG13" s="528"/>
      <c r="AH13" s="87"/>
      <c r="AI13" s="87"/>
      <c r="AK13" s="293"/>
      <c r="AL13" s="293"/>
      <c r="AM13" s="293"/>
      <c r="AN13" s="293"/>
      <c r="AO13" s="293"/>
      <c r="AP13" s="120"/>
      <c r="AQ13" s="120"/>
      <c r="AR13" s="120"/>
      <c r="AS13" s="120"/>
      <c r="AT13" s="120"/>
    </row>
    <row r="14" spans="1:46" ht="12.75" customHeight="1" x14ac:dyDescent="0.2">
      <c r="A14" s="49"/>
      <c r="B14" s="49"/>
      <c r="C14" s="49"/>
      <c r="D14" s="49"/>
      <c r="E14" s="49"/>
      <c r="F14" s="49"/>
      <c r="G14" s="49"/>
      <c r="H14" s="49"/>
      <c r="I14" s="49"/>
      <c r="J14" s="764"/>
      <c r="K14" s="764"/>
      <c r="L14" s="764"/>
      <c r="M14" s="764"/>
      <c r="N14" s="764"/>
      <c r="O14" s="764"/>
      <c r="P14" s="764"/>
      <c r="Q14" s="764"/>
      <c r="R14" s="764"/>
      <c r="S14" s="764"/>
      <c r="T14" s="764"/>
      <c r="U14" s="764"/>
      <c r="V14" s="764"/>
      <c r="W14" s="764"/>
      <c r="X14" s="764"/>
      <c r="Y14" s="764"/>
      <c r="Z14" s="528" t="s">
        <v>72</v>
      </c>
      <c r="AA14" s="528"/>
      <c r="AB14" s="528"/>
      <c r="AC14" s="528"/>
      <c r="AD14" s="528"/>
      <c r="AE14" s="528"/>
      <c r="AF14" s="528"/>
      <c r="AG14" s="528"/>
      <c r="AH14" s="87"/>
      <c r="AI14" s="87"/>
      <c r="AK14" s="293"/>
      <c r="AL14" s="293"/>
      <c r="AM14" s="293"/>
      <c r="AN14" s="293"/>
      <c r="AO14" s="293"/>
      <c r="AP14" s="120"/>
      <c r="AQ14" s="120"/>
      <c r="AR14" s="120"/>
      <c r="AS14" s="120"/>
      <c r="AT14" s="120"/>
    </row>
    <row r="15" spans="1:46" ht="12.75" customHeight="1" x14ac:dyDescent="0.2">
      <c r="A15" s="49"/>
      <c r="B15" s="49"/>
      <c r="C15" s="49"/>
      <c r="D15" s="49"/>
      <c r="E15" s="49"/>
      <c r="F15" s="49"/>
      <c r="G15" s="49"/>
      <c r="H15" s="49"/>
      <c r="I15" s="49"/>
      <c r="J15" s="764"/>
      <c r="K15" s="764"/>
      <c r="L15" s="764"/>
      <c r="M15" s="764"/>
      <c r="N15" s="764"/>
      <c r="O15" s="764"/>
      <c r="P15" s="764"/>
      <c r="Q15" s="764"/>
      <c r="R15" s="764"/>
      <c r="S15" s="764"/>
      <c r="T15" s="764"/>
      <c r="U15" s="764"/>
      <c r="V15" s="764"/>
      <c r="W15" s="764"/>
      <c r="X15" s="764"/>
      <c r="Y15" s="764"/>
      <c r="Z15" s="528" t="s">
        <v>76</v>
      </c>
      <c r="AA15" s="528"/>
      <c r="AB15" s="528"/>
      <c r="AC15" s="528"/>
      <c r="AD15" s="528"/>
      <c r="AE15" s="528"/>
      <c r="AF15" s="528"/>
      <c r="AG15" s="528"/>
      <c r="AH15" s="92"/>
      <c r="AI15" s="92"/>
      <c r="AK15" s="295"/>
      <c r="AL15" s="294"/>
      <c r="AM15" s="294"/>
      <c r="AN15" s="294"/>
      <c r="AO15" s="294"/>
      <c r="AP15" s="294"/>
      <c r="AQ15" s="294"/>
      <c r="AR15" s="294"/>
      <c r="AS15" s="294"/>
      <c r="AT15" s="294"/>
    </row>
    <row r="16" spans="1:46" ht="12.75" customHeight="1" x14ac:dyDescent="0.2">
      <c r="A16" s="49"/>
      <c r="B16" s="49"/>
      <c r="C16" s="49"/>
      <c r="D16" s="49"/>
      <c r="E16" s="49"/>
      <c r="F16" s="49"/>
      <c r="G16" s="49"/>
      <c r="H16" s="49"/>
      <c r="I16" s="49"/>
      <c r="J16" s="764"/>
      <c r="K16" s="764"/>
      <c r="L16" s="764"/>
      <c r="M16" s="764"/>
      <c r="N16" s="764"/>
      <c r="O16" s="764"/>
      <c r="P16" s="764"/>
      <c r="Q16" s="764"/>
      <c r="R16" s="764"/>
      <c r="S16" s="764"/>
      <c r="T16" s="764"/>
      <c r="U16" s="764"/>
      <c r="V16" s="764"/>
      <c r="W16" s="764"/>
      <c r="X16" s="764"/>
      <c r="Y16" s="764"/>
      <c r="Z16" s="760" t="s">
        <v>103</v>
      </c>
      <c r="AA16" s="760"/>
      <c r="AB16" s="760"/>
      <c r="AC16" s="760"/>
      <c r="AD16" s="760"/>
      <c r="AE16" s="760"/>
      <c r="AF16" s="760"/>
      <c r="AG16" s="760"/>
      <c r="AH16" s="92"/>
      <c r="AI16" s="92"/>
      <c r="AK16" s="294"/>
      <c r="AL16" s="294"/>
      <c r="AM16" s="294"/>
      <c r="AN16" s="294"/>
      <c r="AO16" s="294"/>
      <c r="AP16" s="294"/>
      <c r="AQ16" s="294"/>
      <c r="AR16" s="294"/>
      <c r="AS16" s="294"/>
      <c r="AT16" s="294"/>
    </row>
    <row r="17" spans="1:35" x14ac:dyDescent="0.2">
      <c r="A17" s="49"/>
      <c r="B17" s="49"/>
      <c r="C17" s="49"/>
      <c r="D17" s="49"/>
      <c r="E17" s="49"/>
      <c r="F17" s="49"/>
      <c r="G17" s="49"/>
      <c r="H17" s="49"/>
      <c r="I17" s="49"/>
      <c r="J17" s="764"/>
      <c r="K17" s="764"/>
      <c r="L17" s="764"/>
      <c r="M17" s="764"/>
      <c r="N17" s="764"/>
      <c r="O17" s="764"/>
      <c r="P17" s="764"/>
      <c r="Q17" s="764"/>
      <c r="R17" s="764"/>
      <c r="S17" s="764"/>
      <c r="T17" s="764"/>
      <c r="U17" s="764"/>
      <c r="V17" s="764"/>
      <c r="W17" s="764"/>
      <c r="X17" s="764"/>
      <c r="Y17" s="764"/>
      <c r="Z17" s="760" t="s">
        <v>104</v>
      </c>
      <c r="AA17" s="760"/>
      <c r="AB17" s="760"/>
      <c r="AC17" s="760"/>
      <c r="AD17" s="760"/>
      <c r="AE17" s="760"/>
      <c r="AF17" s="760"/>
      <c r="AG17" s="760"/>
      <c r="AH17" s="99"/>
      <c r="AI17" s="4"/>
    </row>
    <row r="18" spans="1:35" x14ac:dyDescent="0.2">
      <c r="A18" s="4"/>
      <c r="B18" s="4"/>
      <c r="C18" s="4"/>
      <c r="D18" s="4"/>
      <c r="E18" s="4"/>
      <c r="F18" s="4"/>
      <c r="G18" s="4"/>
      <c r="H18" s="4"/>
      <c r="I18" s="4"/>
      <c r="J18" s="4"/>
      <c r="K18" s="4"/>
      <c r="L18" s="87"/>
      <c r="M18" s="84"/>
      <c r="N18" s="84"/>
      <c r="O18" s="84"/>
      <c r="P18" s="84"/>
      <c r="Q18" s="84"/>
      <c r="R18" s="84"/>
      <c r="S18" s="84"/>
      <c r="T18" s="84"/>
      <c r="U18" s="84"/>
      <c r="V18" s="84"/>
      <c r="W18" s="84"/>
      <c r="X18" s="84"/>
      <c r="Y18" s="84"/>
      <c r="Z18" s="84"/>
      <c r="AA18" s="84"/>
      <c r="AB18" s="84"/>
      <c r="AC18" s="99"/>
      <c r="AD18" s="99"/>
      <c r="AE18" s="99"/>
      <c r="AF18" s="99"/>
      <c r="AG18" s="99"/>
      <c r="AH18" s="99"/>
      <c r="AI18" s="4"/>
    </row>
    <row r="19" spans="1:35" x14ac:dyDescent="0.2">
      <c r="A19" s="4"/>
      <c r="B19" s="93"/>
      <c r="C19" s="94"/>
      <c r="D19" s="94"/>
      <c r="E19" s="94"/>
      <c r="F19" s="94"/>
      <c r="G19" s="94"/>
      <c r="H19" s="94"/>
      <c r="I19" s="94"/>
      <c r="J19" s="599" t="s">
        <v>99</v>
      </c>
      <c r="K19" s="575"/>
      <c r="L19" s="575"/>
      <c r="M19" s="575"/>
      <c r="N19" s="575"/>
      <c r="O19" s="575"/>
      <c r="P19" s="575"/>
      <c r="Q19" s="575"/>
      <c r="R19" s="575"/>
      <c r="S19" s="575"/>
      <c r="T19" s="575"/>
      <c r="U19" s="575"/>
      <c r="V19" s="575"/>
      <c r="W19" s="575"/>
      <c r="X19" s="575"/>
      <c r="Y19" s="575"/>
      <c r="Z19" s="575"/>
      <c r="AA19" s="575"/>
      <c r="AB19" s="575"/>
      <c r="AC19" s="575"/>
      <c r="AD19" s="575"/>
      <c r="AE19" s="575"/>
      <c r="AF19" s="575"/>
      <c r="AG19" s="575"/>
      <c r="AH19" s="87"/>
      <c r="AI19" s="4"/>
    </row>
    <row r="20" spans="1:35" x14ac:dyDescent="0.2">
      <c r="A20" s="4"/>
      <c r="B20" s="94"/>
      <c r="C20" s="94"/>
      <c r="D20" s="94"/>
      <c r="E20" s="94"/>
      <c r="F20" s="94"/>
      <c r="G20" s="94"/>
      <c r="H20" s="94"/>
      <c r="I20" s="94"/>
      <c r="J20" s="103"/>
      <c r="K20" s="103"/>
      <c r="L20" s="103"/>
      <c r="M20" s="103"/>
      <c r="N20" s="103"/>
      <c r="O20" s="103"/>
      <c r="P20" s="103"/>
      <c r="Q20" s="103"/>
      <c r="R20" s="103"/>
      <c r="S20" s="103"/>
      <c r="T20" s="87"/>
      <c r="U20" s="87"/>
      <c r="V20" s="87"/>
      <c r="W20" s="87"/>
      <c r="X20" s="87"/>
      <c r="Y20" s="87"/>
      <c r="Z20" s="87"/>
      <c r="AA20" s="87"/>
      <c r="AB20" s="87"/>
      <c r="AC20" s="87"/>
      <c r="AD20" s="87"/>
      <c r="AE20" s="87"/>
      <c r="AF20" s="87"/>
      <c r="AG20" s="87"/>
      <c r="AH20" s="87"/>
      <c r="AI20" s="4"/>
    </row>
    <row r="21" spans="1:35" x14ac:dyDescent="0.2">
      <c r="A21" s="4"/>
      <c r="B21" s="87"/>
      <c r="C21" s="87"/>
      <c r="D21" s="87"/>
      <c r="E21" s="87"/>
      <c r="F21" s="87"/>
      <c r="G21" s="87"/>
      <c r="H21" s="87"/>
      <c r="I21" s="87"/>
      <c r="J21" s="769" t="s">
        <v>105</v>
      </c>
      <c r="K21" s="770"/>
      <c r="L21" s="770"/>
      <c r="M21" s="770"/>
      <c r="N21" s="770"/>
      <c r="O21" s="770"/>
      <c r="P21" s="770"/>
      <c r="Q21" s="770"/>
      <c r="R21" s="770"/>
      <c r="S21" s="770"/>
      <c r="T21" s="770"/>
      <c r="U21" s="770"/>
      <c r="V21" s="770"/>
      <c r="W21" s="770"/>
      <c r="X21" s="770"/>
      <c r="Y21" s="770"/>
      <c r="Z21" s="770"/>
      <c r="AA21" s="770"/>
      <c r="AB21" s="770"/>
      <c r="AC21" s="770"/>
      <c r="AD21" s="770"/>
      <c r="AE21" s="770"/>
      <c r="AF21" s="770"/>
      <c r="AG21" s="770"/>
      <c r="AH21" s="87"/>
      <c r="AI21" s="4"/>
    </row>
    <row r="22" spans="1:35" x14ac:dyDescent="0.2">
      <c r="A22" s="4"/>
      <c r="B22" s="18"/>
      <c r="C22" s="33"/>
      <c r="D22" s="33"/>
      <c r="E22" s="33"/>
      <c r="F22" s="33"/>
      <c r="G22" s="33"/>
      <c r="H22" s="33"/>
      <c r="I22" s="33"/>
      <c r="J22" s="33"/>
      <c r="K22" s="33"/>
      <c r="L22" s="9"/>
      <c r="M22" s="4"/>
      <c r="N22" s="4"/>
      <c r="O22" s="4"/>
      <c r="P22" s="4"/>
      <c r="Q22" s="4"/>
      <c r="R22" s="4"/>
      <c r="S22" s="4"/>
      <c r="T22" s="4"/>
      <c r="U22" s="4"/>
      <c r="V22" s="4"/>
      <c r="W22" s="4"/>
      <c r="X22" s="177"/>
      <c r="Y22" s="177"/>
      <c r="Z22" s="177"/>
      <c r="AA22" s="177"/>
      <c r="AB22" s="177"/>
      <c r="AC22" s="177"/>
      <c r="AD22" s="177"/>
      <c r="AE22" s="177"/>
      <c r="AF22" s="177"/>
      <c r="AG22" s="177"/>
      <c r="AH22" s="87"/>
      <c r="AI22" s="4"/>
    </row>
    <row r="23" spans="1:35" x14ac:dyDescent="0.2">
      <c r="A23" s="4"/>
      <c r="B23" s="33"/>
      <c r="C23" s="33"/>
      <c r="D23" s="33"/>
      <c r="E23" s="33"/>
      <c r="F23" s="33"/>
      <c r="G23" s="33"/>
      <c r="H23" s="33"/>
      <c r="I23" s="33"/>
      <c r="J23" s="761" t="s">
        <v>479</v>
      </c>
      <c r="K23" s="762"/>
      <c r="L23" s="762"/>
      <c r="M23" s="762"/>
      <c r="N23" s="762"/>
      <c r="O23" s="762"/>
      <c r="P23" s="762"/>
      <c r="Q23" s="762"/>
      <c r="R23" s="762"/>
      <c r="S23" s="762"/>
      <c r="T23" s="762"/>
      <c r="U23" s="762"/>
      <c r="V23" s="762"/>
      <c r="W23" s="762"/>
      <c r="X23" s="762"/>
      <c r="Y23" s="762"/>
      <c r="Z23" s="762"/>
      <c r="AA23" s="762"/>
      <c r="AB23" s="762"/>
      <c r="AC23" s="762"/>
      <c r="AD23" s="762"/>
      <c r="AE23" s="762"/>
      <c r="AF23" s="762"/>
      <c r="AG23" s="762"/>
      <c r="AH23" s="87"/>
      <c r="AI23" s="4"/>
    </row>
    <row r="24" spans="1:35" x14ac:dyDescent="0.2">
      <c r="A24" s="4"/>
      <c r="B24" s="4"/>
      <c r="C24" s="4"/>
      <c r="D24" s="4"/>
      <c r="E24" s="4"/>
      <c r="F24" s="4"/>
      <c r="G24" s="4"/>
      <c r="H24" s="4"/>
      <c r="I24" s="4"/>
      <c r="J24" s="4"/>
      <c r="K24" s="4"/>
      <c r="L24" s="9"/>
      <c r="M24" s="9"/>
      <c r="N24" s="9"/>
      <c r="O24" s="9"/>
      <c r="P24" s="9"/>
      <c r="Q24" s="9"/>
      <c r="R24" s="9"/>
      <c r="S24" s="9"/>
      <c r="T24" s="9"/>
      <c r="U24" s="9"/>
      <c r="V24" s="9"/>
      <c r="W24" s="9"/>
      <c r="X24" s="9"/>
      <c r="Y24" s="9"/>
      <c r="Z24" s="9"/>
      <c r="AA24" s="9"/>
      <c r="AB24" s="9"/>
      <c r="AC24" s="9"/>
      <c r="AD24" s="9"/>
      <c r="AE24" s="9"/>
      <c r="AF24" s="9"/>
      <c r="AG24" s="9"/>
      <c r="AH24" s="9"/>
      <c r="AI24" s="4"/>
    </row>
    <row r="25" spans="1:35" x14ac:dyDescent="0.2">
      <c r="A25" s="4"/>
      <c r="B25" s="763" t="s">
        <v>113</v>
      </c>
      <c r="C25" s="763"/>
      <c r="D25" s="763"/>
      <c r="E25" s="763"/>
      <c r="F25" s="763"/>
      <c r="G25" s="763"/>
      <c r="H25" s="763"/>
      <c r="I25" s="763"/>
      <c r="J25" s="763"/>
      <c r="K25" s="763"/>
      <c r="L25" s="9"/>
      <c r="M25" s="759" t="s">
        <v>517</v>
      </c>
      <c r="N25" s="704"/>
      <c r="O25" s="704"/>
      <c r="P25" s="704"/>
      <c r="Q25" s="704"/>
      <c r="R25" s="704"/>
      <c r="S25" s="704"/>
      <c r="T25" s="704"/>
      <c r="U25" s="704"/>
      <c r="V25" s="704"/>
      <c r="W25" s="704"/>
      <c r="X25" s="704"/>
      <c r="Y25" s="704"/>
      <c r="Z25" s="704"/>
      <c r="AA25" s="704"/>
      <c r="AB25" s="704"/>
      <c r="AC25" s="704"/>
      <c r="AD25" s="704"/>
      <c r="AE25" s="704"/>
      <c r="AF25" s="704"/>
      <c r="AG25" s="705"/>
      <c r="AH25" s="9"/>
      <c r="AI25" s="4"/>
    </row>
    <row r="26" spans="1:35" x14ac:dyDescent="0.2">
      <c r="A26" s="4"/>
      <c r="B26" s="765" t="s">
        <v>114</v>
      </c>
      <c r="C26" s="765"/>
      <c r="D26" s="765"/>
      <c r="E26" s="765"/>
      <c r="F26" s="765"/>
      <c r="G26" s="765" t="s">
        <v>700</v>
      </c>
      <c r="H26" s="765"/>
      <c r="I26" s="765"/>
      <c r="J26" s="765"/>
      <c r="K26" s="765"/>
      <c r="L26" s="9"/>
      <c r="M26" s="216"/>
      <c r="N26" s="216"/>
      <c r="O26" s="216"/>
      <c r="P26" s="216"/>
      <c r="Q26" s="216"/>
      <c r="R26" s="216"/>
      <c r="S26" s="766" t="s">
        <v>718</v>
      </c>
      <c r="T26" s="767"/>
      <c r="U26" s="767"/>
      <c r="V26" s="767"/>
      <c r="W26" s="767"/>
      <c r="X26" s="767"/>
      <c r="Y26" s="767"/>
      <c r="Z26" s="767"/>
      <c r="AA26" s="768"/>
      <c r="AB26" s="216"/>
      <c r="AC26" s="216"/>
      <c r="AD26" s="216"/>
      <c r="AE26" s="216"/>
      <c r="AF26" s="216"/>
      <c r="AG26" s="217"/>
      <c r="AH26" s="9"/>
      <c r="AI26" s="4"/>
    </row>
    <row r="27" spans="1:35" ht="15" customHeight="1" x14ac:dyDescent="0.2">
      <c r="A27" s="4"/>
      <c r="B27" s="753" t="s">
        <v>75</v>
      </c>
      <c r="C27" s="753"/>
      <c r="D27" s="753"/>
      <c r="E27" s="753"/>
      <c r="F27" s="753"/>
      <c r="G27" s="754"/>
      <c r="H27" s="755"/>
      <c r="I27" s="755"/>
      <c r="J27" s="755"/>
      <c r="K27" s="756"/>
      <c r="L27" s="9"/>
      <c r="M27" s="4"/>
      <c r="N27" s="4"/>
      <c r="O27" s="4"/>
      <c r="P27" s="4"/>
      <c r="Q27" s="4"/>
      <c r="R27" s="4"/>
      <c r="S27" s="4"/>
      <c r="T27" s="4"/>
      <c r="U27" s="4"/>
      <c r="V27" s="4"/>
      <c r="W27" s="4"/>
      <c r="X27" s="4"/>
      <c r="Y27" s="4"/>
      <c r="Z27" s="4"/>
      <c r="AA27" s="4"/>
      <c r="AB27" s="4"/>
      <c r="AC27" s="4"/>
      <c r="AD27" s="4"/>
      <c r="AE27" s="4"/>
      <c r="AF27" s="4"/>
      <c r="AG27" s="4"/>
      <c r="AH27" s="9"/>
      <c r="AI27" s="4"/>
    </row>
    <row r="28" spans="1:35" ht="15" customHeight="1" x14ac:dyDescent="0.2">
      <c r="A28" s="4"/>
      <c r="B28" s="753" t="s">
        <v>115</v>
      </c>
      <c r="C28" s="753"/>
      <c r="D28" s="753"/>
      <c r="E28" s="753"/>
      <c r="F28" s="753"/>
      <c r="G28" s="754"/>
      <c r="H28" s="755"/>
      <c r="I28" s="755"/>
      <c r="J28" s="755"/>
      <c r="K28" s="756"/>
      <c r="L28" s="9"/>
      <c r="M28" s="9"/>
      <c r="N28" s="9"/>
      <c r="O28" s="9"/>
      <c r="P28" s="9"/>
      <c r="Q28" s="9"/>
      <c r="R28" s="9"/>
      <c r="S28" s="9"/>
      <c r="T28" s="9"/>
      <c r="U28" s="9"/>
      <c r="V28" s="9"/>
      <c r="W28" s="4"/>
      <c r="X28" s="4"/>
      <c r="Y28" s="4"/>
      <c r="Z28" s="4"/>
      <c r="AA28" s="4"/>
      <c r="AB28" s="4"/>
      <c r="AC28" s="4"/>
      <c r="AD28" s="4"/>
      <c r="AE28" s="4"/>
      <c r="AF28" s="4"/>
      <c r="AG28" s="9"/>
      <c r="AH28" s="9"/>
      <c r="AI28" s="4"/>
    </row>
    <row r="29" spans="1:35" ht="15" customHeight="1" x14ac:dyDescent="0.2">
      <c r="A29" s="4"/>
      <c r="B29" s="753" t="s">
        <v>73</v>
      </c>
      <c r="C29" s="753"/>
      <c r="D29" s="753"/>
      <c r="E29" s="753"/>
      <c r="F29" s="753"/>
      <c r="G29" s="754"/>
      <c r="H29" s="755"/>
      <c r="I29" s="755"/>
      <c r="J29" s="755"/>
      <c r="K29" s="756"/>
      <c r="L29" s="9"/>
      <c r="M29" s="9"/>
      <c r="N29" s="9"/>
      <c r="O29" s="9"/>
      <c r="P29" s="9"/>
      <c r="Q29" s="9"/>
      <c r="R29" s="9"/>
      <c r="S29" s="9"/>
      <c r="T29" s="9"/>
      <c r="U29" s="9"/>
      <c r="V29" s="9"/>
      <c r="W29" s="4"/>
      <c r="X29" s="4"/>
      <c r="Y29" s="4"/>
      <c r="Z29" s="4"/>
      <c r="AA29" s="4"/>
      <c r="AB29" s="4"/>
      <c r="AC29" s="4"/>
      <c r="AD29" s="4"/>
      <c r="AE29" s="4"/>
      <c r="AF29" s="4"/>
      <c r="AG29" s="9"/>
      <c r="AH29" s="9"/>
      <c r="AI29" s="4"/>
    </row>
    <row r="30" spans="1:35" x14ac:dyDescent="0.2">
      <c r="A30" s="4"/>
      <c r="B30" s="757" t="s">
        <v>116</v>
      </c>
      <c r="C30" s="757"/>
      <c r="D30" s="757"/>
      <c r="E30" s="757"/>
      <c r="F30" s="757"/>
      <c r="G30" s="757"/>
      <c r="H30" s="757"/>
      <c r="I30" s="757"/>
      <c r="J30" s="757"/>
      <c r="K30" s="757"/>
      <c r="L30" s="9"/>
      <c r="M30" s="9"/>
      <c r="N30" s="9"/>
      <c r="O30" s="9"/>
      <c r="P30" s="9"/>
      <c r="Q30" s="9"/>
      <c r="R30" s="9"/>
      <c r="S30" s="9"/>
      <c r="T30" s="9"/>
      <c r="U30" s="9"/>
      <c r="V30" s="9"/>
      <c r="W30" s="4"/>
      <c r="X30" s="4"/>
      <c r="Y30" s="4"/>
      <c r="Z30" s="4"/>
      <c r="AA30" s="4"/>
      <c r="AB30" s="4"/>
      <c r="AC30" s="4"/>
      <c r="AD30" s="4"/>
      <c r="AE30" s="4"/>
      <c r="AF30" s="4"/>
      <c r="AG30" s="9"/>
      <c r="AH30" s="9"/>
      <c r="AI30" s="4"/>
    </row>
    <row r="31" spans="1:35" x14ac:dyDescent="0.2">
      <c r="A31" s="4"/>
      <c r="B31" s="758"/>
      <c r="C31" s="758"/>
      <c r="D31" s="758"/>
      <c r="E31" s="758"/>
      <c r="F31" s="758"/>
      <c r="G31" s="758"/>
      <c r="H31" s="758"/>
      <c r="I31" s="758"/>
      <c r="J31" s="758"/>
      <c r="K31" s="758"/>
      <c r="L31" s="9"/>
      <c r="M31" s="9"/>
      <c r="N31" s="9"/>
      <c r="O31" s="9"/>
      <c r="P31" s="9"/>
      <c r="Q31" s="9"/>
      <c r="R31" s="9"/>
      <c r="S31" s="9"/>
      <c r="T31" s="9"/>
      <c r="U31" s="9"/>
      <c r="V31" s="9"/>
      <c r="W31" s="4"/>
      <c r="X31" s="4"/>
      <c r="Y31" s="4"/>
      <c r="Z31" s="4"/>
      <c r="AA31" s="4"/>
      <c r="AB31" s="4"/>
      <c r="AC31" s="4"/>
      <c r="AD31" s="4"/>
      <c r="AE31" s="4"/>
      <c r="AF31" s="4"/>
      <c r="AG31" s="9"/>
      <c r="AH31" s="9"/>
      <c r="AI31" s="4"/>
    </row>
    <row r="32" spans="1:35" ht="12.75" customHeight="1" x14ac:dyDescent="0.2">
      <c r="A32" s="4"/>
      <c r="B32" s="574" t="s">
        <v>112</v>
      </c>
      <c r="C32" s="575"/>
      <c r="D32" s="576"/>
      <c r="E32" s="577"/>
      <c r="F32" s="578"/>
      <c r="G32" s="578"/>
      <c r="H32" s="578"/>
      <c r="I32" s="578"/>
      <c r="J32" s="578"/>
      <c r="K32" s="578"/>
      <c r="L32" s="578"/>
      <c r="M32" s="578"/>
      <c r="N32" s="578"/>
      <c r="O32" s="578"/>
      <c r="P32" s="578"/>
      <c r="Q32" s="578"/>
      <c r="R32" s="578"/>
      <c r="S32" s="578"/>
      <c r="T32" s="578"/>
      <c r="U32" s="578"/>
      <c r="V32" s="578"/>
      <c r="W32" s="578"/>
      <c r="X32" s="578"/>
      <c r="Y32" s="578"/>
      <c r="Z32" s="578"/>
      <c r="AA32" s="578"/>
      <c r="AB32" s="578"/>
      <c r="AC32" s="578"/>
      <c r="AD32" s="578"/>
      <c r="AE32" s="578"/>
      <c r="AF32" s="578"/>
      <c r="AG32" s="578"/>
      <c r="AH32" s="579"/>
      <c r="AI32" s="4"/>
    </row>
    <row r="33" spans="1:35" x14ac:dyDescent="0.2">
      <c r="A33" s="7"/>
      <c r="B33" s="22"/>
      <c r="C33" s="23"/>
      <c r="D33" s="23"/>
      <c r="E33" s="580"/>
      <c r="F33" s="581"/>
      <c r="G33" s="581"/>
      <c r="H33" s="581"/>
      <c r="I33" s="581"/>
      <c r="J33" s="581"/>
      <c r="K33" s="581"/>
      <c r="L33" s="581"/>
      <c r="M33" s="581"/>
      <c r="N33" s="581"/>
      <c r="O33" s="581"/>
      <c r="P33" s="581"/>
      <c r="Q33" s="581"/>
      <c r="R33" s="581"/>
      <c r="S33" s="581"/>
      <c r="T33" s="581"/>
      <c r="U33" s="581"/>
      <c r="V33" s="581"/>
      <c r="W33" s="581"/>
      <c r="X33" s="581"/>
      <c r="Y33" s="581"/>
      <c r="Z33" s="581"/>
      <c r="AA33" s="581"/>
      <c r="AB33" s="581"/>
      <c r="AC33" s="581"/>
      <c r="AD33" s="581"/>
      <c r="AE33" s="581"/>
      <c r="AF33" s="581"/>
      <c r="AG33" s="581"/>
      <c r="AH33" s="582"/>
      <c r="AI33" s="4"/>
    </row>
    <row r="34" spans="1:35" x14ac:dyDescent="0.2">
      <c r="A34" s="2"/>
      <c r="B34" s="548"/>
      <c r="C34" s="511"/>
      <c r="D34" s="511"/>
      <c r="E34" s="511"/>
      <c r="F34" s="511"/>
      <c r="G34" s="511"/>
      <c r="H34" s="511"/>
      <c r="I34" s="511"/>
      <c r="J34" s="511"/>
      <c r="K34" s="511"/>
      <c r="L34" s="511"/>
      <c r="M34" s="511"/>
      <c r="N34" s="511"/>
      <c r="O34" s="511"/>
      <c r="P34" s="511"/>
      <c r="Q34" s="511"/>
      <c r="R34" s="511"/>
      <c r="S34" s="511"/>
      <c r="T34" s="511"/>
      <c r="U34" s="511"/>
      <c r="V34" s="511"/>
      <c r="W34" s="511"/>
      <c r="X34" s="511"/>
      <c r="Y34" s="511"/>
      <c r="Z34" s="511"/>
      <c r="AA34" s="511"/>
      <c r="AB34" s="511"/>
      <c r="AC34" s="511"/>
      <c r="AD34" s="511"/>
      <c r="AE34" s="511"/>
      <c r="AF34" s="511"/>
      <c r="AG34" s="511"/>
      <c r="AH34" s="511"/>
      <c r="AI34" s="4"/>
    </row>
    <row r="35" spans="1:35" s="1" customFormat="1" x14ac:dyDescent="0.2">
      <c r="A35" s="397" t="s">
        <v>359</v>
      </c>
      <c r="B35" s="397"/>
      <c r="C35" s="397"/>
      <c r="D35" s="445">
        <f>'Form I'!$D$34</f>
        <v>0</v>
      </c>
      <c r="E35" s="446"/>
      <c r="F35" s="446"/>
      <c r="G35" s="447"/>
      <c r="H35" s="401" t="s">
        <v>356</v>
      </c>
      <c r="I35" s="353"/>
      <c r="J35" s="353"/>
      <c r="K35" s="353"/>
      <c r="L35" s="388"/>
      <c r="M35" s="448">
        <f>'Form I'!$M$34</f>
        <v>0</v>
      </c>
      <c r="N35" s="446"/>
      <c r="O35" s="446"/>
      <c r="P35" s="447"/>
      <c r="Q35" s="384" t="s">
        <v>4</v>
      </c>
      <c r="R35" s="384"/>
      <c r="S35" s="384"/>
      <c r="T35" s="385"/>
      <c r="U35" s="386"/>
      <c r="V35" s="387" t="s">
        <v>358</v>
      </c>
      <c r="W35" s="353"/>
      <c r="X35" s="353"/>
      <c r="Y35" s="388"/>
      <c r="Z35" s="385"/>
      <c r="AA35" s="389"/>
      <c r="AB35" s="384" t="s">
        <v>1</v>
      </c>
      <c r="AC35" s="384"/>
      <c r="AD35" s="381"/>
      <c r="AE35" s="382"/>
      <c r="AF35" s="382"/>
      <c r="AG35" s="382"/>
      <c r="AH35" s="383"/>
      <c r="AI35" s="100" t="e" vm="1">
        <v>#VALUE!</v>
      </c>
    </row>
  </sheetData>
  <sheetProtection sheet="1" selectLockedCells="1"/>
  <mergeCells count="138">
    <mergeCell ref="J4:AG4"/>
    <mergeCell ref="J19:AG19"/>
    <mergeCell ref="J16:K16"/>
    <mergeCell ref="L16:M16"/>
    <mergeCell ref="J17:K17"/>
    <mergeCell ref="L17:M17"/>
    <mergeCell ref="L13:M13"/>
    <mergeCell ref="N17:O17"/>
    <mergeCell ref="V17:W17"/>
    <mergeCell ref="X17:Y17"/>
    <mergeCell ref="J10:K10"/>
    <mergeCell ref="J14:K14"/>
    <mergeCell ref="V15:W15"/>
    <mergeCell ref="X15:Y15"/>
    <mergeCell ref="T13:U13"/>
    <mergeCell ref="J13:K13"/>
    <mergeCell ref="J5:Y5"/>
    <mergeCell ref="J6:K6"/>
    <mergeCell ref="L6:M6"/>
    <mergeCell ref="J7:K7"/>
    <mergeCell ref="L7:M7"/>
    <mergeCell ref="J8:K8"/>
    <mergeCell ref="L8:M8"/>
    <mergeCell ref="L12:M12"/>
    <mergeCell ref="Z5:AG6"/>
    <mergeCell ref="Z7:AG7"/>
    <mergeCell ref="Z8:AG8"/>
    <mergeCell ref="P10:Q10"/>
    <mergeCell ref="N8:O8"/>
    <mergeCell ref="P8:Q8"/>
    <mergeCell ref="R8:S8"/>
    <mergeCell ref="N9:O9"/>
    <mergeCell ref="R9:S9"/>
    <mergeCell ref="X9:Y9"/>
    <mergeCell ref="T10:U10"/>
    <mergeCell ref="V10:W10"/>
    <mergeCell ref="Z10:AG10"/>
    <mergeCell ref="N6:O6"/>
    <mergeCell ref="P6:Q6"/>
    <mergeCell ref="R6:S6"/>
    <mergeCell ref="T6:U6"/>
    <mergeCell ref="V6:W6"/>
    <mergeCell ref="R7:S7"/>
    <mergeCell ref="T8:U8"/>
    <mergeCell ref="X6:Y6"/>
    <mergeCell ref="V8:W8"/>
    <mergeCell ref="X8:Y8"/>
    <mergeCell ref="X7:Y7"/>
    <mergeCell ref="L14:M14"/>
    <mergeCell ref="N14:O14"/>
    <mergeCell ref="P14:Q14"/>
    <mergeCell ref="R14:S14"/>
    <mergeCell ref="N12:O12"/>
    <mergeCell ref="P12:Q12"/>
    <mergeCell ref="R12:S12"/>
    <mergeCell ref="V7:W7"/>
    <mergeCell ref="V11:W11"/>
    <mergeCell ref="N7:O7"/>
    <mergeCell ref="P7:Q7"/>
    <mergeCell ref="T7:U7"/>
    <mergeCell ref="N13:O13"/>
    <mergeCell ref="P13:Q13"/>
    <mergeCell ref="R13:S13"/>
    <mergeCell ref="V9:W9"/>
    <mergeCell ref="X10:Y10"/>
    <mergeCell ref="B29:F29"/>
    <mergeCell ref="B26:F26"/>
    <mergeCell ref="P11:Q11"/>
    <mergeCell ref="R11:S11"/>
    <mergeCell ref="T11:U11"/>
    <mergeCell ref="R10:S10"/>
    <mergeCell ref="P9:Q9"/>
    <mergeCell ref="J9:K9"/>
    <mergeCell ref="L9:M9"/>
    <mergeCell ref="J15:K15"/>
    <mergeCell ref="L15:M15"/>
    <mergeCell ref="L10:M10"/>
    <mergeCell ref="J11:K11"/>
    <mergeCell ref="L11:M11"/>
    <mergeCell ref="J12:K12"/>
    <mergeCell ref="G27:K27"/>
    <mergeCell ref="T9:U9"/>
    <mergeCell ref="S26:AA26"/>
    <mergeCell ref="G26:K26"/>
    <mergeCell ref="B27:F27"/>
    <mergeCell ref="N11:O11"/>
    <mergeCell ref="J21:AG21"/>
    <mergeCell ref="T12:U12"/>
    <mergeCell ref="R15:S15"/>
    <mergeCell ref="Z14:AG14"/>
    <mergeCell ref="Z15:AG15"/>
    <mergeCell ref="Z16:AG16"/>
    <mergeCell ref="Z11:AG11"/>
    <mergeCell ref="N15:O15"/>
    <mergeCell ref="P15:Q15"/>
    <mergeCell ref="P17:Q17"/>
    <mergeCell ref="P16:Q16"/>
    <mergeCell ref="M25:AG25"/>
    <mergeCell ref="Z17:AG17"/>
    <mergeCell ref="Z13:AG13"/>
    <mergeCell ref="J23:AG23"/>
    <mergeCell ref="B25:K25"/>
    <mergeCell ref="X11:Y11"/>
    <mergeCell ref="Z9:AG9"/>
    <mergeCell ref="N10:O10"/>
    <mergeCell ref="R17:S17"/>
    <mergeCell ref="T17:U17"/>
    <mergeCell ref="X13:Y13"/>
    <mergeCell ref="V14:W14"/>
    <mergeCell ref="T14:U14"/>
    <mergeCell ref="X14:Y14"/>
    <mergeCell ref="T15:U15"/>
    <mergeCell ref="R16:S16"/>
    <mergeCell ref="T16:U16"/>
    <mergeCell ref="V16:W16"/>
    <mergeCell ref="X16:Y16"/>
    <mergeCell ref="V13:W13"/>
    <mergeCell ref="N16:O16"/>
    <mergeCell ref="Z12:AG12"/>
    <mergeCell ref="V12:W12"/>
    <mergeCell ref="X12:Y12"/>
    <mergeCell ref="Q35:S35"/>
    <mergeCell ref="T35:U35"/>
    <mergeCell ref="V35:Y35"/>
    <mergeCell ref="E32:AH33"/>
    <mergeCell ref="B28:F28"/>
    <mergeCell ref="AD35:AH35"/>
    <mergeCell ref="AB35:AC35"/>
    <mergeCell ref="B34:AH34"/>
    <mergeCell ref="Z35:AA35"/>
    <mergeCell ref="B32:D32"/>
    <mergeCell ref="A35:C35"/>
    <mergeCell ref="D35:G35"/>
    <mergeCell ref="M35:P35"/>
    <mergeCell ref="H35:L35"/>
    <mergeCell ref="G28:K28"/>
    <mergeCell ref="G29:K29"/>
    <mergeCell ref="B30:K31"/>
  </mergeCells>
  <phoneticPr fontId="5" type="noConversion"/>
  <conditionalFormatting sqref="D35:G35 M35:P35">
    <cfRule type="cellIs" dxfId="4169" priority="8" stopIfTrue="1" operator="equal">
      <formula>0</formula>
    </cfRule>
  </conditionalFormatting>
  <conditionalFormatting sqref="J6:Y6">
    <cfRule type="cellIs" dxfId="4168" priority="9" stopIfTrue="1" operator="equal">
      <formula>""""""</formula>
    </cfRule>
  </conditionalFormatting>
  <conditionalFormatting sqref="J7:Y17">
    <cfRule type="containsBlanks" dxfId="4167" priority="7">
      <formula>LEN(TRIM(J7))=0</formula>
    </cfRule>
  </conditionalFormatting>
  <conditionalFormatting sqref="G27:K29">
    <cfRule type="containsText" dxfId="4166" priority="1" operator="containsText" text="N">
      <formula>NOT(ISERROR(SEARCH("N",G27)))</formula>
    </cfRule>
    <cfRule type="containsText" dxfId="4165" priority="2" operator="containsText" text="Y">
      <formula>NOT(ISERROR(SEARCH("Y",G27)))</formula>
    </cfRule>
    <cfRule type="containsBlanks" dxfId="4164" priority="3">
      <formula>LEN(TRIM(G27))=0</formula>
    </cfRule>
  </conditionalFormatting>
  <dataValidations count="2">
    <dataValidation type="list" allowBlank="1" showErrorMessage="1" error="Select either &quot;Always&quot; to force demand dependent filter green arrows to appear automatically in manual mode, &quot;Never&quot; to stop them appearing in manual mode or &quot;If demanded&quot; to retain demand dependency. " sqref="S26:AA26" xr:uid="{00000000-0002-0000-2300-000000000000}">
      <formula1>"Always, Never, If demanded"</formula1>
    </dataValidation>
    <dataValidation type="list" allowBlank="1" showInputMessage="1" showErrorMessage="1" sqref="G27:K29" xr:uid="{337BFB2C-A072-43D4-94B7-D6A3796F2CA1}">
      <formula1>$AL$1:$AL$2</formula1>
    </dataValidation>
  </dataValidations>
  <hyperlinks>
    <hyperlink ref="AI35" location="'Form II(a)'!AC11" display="big" xr:uid="{00000000-0004-0000-2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&amp;LMode Priority&amp;CPage &amp;P of &amp;N&amp;RForm XV</oddFooter>
  </headerFooter>
  <drawing r:id="rId2"/>
  <legacyDrawing r:id="rId3"/>
  <legacyDrawingHF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indexed="51"/>
  </sheetPr>
  <dimension ref="A1:AM36"/>
  <sheetViews>
    <sheetView view="pageBreakPreview" zoomScaleNormal="100" zoomScaleSheetLayoutView="100" workbookViewId="0">
      <selection activeCell="D5" sqref="D5:AE5"/>
    </sheetView>
  </sheetViews>
  <sheetFormatPr defaultRowHeight="12.75" x14ac:dyDescent="0.2"/>
  <cols>
    <col min="1" max="3" width="3.5703125" customWidth="1"/>
    <col min="4" max="32" width="4.42578125" customWidth="1"/>
    <col min="33" max="33" width="3.85546875" customWidth="1"/>
    <col min="34" max="34" width="3.5703125" customWidth="1"/>
    <col min="35" max="35" width="3.710937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81"/>
      <c r="AB1" s="81"/>
      <c r="AC1" s="81"/>
      <c r="AD1" s="81"/>
      <c r="AE1" s="81"/>
      <c r="AF1" s="81"/>
      <c r="AG1" s="4"/>
      <c r="AH1" s="4"/>
      <c r="AI1" s="4"/>
      <c r="AM1" s="102" t="s">
        <v>565</v>
      </c>
    </row>
    <row r="2" spans="1:39" ht="15.75" x14ac:dyDescent="0.25">
      <c r="A2" s="5"/>
      <c r="B2" s="6"/>
      <c r="C2" s="5"/>
      <c r="D2" s="6"/>
      <c r="E2" s="5"/>
      <c r="F2" s="6"/>
      <c r="G2" s="5"/>
      <c r="H2" s="6"/>
      <c r="I2" s="5"/>
      <c r="J2" s="5" t="s">
        <v>336</v>
      </c>
      <c r="K2" s="6"/>
      <c r="L2" s="6"/>
      <c r="M2" s="6"/>
      <c r="N2" s="6"/>
      <c r="O2" s="6"/>
      <c r="P2" s="6"/>
      <c r="Q2" s="6"/>
      <c r="R2" s="6"/>
      <c r="S2" s="6"/>
      <c r="T2" s="6"/>
      <c r="U2" s="6"/>
      <c r="V2" s="6"/>
      <c r="W2" s="6"/>
      <c r="X2" s="6"/>
      <c r="Y2" s="6"/>
      <c r="Z2" s="6"/>
      <c r="AA2" s="81"/>
      <c r="AB2" s="81"/>
      <c r="AC2" s="81"/>
      <c r="AD2" s="81"/>
      <c r="AE2" s="81"/>
      <c r="AF2" s="81"/>
      <c r="AG2" s="6"/>
      <c r="AH2" s="6"/>
      <c r="AI2" s="6"/>
      <c r="AM2" s="102" t="s">
        <v>556</v>
      </c>
    </row>
    <row r="3" spans="1:39" x14ac:dyDescent="0.2">
      <c r="A3" s="7"/>
      <c r="B3" s="4"/>
      <c r="C3" s="4"/>
      <c r="D3" s="4"/>
      <c r="E3" s="4"/>
      <c r="F3" s="4"/>
      <c r="G3" s="4"/>
      <c r="H3" s="4"/>
      <c r="I3" s="4"/>
      <c r="J3" s="81"/>
      <c r="K3" s="4"/>
      <c r="L3" s="4"/>
      <c r="M3" s="4"/>
      <c r="N3" s="4"/>
      <c r="O3" s="4"/>
      <c r="P3" s="4"/>
      <c r="Q3" s="4"/>
      <c r="R3" s="4"/>
      <c r="S3" s="4"/>
      <c r="T3" s="81"/>
      <c r="U3" s="4"/>
      <c r="V3" s="4"/>
      <c r="W3" s="4"/>
      <c r="X3" s="4"/>
      <c r="Y3" s="4"/>
      <c r="Z3" s="4"/>
      <c r="AA3" s="81"/>
      <c r="AB3" s="81"/>
      <c r="AC3" s="81"/>
      <c r="AD3" s="81"/>
      <c r="AE3" s="81"/>
      <c r="AF3" s="81"/>
      <c r="AG3" s="4"/>
      <c r="AH3" s="4"/>
      <c r="AI3" s="4"/>
    </row>
    <row r="4" spans="1:39" ht="12.75" customHeight="1" x14ac:dyDescent="0.2">
      <c r="A4" s="81" t="s">
        <v>30</v>
      </c>
      <c r="B4" s="24"/>
      <c r="C4" s="32"/>
      <c r="D4" s="786" t="s">
        <v>520</v>
      </c>
      <c r="E4" s="787"/>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81"/>
      <c r="AG4" s="81"/>
      <c r="AH4" s="81"/>
      <c r="AI4" s="4"/>
    </row>
    <row r="5" spans="1:39" ht="12.75" customHeight="1" x14ac:dyDescent="0.2">
      <c r="A5" s="196"/>
      <c r="B5" s="15"/>
      <c r="C5" s="15"/>
      <c r="D5" s="783" t="s">
        <v>688</v>
      </c>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5"/>
      <c r="AF5" s="81"/>
      <c r="AG5" s="81"/>
      <c r="AH5" s="81"/>
      <c r="AI5" s="4"/>
    </row>
    <row r="6" spans="1:39" x14ac:dyDescent="0.2">
      <c r="A6" s="196"/>
      <c r="B6" s="82"/>
      <c r="C6" s="81"/>
      <c r="D6" s="81"/>
      <c r="E6" s="81"/>
      <c r="F6" s="81"/>
      <c r="G6" s="81"/>
      <c r="H6" s="81"/>
      <c r="I6" s="81"/>
      <c r="J6" s="81"/>
      <c r="K6" s="172"/>
      <c r="L6" s="110"/>
      <c r="M6" s="110"/>
      <c r="N6" s="110"/>
      <c r="O6" s="110"/>
      <c r="P6" s="110"/>
      <c r="Q6" s="110"/>
      <c r="R6" s="110"/>
      <c r="S6" s="110"/>
      <c r="T6" s="110"/>
      <c r="U6" s="110"/>
      <c r="V6" s="110"/>
      <c r="W6" s="110"/>
      <c r="X6" s="110"/>
      <c r="Y6" s="201" t="b">
        <v>0</v>
      </c>
      <c r="Z6" s="81"/>
      <c r="AA6" s="81"/>
      <c r="AB6" s="81"/>
      <c r="AC6" s="81"/>
      <c r="AD6" s="81"/>
      <c r="AE6" s="81"/>
      <c r="AF6" s="81"/>
      <c r="AG6" s="81"/>
      <c r="AH6" s="81"/>
      <c r="AI6" s="4"/>
    </row>
    <row r="7" spans="1:39" ht="12.75" customHeight="1" x14ac:dyDescent="0.2">
      <c r="A7" s="792" t="s">
        <v>518</v>
      </c>
      <c r="B7" s="793"/>
      <c r="C7" s="793"/>
      <c r="D7" s="793"/>
      <c r="E7" s="793"/>
      <c r="F7" s="793"/>
      <c r="G7" s="793"/>
      <c r="H7" s="793"/>
      <c r="I7" s="793"/>
      <c r="J7" s="793"/>
      <c r="K7" s="793"/>
      <c r="L7" s="793"/>
      <c r="M7" s="793"/>
      <c r="N7" s="793"/>
      <c r="O7" s="793"/>
      <c r="P7" s="793"/>
      <c r="Q7" s="793"/>
      <c r="R7" s="793"/>
      <c r="S7" s="793"/>
      <c r="T7" s="793"/>
      <c r="U7" s="793"/>
      <c r="V7" s="793"/>
      <c r="W7" s="793"/>
      <c r="X7" s="793"/>
      <c r="Y7" s="793"/>
      <c r="Z7" s="793"/>
      <c r="AA7" s="793"/>
      <c r="AB7" s="793"/>
      <c r="AC7" s="793"/>
      <c r="AD7" s="793"/>
      <c r="AE7" s="793"/>
      <c r="AF7" s="793"/>
      <c r="AG7" s="793"/>
      <c r="AH7" s="793"/>
      <c r="AI7" s="794"/>
    </row>
    <row r="8" spans="1:39" ht="12.75" customHeight="1" x14ac:dyDescent="0.2">
      <c r="A8" s="788" t="s">
        <v>388</v>
      </c>
      <c r="B8" s="789"/>
      <c r="C8" s="790"/>
      <c r="D8" s="208" t="str">
        <f>IF(('Form VI'!$A$8=TRUE)*AND(D5="Option A - Fixed cycle running to current maximum"),"A","")</f>
        <v/>
      </c>
      <c r="E8" s="208" t="str">
        <f>IF(('Form VI'!$A$9=TRUE)*AND(D5="Option A - Fixed cycle running to current maximum"),"B","")</f>
        <v/>
      </c>
      <c r="F8" s="208" t="str">
        <f>IF(('Form VI'!$A$10=TRUE)*AND(D5="Option A - Fixed cycle running to current maximum"),"C","")</f>
        <v/>
      </c>
      <c r="G8" s="208" t="str">
        <f>IF(('Form VI'!$A$11=TRUE)*AND(D5="Option A - Fixed cycle running to current maximum"),"D","")</f>
        <v/>
      </c>
      <c r="H8" s="208" t="str">
        <f>IF(('Form VI'!$A$12=TRUE)*AND(D5="Option A - Fixed cycle running to current maximum"),"E","")</f>
        <v/>
      </c>
      <c r="I8" s="208" t="str">
        <f>IF(('Form VI'!$A$13=TRUE)*AND(D5="Option A - Fixed cycle running to current maximum"),"F","")</f>
        <v/>
      </c>
      <c r="J8" s="208" t="str">
        <f>IF(('Form VI'!$A$14=TRUE)*AND(D5="Option A - Fixed cycle running to current maximum"),"G","")</f>
        <v/>
      </c>
      <c r="K8" s="208" t="str">
        <f>IF(('Form VI'!$A$15=TRUE)*AND(D5="Option A - Fixed cycle running to current maximum"),"H","")</f>
        <v/>
      </c>
      <c r="L8" s="208" t="str">
        <f>IF(('Form VI'!$A$16=TRUE)*AND(D5="Option A - Fixed cycle running to current maximum"),"I","")</f>
        <v/>
      </c>
      <c r="M8" s="208" t="str">
        <f>IF(('Form VI'!$A$17=TRUE)*AND(D5="Option A - Fixed cycle running to current maximum"),"J","")</f>
        <v/>
      </c>
      <c r="N8" s="208" t="str">
        <f>IF(('Form VI'!$A$18=TRUE)*AND(D5="Option A - Fixed cycle running to current maximum"),"K","")</f>
        <v/>
      </c>
      <c r="O8" s="208" t="str">
        <f>IF(('Form VI'!$A$19=TRUE)*AND(D5="Option A - Fixed cycle running to current maximum"),"L","")</f>
        <v/>
      </c>
      <c r="P8" s="208" t="str">
        <f>IF(('Form VI'!$A$20=TRUE)*AND(D5="Option A - Fixed cycle running to current maximum"),"M","")</f>
        <v/>
      </c>
      <c r="Q8" s="208" t="str">
        <f>IF(('Form VI'!$A$21=TRUE)*AND(D5="Option A - Fixed cycle running to current maximum"),"N","")</f>
        <v/>
      </c>
      <c r="R8" s="208" t="str">
        <f>IF(('Form VI'!$A$22=TRUE)*AND(D5="Option A - Fixed cycle running to current maximum"),"O","")</f>
        <v/>
      </c>
      <c r="S8" s="208" t="str">
        <f>IF(('Form VI'!$A$23=TRUE)*AND(D5="Option A - Fixed cycle running to current maximum"),"P","")</f>
        <v/>
      </c>
      <c r="T8" s="208" t="str">
        <f>IF(('Form VI'!$A$24=TRUE)*AND(D5="Option A - Fixed cycle running to current maximum"),"Q","")</f>
        <v/>
      </c>
      <c r="U8" s="208" t="str">
        <f>IF(('Form VI'!$A$25=TRUE)*AND(D5="Option A - Fixed cycle running to current maximum"),"R","")</f>
        <v/>
      </c>
      <c r="V8" s="208" t="str">
        <f>IF(('Form VI'!$A$26=TRUE)*AND(D5="Option A - Fixed cycle running to current maximum"),"S","")</f>
        <v/>
      </c>
      <c r="W8" s="208" t="str">
        <f>IF(('Form VI'!$A$27=TRUE)*AND(D5="Option A - Fixed cycle running to current maximum"),"T","")</f>
        <v/>
      </c>
      <c r="X8" s="208" t="str">
        <f>IF(('Form VI'!$A$28=TRUE)*AND(D5="Option A - Fixed cycle running to current maximum"),"U","")</f>
        <v/>
      </c>
      <c r="Y8" s="208" t="str">
        <f>IF(('Form VI'!$A$29=TRUE)*AND(D5="Option A - Fixed cycle running to current maximum"),"V","")</f>
        <v/>
      </c>
      <c r="Z8" s="208" t="str">
        <f>IF(('Form VI'!$A$30=TRUE)*AND(D5="Option A - Fixed cycle running to current maximum"),"W","")</f>
        <v/>
      </c>
      <c r="AA8" s="208" t="str">
        <f>IF(('Form VI'!$A$31=TRUE)*AND(D5="Option A - Fixed cycle running to current maximum"),"X","")</f>
        <v/>
      </c>
      <c r="AB8" s="208" t="str">
        <f>IF(('Form VI'!$A$32=TRUE)*AND(D5="Option A - Fixed cycle running to current maximum"),"Y","")</f>
        <v/>
      </c>
      <c r="AC8" s="208" t="str">
        <f>IF(('Form VI'!$A$33=TRUE)*AND(D5="Option A - Fixed cycle running to current maximum"),"Z","")</f>
        <v/>
      </c>
      <c r="AD8" s="208" t="str">
        <f>IF(('Form VI'!$A$34=TRUE)*AND(D5="Option A - Fixed cycle running to current maximum"),"AA","")</f>
        <v/>
      </c>
      <c r="AE8" s="208" t="str">
        <f>IF(('Form VI'!$A$35=TRUE)*AND(D5="Option A - Fixed cycle running to current maximum"),"AB","")</f>
        <v/>
      </c>
      <c r="AF8" s="208" t="str">
        <f>IF(('Form VI'!$A$36=TRUE)*AND(D5="Option A - Fixed cycle running to current maximum"),"AC","")</f>
        <v/>
      </c>
      <c r="AG8" s="208" t="str">
        <f>IF(('Form VI'!$A$37=TRUE)*AND(D5="Option A - Fixed cycle running to current maximum"),"AD","")</f>
        <v/>
      </c>
      <c r="AH8" s="208" t="str">
        <f>IF(('Form VI'!$A$38=TRUE)*AND(D5="Option A - Fixed cycle running to current maximum"),"AE","")</f>
        <v/>
      </c>
      <c r="AI8" s="208" t="str">
        <f>IF(('Form VI'!$A$39=TRUE)*AND(D5="Option A - Fixed cycle running to current maximum"),"AF","")</f>
        <v/>
      </c>
    </row>
    <row r="9" spans="1:39" x14ac:dyDescent="0.2">
      <c r="A9" s="788" t="s">
        <v>519</v>
      </c>
      <c r="B9" s="789"/>
      <c r="C9" s="790"/>
      <c r="D9" s="246"/>
      <c r="E9" s="246"/>
      <c r="F9" s="246"/>
      <c r="G9" s="246"/>
      <c r="H9" s="246"/>
      <c r="I9" s="246"/>
      <c r="J9" s="246"/>
      <c r="K9" s="246"/>
      <c r="L9" s="246"/>
      <c r="M9" s="246"/>
      <c r="N9" s="246"/>
      <c r="O9" s="246"/>
      <c r="P9" s="246"/>
      <c r="Q9" s="246"/>
      <c r="R9" s="246"/>
      <c r="S9" s="246"/>
      <c r="T9" s="246"/>
      <c r="U9" s="246"/>
      <c r="V9" s="246"/>
      <c r="W9" s="246"/>
      <c r="X9" s="246"/>
      <c r="Y9" s="246"/>
      <c r="Z9" s="246"/>
      <c r="AA9" s="246"/>
      <c r="AB9" s="246"/>
      <c r="AC9" s="246"/>
      <c r="AD9" s="246"/>
      <c r="AE9" s="246"/>
      <c r="AF9" s="246"/>
      <c r="AG9" s="246"/>
      <c r="AH9" s="246"/>
      <c r="AI9" s="246"/>
    </row>
    <row r="10" spans="1:39" x14ac:dyDescent="0.2">
      <c r="A10" s="196"/>
      <c r="B10" s="24"/>
      <c r="C10" s="24"/>
      <c r="D10" s="791" t="str">
        <f>IF(D5="Option A - Fixed cycle running to current maximum","Select Y or No if phase is demand dependant","")</f>
        <v>Select Y or No if phase is demand dependant</v>
      </c>
      <c r="E10" s="791"/>
      <c r="F10" s="791"/>
      <c r="G10" s="791"/>
      <c r="H10" s="791"/>
      <c r="I10" s="791"/>
      <c r="J10" s="791"/>
      <c r="K10" s="791"/>
      <c r="L10" s="791"/>
      <c r="M10" s="791"/>
      <c r="N10" s="791"/>
      <c r="O10" s="791"/>
      <c r="P10" s="791"/>
      <c r="Q10" s="791"/>
      <c r="R10" s="791"/>
      <c r="S10" s="791"/>
      <c r="T10" s="791"/>
      <c r="U10" s="791"/>
      <c r="V10" s="791"/>
      <c r="W10" s="791"/>
      <c r="X10" s="791"/>
      <c r="Y10" s="791"/>
      <c r="Z10" s="791"/>
      <c r="AA10" s="791"/>
      <c r="AB10" s="791"/>
      <c r="AC10" s="791"/>
      <c r="AD10" s="791"/>
      <c r="AE10" s="791"/>
      <c r="AF10" s="791"/>
      <c r="AG10" s="791"/>
      <c r="AH10" s="791"/>
      <c r="AI10" s="791"/>
    </row>
    <row r="11" spans="1:39" x14ac:dyDescent="0.2">
      <c r="A11" s="4"/>
      <c r="B11" s="203"/>
      <c r="C11" s="203"/>
      <c r="D11" s="218"/>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83"/>
      <c r="AI11" s="200"/>
    </row>
    <row r="12" spans="1:39" x14ac:dyDescent="0.2">
      <c r="A12" s="792" t="s">
        <v>487</v>
      </c>
      <c r="B12" s="793"/>
      <c r="C12" s="793"/>
      <c r="D12" s="793"/>
      <c r="E12" s="793"/>
      <c r="F12" s="793"/>
      <c r="G12" s="793"/>
      <c r="H12" s="793"/>
      <c r="I12" s="793"/>
      <c r="J12" s="793"/>
      <c r="K12" s="793"/>
      <c r="L12" s="793"/>
      <c r="M12" s="793"/>
      <c r="N12" s="793"/>
      <c r="O12" s="793"/>
      <c r="P12" s="793"/>
      <c r="Q12" s="793"/>
      <c r="R12" s="793"/>
      <c r="S12" s="793"/>
      <c r="T12" s="793"/>
      <c r="U12" s="793"/>
      <c r="V12" s="793"/>
      <c r="W12" s="793"/>
      <c r="X12" s="793"/>
      <c r="Y12" s="793"/>
      <c r="Z12" s="793"/>
      <c r="AA12" s="793"/>
      <c r="AB12" s="793"/>
      <c r="AC12" s="793"/>
      <c r="AD12" s="793"/>
      <c r="AE12" s="793"/>
      <c r="AF12" s="793"/>
      <c r="AG12" s="793"/>
      <c r="AH12" s="793"/>
      <c r="AI12" s="794"/>
    </row>
    <row r="13" spans="1:39" x14ac:dyDescent="0.2">
      <c r="A13" s="795" t="s">
        <v>521</v>
      </c>
      <c r="B13" s="796"/>
      <c r="C13" s="797"/>
      <c r="D13" s="208" t="str">
        <f>IF(('Form XII'!$B$5&lt;&gt;"")*AND(D5="Option B - Fixed cycle running to timed stage sequence"),'Form XII'!$B$5,"")</f>
        <v/>
      </c>
      <c r="E13" s="208" t="str">
        <f>IF(('Form XII'!$B$6&lt;&gt;"")*AND(D5="Option B - Fixed cycle running to timed stage sequence"),'Form XII'!$B$6,"")</f>
        <v/>
      </c>
      <c r="F13" s="208" t="str">
        <f>IF(('Form XII'!$B$7&lt;&gt;"")*AND(D5="Option B - Fixed cycle running to timed stage sequence"),'Form XII'!$B$7,"")</f>
        <v/>
      </c>
      <c r="G13" s="208" t="str">
        <f>IF(('Form XII'!$B$8&lt;&gt;"")*AND(D5="Option B - Fixed cycle running to timed stage sequence"),'Form XII'!$B$8,"")</f>
        <v/>
      </c>
      <c r="H13" s="208" t="str">
        <f>IF(('Form XII'!$B$9&lt;&gt;"")*AND(D5="Option B - Fixed cycle running to timed stage sequence"),'Form XII'!$B$9,"")</f>
        <v/>
      </c>
      <c r="I13" s="208" t="str">
        <f>IF(('Form XII'!$B$10&lt;&gt;"")*AND(D5="Option B - Fixed cycle running to timed stage sequence"),'Form XII'!$B$10,"")</f>
        <v/>
      </c>
      <c r="J13" s="208" t="str">
        <f>IF(('Form XII'!$B$11&lt;&gt;"")*AND(D5="Option B - Fixed cycle running to timed stage sequence"),'Form XII'!$B$11,"")</f>
        <v/>
      </c>
      <c r="K13" s="208" t="str">
        <f>IF(('Form XII'!$B$12&lt;&gt;"")*AND(D5="Option B - Fixed cycle running to timed stage sequence"),'Form XII'!$B$12,"")</f>
        <v/>
      </c>
      <c r="L13" s="208" t="str">
        <f>IF(('Form XII'!$B$13&lt;&gt;"")*AND(D5="Option B - Fixed cycle running to timed stage sequence"),'Form XII'!$B$13,"")</f>
        <v/>
      </c>
      <c r="M13" s="208" t="str">
        <f>IF(('Form XII'!$B$14&lt;&gt;"")*AND(D5="Option B - Fixed cycle running to timed stage sequence"),'Form XII'!$B$14,"")</f>
        <v/>
      </c>
      <c r="N13" s="208" t="str">
        <f>IF(('Form XII'!$B$15&lt;&gt;"")*AND(D5="Option B - Fixed cycle running to timed stage sequence"),'Form XII'!$B$15,"")</f>
        <v/>
      </c>
      <c r="O13" s="208" t="str">
        <f>IF(('Form XII'!$B$16&lt;&gt;"")*AND(D5="Option B - Fixed cycle running to timed stage sequence"),'Form XII'!$B$16,"")</f>
        <v/>
      </c>
      <c r="P13" s="208" t="str">
        <f>IF(('Form XII'!$B$17&lt;&gt;"")*AND(D5="Option B - Fixed cycle running to timed stage sequence"),'Form XII'!$B$17,"")</f>
        <v/>
      </c>
      <c r="Q13" s="208" t="str">
        <f>IF(('Form XII'!$B$18&lt;&gt;"")*AND(D5="Option B - Fixed cycle running to timed stage sequence"),'Form XII'!$B$18,"")</f>
        <v/>
      </c>
      <c r="R13" s="208" t="str">
        <f>IF(('Form XII'!$B$19&lt;&gt;"")*AND(D5="Option B - Fixed cycle running to timed stage sequence"),'Form XII'!$B$19,"")</f>
        <v/>
      </c>
      <c r="S13" s="208" t="str">
        <f>IF(('Form XII'!$B$20&lt;&gt;"")*AND(D5="Option B - Fixed cycle running to timed stage sequence"),'Form XII'!$B$20,"")</f>
        <v/>
      </c>
      <c r="T13" s="208" t="str">
        <f>IF(('Form XII'!$B$21&lt;&gt;"")*AND(D5="Option B - Fixed cycle running to timed stage sequence"),'Form XII'!$B$21,"")</f>
        <v/>
      </c>
      <c r="U13" s="208" t="str">
        <f>IF(('Form XII'!$B$22&lt;&gt;"")*AND(D5="Option B - Fixed cycle running to timed stage sequence"),'Form XII'!$B$22,"")</f>
        <v/>
      </c>
      <c r="V13" s="208" t="str">
        <f>IF(('Form XII'!$B$23&lt;&gt;"")*AND(D5="Option B - Fixed cycle running to timed stage sequence"),'Form XII'!$B$23,"")</f>
        <v/>
      </c>
      <c r="W13" s="208" t="str">
        <f>IF(('Form XII'!$B$24&lt;&gt;"")*AND(D5="Option B - Fixed cycle running to timed stage sequence"),'Form XII'!$B$24,"")</f>
        <v/>
      </c>
      <c r="X13" s="208" t="str">
        <f>IF(('Form XII'!$B$25&lt;&gt;"")*AND(D5="Option B - Fixed cycle running to timed stage sequence"),'Form XII'!$B$25,"")</f>
        <v/>
      </c>
      <c r="Y13" s="208" t="str">
        <f>IF(('Form XII'!$B$26&lt;&gt;"")*AND(D5="Option B - Fixed cycle running to timed stage sequence"),'Form XII'!$B$26,"")</f>
        <v/>
      </c>
      <c r="Z13" s="208" t="str">
        <f>IF(('Form XII'!$B$27&lt;&gt;"")*AND(D5="Option B - Fixed cycle running to timed stage sequence"),'Form XII'!$B$27,"")</f>
        <v/>
      </c>
      <c r="AA13" s="208" t="str">
        <f>IF(('Form XII'!$B$28&lt;&gt;"")*AND(D5="Option B - Fixed cycle running to timed stage sequence"),'Form XII'!$B$28,"")</f>
        <v/>
      </c>
      <c r="AB13" s="208" t="str">
        <f>IF(('Form XII'!$B$29&lt;&gt;"")*AND(D5="Option B - Fixed cycle running to timed stage sequence"),'Form XII'!$B$29,"")</f>
        <v/>
      </c>
      <c r="AC13" s="208" t="str">
        <f>IF(('Form XII'!$B$30&lt;&gt;"")*AND(D5="Option B - Fixed cycle running to timed stage sequence"),'Form XII'!$B$30,"")</f>
        <v/>
      </c>
      <c r="AD13" s="208" t="str">
        <f>IF(('Form XII'!$B$31&lt;&gt;"")*AND(D5="Option B - Fixed cycle running to timed stage sequence"),'Form XII'!$B$31,"")</f>
        <v/>
      </c>
      <c r="AE13" s="208" t="str">
        <f>IF(('Form XII'!$B$32&lt;&gt;"")*AND(D5="Option B - Fixed cycle running to timed stage sequence"),'Form XII'!$B$32,"")</f>
        <v/>
      </c>
      <c r="AF13" s="208" t="str">
        <f>IF(('Form XII'!$B$33&lt;&gt;"")*AND(D5="Option B - Fixed cycle running to timed stage sequence"),'Form XII'!$B$33,"")</f>
        <v/>
      </c>
      <c r="AG13" s="208" t="str">
        <f>IF(('Form XII'!$B$34&lt;&gt;"")*AND(D5="Option B - Fixed cycle running to timed stage sequence"),'Form XII'!$B$34,"")</f>
        <v/>
      </c>
      <c r="AH13" s="208" t="str">
        <f>IF(('Form XII'!$B$35&lt;&gt;"")*AND(D5="Option B - Fixed cycle running to timed stage sequence"),'Form XII'!$B$35,"")</f>
        <v/>
      </c>
      <c r="AI13" s="208" t="str">
        <f>IF(('Form XII'!$B$36&lt;&gt;"")*AND(D5="Option B - Fixed cycle running to timed stage sequence"),'Form XII'!$B$36,"")</f>
        <v/>
      </c>
    </row>
    <row r="14" spans="1:39" x14ac:dyDescent="0.2">
      <c r="A14" s="795" t="s">
        <v>522</v>
      </c>
      <c r="B14" s="796"/>
      <c r="C14" s="797"/>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4"/>
      <c r="AI14" s="205"/>
    </row>
    <row r="15" spans="1:39" x14ac:dyDescent="0.2">
      <c r="A15" s="4" t="s">
        <v>493</v>
      </c>
      <c r="B15" s="20"/>
      <c r="C15" s="20"/>
      <c r="D15" s="791" t="str">
        <f>IF(D5="Option B - Fixed cycle running to timed stage sequence","Each stage shall appear for duration specified","")</f>
        <v/>
      </c>
      <c r="E15" s="791"/>
      <c r="F15" s="791"/>
      <c r="G15" s="791"/>
      <c r="H15" s="791"/>
      <c r="I15" s="791"/>
      <c r="J15" s="791"/>
      <c r="K15" s="791"/>
      <c r="L15" s="791"/>
      <c r="M15" s="791"/>
      <c r="N15" s="791"/>
      <c r="O15" s="791"/>
      <c r="P15" s="791"/>
      <c r="Q15" s="791"/>
      <c r="R15" s="791"/>
      <c r="S15" s="791"/>
      <c r="T15" s="791"/>
      <c r="U15" s="791"/>
      <c r="V15" s="791"/>
      <c r="W15" s="791"/>
      <c r="X15" s="791"/>
      <c r="Y15" s="791"/>
      <c r="Z15" s="791"/>
      <c r="AA15" s="791"/>
      <c r="AB15" s="791"/>
      <c r="AC15" s="791"/>
      <c r="AD15" s="791"/>
      <c r="AE15" s="791"/>
      <c r="AF15" s="791"/>
      <c r="AG15" s="791"/>
      <c r="AH15" s="791"/>
      <c r="AI15" s="791"/>
    </row>
    <row r="16" spans="1:39" x14ac:dyDescent="0.2">
      <c r="A16" s="4"/>
      <c r="B16" s="202"/>
      <c r="C16" s="198"/>
      <c r="D16" s="198"/>
      <c r="E16" s="198"/>
      <c r="F16" s="198"/>
      <c r="G16" s="83"/>
      <c r="H16" s="83"/>
      <c r="I16" s="83"/>
      <c r="J16" s="83"/>
      <c r="K16" s="60"/>
      <c r="L16" s="60"/>
      <c r="M16" s="60"/>
      <c r="N16" s="60"/>
      <c r="O16" s="60"/>
      <c r="P16" s="157"/>
      <c r="Q16" s="157"/>
      <c r="R16" s="157"/>
      <c r="S16" s="157"/>
      <c r="T16" s="157"/>
      <c r="U16" s="157"/>
      <c r="V16" s="157"/>
      <c r="W16" s="157"/>
      <c r="X16" s="157"/>
      <c r="Y16" s="157"/>
      <c r="Z16" s="83"/>
      <c r="AA16" s="199"/>
      <c r="AB16" s="199"/>
      <c r="AC16" s="199"/>
      <c r="AD16" s="83"/>
      <c r="AE16" s="83"/>
      <c r="AF16" s="83"/>
      <c r="AG16" s="83"/>
      <c r="AH16" s="83"/>
      <c r="AI16" s="200"/>
    </row>
    <row r="17" spans="1:35" x14ac:dyDescent="0.2">
      <c r="A17" s="792" t="s">
        <v>488</v>
      </c>
      <c r="B17" s="793"/>
      <c r="C17" s="793"/>
      <c r="D17" s="793"/>
      <c r="E17" s="793"/>
      <c r="F17" s="793"/>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c r="AE17" s="793"/>
      <c r="AF17" s="793"/>
      <c r="AG17" s="793"/>
      <c r="AH17" s="793"/>
      <c r="AI17" s="794"/>
    </row>
    <row r="18" spans="1:35" x14ac:dyDescent="0.2">
      <c r="A18" s="800" t="s">
        <v>522</v>
      </c>
      <c r="B18" s="801"/>
      <c r="C18" s="802"/>
      <c r="D18" s="798"/>
      <c r="E18" s="798"/>
      <c r="F18" s="798"/>
      <c r="G18" s="798"/>
      <c r="H18" s="798"/>
      <c r="I18" s="798"/>
      <c r="J18" s="798"/>
      <c r="K18" s="798"/>
      <c r="L18" s="798"/>
      <c r="M18" s="798"/>
      <c r="N18" s="798"/>
      <c r="O18" s="798"/>
      <c r="P18" s="798"/>
      <c r="Q18" s="798"/>
      <c r="R18" s="798"/>
      <c r="S18" s="798"/>
      <c r="T18" s="798"/>
      <c r="U18" s="798"/>
      <c r="V18" s="798"/>
      <c r="W18" s="798"/>
      <c r="X18" s="798"/>
      <c r="Y18" s="798"/>
      <c r="Z18" s="798"/>
      <c r="AA18" s="798"/>
      <c r="AB18" s="798"/>
      <c r="AC18" s="798"/>
      <c r="AD18" s="798"/>
      <c r="AE18" s="798"/>
      <c r="AF18" s="798"/>
      <c r="AG18" s="798"/>
      <c r="AH18" s="798"/>
      <c r="AI18" s="798"/>
    </row>
    <row r="19" spans="1:35" ht="13.5" thickBot="1" x14ac:dyDescent="0.25">
      <c r="A19" s="803"/>
      <c r="B19" s="804"/>
      <c r="C19" s="805"/>
      <c r="D19" s="799"/>
      <c r="E19" s="799"/>
      <c r="F19" s="799"/>
      <c r="G19" s="799"/>
      <c r="H19" s="799"/>
      <c r="I19" s="799"/>
      <c r="J19" s="799"/>
      <c r="K19" s="799"/>
      <c r="L19" s="799"/>
      <c r="M19" s="799"/>
      <c r="N19" s="799"/>
      <c r="O19" s="799"/>
      <c r="P19" s="799"/>
      <c r="Q19" s="799"/>
      <c r="R19" s="799"/>
      <c r="S19" s="799"/>
      <c r="T19" s="799"/>
      <c r="U19" s="799"/>
      <c r="V19" s="799"/>
      <c r="W19" s="799"/>
      <c r="X19" s="799"/>
      <c r="Y19" s="799"/>
      <c r="Z19" s="799"/>
      <c r="AA19" s="799"/>
      <c r="AB19" s="799"/>
      <c r="AC19" s="799"/>
      <c r="AD19" s="799"/>
      <c r="AE19" s="799"/>
      <c r="AF19" s="799"/>
      <c r="AG19" s="799"/>
      <c r="AH19" s="799"/>
      <c r="AI19" s="799"/>
    </row>
    <row r="20" spans="1:35" x14ac:dyDescent="0.2">
      <c r="A20" s="809" t="s">
        <v>31</v>
      </c>
      <c r="B20" s="207" t="str">
        <f>IF((D5="Option C - Linked fixed time")*AND('Form V'!R32&lt;&gt;""),'Form V'!R32,"")</f>
        <v/>
      </c>
      <c r="C20" s="806" t="s">
        <v>521</v>
      </c>
      <c r="D20" s="232"/>
      <c r="E20" s="232"/>
      <c r="F20" s="232"/>
      <c r="G20" s="232"/>
      <c r="H20" s="232"/>
      <c r="I20" s="232"/>
      <c r="J20" s="232"/>
      <c r="K20" s="206"/>
      <c r="L20" s="206"/>
      <c r="M20" s="206"/>
      <c r="N20" s="206"/>
      <c r="O20" s="206"/>
      <c r="P20" s="206"/>
      <c r="Q20" s="206"/>
      <c r="R20" s="206"/>
      <c r="S20" s="206"/>
      <c r="T20" s="206"/>
      <c r="U20" s="206"/>
      <c r="V20" s="206"/>
      <c r="W20" s="206"/>
      <c r="X20" s="206"/>
      <c r="Y20" s="206"/>
      <c r="Z20" s="232"/>
      <c r="AA20" s="232"/>
      <c r="AB20" s="232"/>
      <c r="AC20" s="232"/>
      <c r="AD20" s="232"/>
      <c r="AE20" s="232"/>
      <c r="AF20" s="232"/>
      <c r="AG20" s="232"/>
      <c r="AH20" s="232"/>
      <c r="AI20" s="232"/>
    </row>
    <row r="21" spans="1:35" x14ac:dyDescent="0.2">
      <c r="A21" s="809"/>
      <c r="B21" s="207" t="str">
        <f>IF((D5="Option C - Linked fixed time")*AND('Form V'!T32&lt;&gt;""),'Form V'!T32,"")</f>
        <v/>
      </c>
      <c r="C21" s="806"/>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4"/>
      <c r="AI21" s="204"/>
    </row>
    <row r="22" spans="1:35" x14ac:dyDescent="0.2">
      <c r="A22" s="809"/>
      <c r="B22" s="207" t="str">
        <f>IF((D5="Option C - Linked fixed time")*AND('Form V'!V32&lt;&gt;""),'Form V'!V32,"")</f>
        <v/>
      </c>
      <c r="C22" s="806"/>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31"/>
      <c r="AE22" s="204"/>
      <c r="AF22" s="204"/>
      <c r="AG22" s="204"/>
      <c r="AH22" s="204"/>
      <c r="AI22" s="204"/>
    </row>
    <row r="23" spans="1:35" x14ac:dyDescent="0.2">
      <c r="A23" s="809"/>
      <c r="B23" s="207" t="str">
        <f>IF((D5="Option C - Linked fixed time")*AND('Form V'!X32&lt;&gt;""),'Form V'!X32,"")</f>
        <v/>
      </c>
      <c r="C23" s="806"/>
      <c r="D23" s="204"/>
      <c r="E23" s="204"/>
      <c r="F23" s="204"/>
      <c r="G23" s="20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4"/>
      <c r="AI23" s="204"/>
    </row>
    <row r="24" spans="1:35" x14ac:dyDescent="0.2">
      <c r="A24" s="809"/>
      <c r="B24" s="207" t="str">
        <f>IF((D5="Option C - Linked fixed time")*AND('Form V'!Z32&lt;&gt;""),'Form V'!Z32,"")</f>
        <v/>
      </c>
      <c r="C24" s="806"/>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row>
    <row r="25" spans="1:35" x14ac:dyDescent="0.2">
      <c r="A25" s="809"/>
      <c r="B25" s="207" t="str">
        <f>IF((D5="Option C - Linked fixed time")*AND('Form V'!AB32&lt;&gt;""),'Form V'!AB32,"")</f>
        <v/>
      </c>
      <c r="C25" s="806"/>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row>
    <row r="26" spans="1:35" x14ac:dyDescent="0.2">
      <c r="A26" s="809"/>
      <c r="B26" s="207" t="str">
        <f>IF((D5="Option C - Linked fixed time")*AND('Form V'!AD32&lt;&gt;""),'Form V'!AD32,"")</f>
        <v/>
      </c>
      <c r="C26" s="806"/>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row>
    <row r="27" spans="1:35" x14ac:dyDescent="0.2">
      <c r="A27" s="810"/>
      <c r="B27" s="207" t="str">
        <f>IF((D5="Option C - Linked fixed time")*AND('Form V'!AF32&lt;&gt;""),'Form V'!AF32,"")</f>
        <v/>
      </c>
      <c r="C27" s="807"/>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4"/>
      <c r="AI27" s="204"/>
    </row>
    <row r="28" spans="1:35" x14ac:dyDescent="0.2">
      <c r="A28" s="4" t="s">
        <v>493</v>
      </c>
      <c r="B28" s="24"/>
      <c r="C28" s="27"/>
      <c r="D28" s="791" t="str">
        <f>IF(D5="Option C - Linked fixed time","Stage combinations across streams shall run for duration specified, before running next combination","")</f>
        <v/>
      </c>
      <c r="E28" s="791"/>
      <c r="F28" s="791"/>
      <c r="G28" s="791"/>
      <c r="H28" s="791"/>
      <c r="I28" s="791"/>
      <c r="J28" s="791"/>
      <c r="K28" s="791"/>
      <c r="L28" s="791"/>
      <c r="M28" s="791"/>
      <c r="N28" s="791"/>
      <c r="O28" s="791"/>
      <c r="P28" s="791"/>
      <c r="Q28" s="791"/>
      <c r="R28" s="791"/>
      <c r="S28" s="791"/>
      <c r="T28" s="791"/>
      <c r="U28" s="791"/>
      <c r="V28" s="791"/>
      <c r="W28" s="791"/>
      <c r="X28" s="791"/>
      <c r="Y28" s="791"/>
      <c r="Z28" s="791"/>
      <c r="AA28" s="791"/>
      <c r="AB28" s="791"/>
      <c r="AC28" s="791"/>
      <c r="AD28" s="791"/>
      <c r="AE28" s="791"/>
      <c r="AF28" s="791"/>
      <c r="AG28" s="791"/>
      <c r="AH28" s="791"/>
      <c r="AI28" s="791"/>
    </row>
    <row r="29" spans="1:35" x14ac:dyDescent="0.2">
      <c r="A29" s="4"/>
      <c r="B29" s="574" t="s">
        <v>112</v>
      </c>
      <c r="C29" s="575"/>
      <c r="D29" s="576"/>
      <c r="E29" s="672"/>
      <c r="F29" s="673"/>
      <c r="G29" s="673"/>
      <c r="H29" s="673"/>
      <c r="I29" s="673"/>
      <c r="J29" s="673"/>
      <c r="K29" s="673"/>
      <c r="L29" s="673"/>
      <c r="M29" s="673"/>
      <c r="N29" s="673"/>
      <c r="O29" s="673"/>
      <c r="P29" s="673"/>
      <c r="Q29" s="673"/>
      <c r="R29" s="673"/>
      <c r="S29" s="673"/>
      <c r="T29" s="673"/>
      <c r="U29" s="673"/>
      <c r="V29" s="673"/>
      <c r="W29" s="673"/>
      <c r="X29" s="673"/>
      <c r="Y29" s="673"/>
      <c r="Z29" s="673"/>
      <c r="AA29" s="673"/>
      <c r="AB29" s="673"/>
      <c r="AC29" s="673"/>
      <c r="AD29" s="673"/>
      <c r="AE29" s="673"/>
      <c r="AF29" s="673"/>
      <c r="AG29" s="673"/>
      <c r="AH29" s="674"/>
      <c r="AI29" s="4"/>
    </row>
    <row r="30" spans="1:35" x14ac:dyDescent="0.2">
      <c r="A30" s="4"/>
      <c r="B30" s="22"/>
      <c r="C30" s="23"/>
      <c r="D30" s="23"/>
      <c r="E30" s="675"/>
      <c r="F30" s="676"/>
      <c r="G30" s="676"/>
      <c r="H30" s="676"/>
      <c r="I30" s="676"/>
      <c r="J30" s="676"/>
      <c r="K30" s="676"/>
      <c r="L30" s="676"/>
      <c r="M30" s="676"/>
      <c r="N30" s="676"/>
      <c r="O30" s="676"/>
      <c r="P30" s="676"/>
      <c r="Q30" s="676"/>
      <c r="R30" s="676"/>
      <c r="S30" s="676"/>
      <c r="T30" s="676"/>
      <c r="U30" s="676"/>
      <c r="V30" s="676"/>
      <c r="W30" s="676"/>
      <c r="X30" s="676"/>
      <c r="Y30" s="676"/>
      <c r="Z30" s="676"/>
      <c r="AA30" s="676"/>
      <c r="AB30" s="676"/>
      <c r="AC30" s="676"/>
      <c r="AD30" s="676"/>
      <c r="AE30" s="676"/>
      <c r="AF30" s="676"/>
      <c r="AG30" s="676"/>
      <c r="AH30" s="677"/>
      <c r="AI30" s="4"/>
    </row>
    <row r="31" spans="1:35" x14ac:dyDescent="0.2">
      <c r="A31" s="4"/>
      <c r="B31" s="22"/>
      <c r="C31" s="23"/>
      <c r="D31" s="23"/>
      <c r="E31" s="23"/>
      <c r="F31" s="23"/>
      <c r="G31" s="23"/>
      <c r="H31" s="23"/>
      <c r="I31" s="23"/>
      <c r="J31" s="23"/>
      <c r="K31" s="23"/>
      <c r="L31" s="20"/>
      <c r="M31" s="20"/>
      <c r="N31" s="20"/>
      <c r="O31" s="20"/>
      <c r="P31" s="20"/>
      <c r="Q31" s="20"/>
      <c r="R31" s="20"/>
      <c r="S31" s="20"/>
      <c r="T31" s="20"/>
      <c r="U31" s="20"/>
      <c r="V31" s="20"/>
      <c r="W31" s="20"/>
      <c r="X31" s="20"/>
      <c r="Y31" s="20"/>
      <c r="Z31" s="20"/>
      <c r="AA31" s="20"/>
      <c r="AB31" s="20"/>
      <c r="AC31" s="20"/>
      <c r="AD31" s="20"/>
      <c r="AE31" s="20"/>
      <c r="AF31" s="20"/>
      <c r="AG31" s="20"/>
      <c r="AH31" s="20"/>
      <c r="AI31" s="4"/>
    </row>
    <row r="32" spans="1:35" ht="12.75" customHeight="1" x14ac:dyDescent="0.2">
      <c r="A32" s="4"/>
      <c r="B32" s="600" t="s">
        <v>27</v>
      </c>
      <c r="C32" s="532"/>
      <c r="D32" s="522" t="s">
        <v>491</v>
      </c>
      <c r="E32" s="639"/>
      <c r="F32" s="639"/>
      <c r="G32" s="639"/>
      <c r="H32" s="639"/>
      <c r="I32" s="639"/>
      <c r="J32" s="639"/>
      <c r="K32" s="639"/>
      <c r="L32" s="639"/>
      <c r="M32" s="639"/>
      <c r="N32" s="522" t="s">
        <v>490</v>
      </c>
      <c r="O32" s="639"/>
      <c r="P32" s="639"/>
      <c r="Q32" s="639"/>
      <c r="R32" s="639"/>
      <c r="S32" s="639"/>
      <c r="T32" s="639"/>
      <c r="U32" s="639"/>
      <c r="V32" s="639"/>
      <c r="W32" s="639"/>
      <c r="X32" s="599"/>
      <c r="Y32" s="547"/>
      <c r="Z32" s="547"/>
      <c r="AA32" s="547"/>
      <c r="AB32" s="547"/>
      <c r="AC32" s="547"/>
      <c r="AD32" s="547"/>
      <c r="AE32" s="547"/>
      <c r="AF32" s="547"/>
      <c r="AG32" s="547"/>
      <c r="AH32" s="547"/>
      <c r="AI32" s="4"/>
    </row>
    <row r="33" spans="1:35" x14ac:dyDescent="0.2">
      <c r="A33" s="4"/>
      <c r="B33" s="531"/>
      <c r="C33" s="532"/>
      <c r="D33" s="640" t="s">
        <v>492</v>
      </c>
      <c r="E33" s="547"/>
      <c r="F33" s="547"/>
      <c r="G33" s="547"/>
      <c r="H33" s="547"/>
      <c r="I33" s="547"/>
      <c r="J33" s="547"/>
      <c r="K33" s="547"/>
      <c r="L33" s="547"/>
      <c r="M33" s="547"/>
      <c r="N33" s="640" t="s">
        <v>489</v>
      </c>
      <c r="O33" s="521"/>
      <c r="P33" s="521"/>
      <c r="Q33" s="521"/>
      <c r="R33" s="521"/>
      <c r="S33" s="521"/>
      <c r="T33" s="521"/>
      <c r="U33" s="521"/>
      <c r="V33" s="521"/>
      <c r="W33" s="521"/>
      <c r="X33" s="598"/>
      <c r="Y33" s="547"/>
      <c r="Z33" s="547"/>
      <c r="AA33" s="547"/>
      <c r="AB33" s="547"/>
      <c r="AC33" s="547"/>
      <c r="AD33" s="547"/>
      <c r="AE33" s="547"/>
      <c r="AF33" s="547"/>
      <c r="AG33" s="547"/>
      <c r="AH33" s="547"/>
      <c r="AI33" s="4"/>
    </row>
    <row r="34" spans="1:35" x14ac:dyDescent="0.2">
      <c r="A34" s="7"/>
      <c r="B34" s="531"/>
      <c r="C34" s="532"/>
      <c r="D34" s="547"/>
      <c r="E34" s="547"/>
      <c r="F34" s="547"/>
      <c r="G34" s="547"/>
      <c r="H34" s="547"/>
      <c r="I34" s="547"/>
      <c r="J34" s="547"/>
      <c r="K34" s="547"/>
      <c r="L34" s="547"/>
      <c r="M34" s="547"/>
      <c r="N34" s="521"/>
      <c r="O34" s="521"/>
      <c r="P34" s="521"/>
      <c r="Q34" s="521"/>
      <c r="R34" s="521"/>
      <c r="S34" s="521"/>
      <c r="T34" s="521"/>
      <c r="U34" s="521"/>
      <c r="V34" s="521"/>
      <c r="W34" s="521"/>
      <c r="X34" s="547"/>
      <c r="Y34" s="547"/>
      <c r="Z34" s="547"/>
      <c r="AA34" s="547"/>
      <c r="AB34" s="547"/>
      <c r="AC34" s="547"/>
      <c r="AD34" s="547"/>
      <c r="AE34" s="547"/>
      <c r="AF34" s="547"/>
      <c r="AG34" s="547"/>
      <c r="AH34" s="547"/>
      <c r="AI34" s="4"/>
    </row>
    <row r="35" spans="1:35" x14ac:dyDescent="0.2">
      <c r="A35" s="2"/>
      <c r="B35" s="2"/>
      <c r="C35" s="3"/>
      <c r="D35" s="547"/>
      <c r="E35" s="547"/>
      <c r="F35" s="547"/>
      <c r="G35" s="547"/>
      <c r="H35" s="547"/>
      <c r="I35" s="547"/>
      <c r="J35" s="547"/>
      <c r="K35" s="547"/>
      <c r="L35" s="547"/>
      <c r="M35" s="547"/>
      <c r="N35" s="808"/>
      <c r="O35" s="808"/>
      <c r="P35" s="808"/>
      <c r="Q35" s="808"/>
      <c r="R35" s="808"/>
      <c r="S35" s="808"/>
      <c r="T35" s="808"/>
      <c r="U35" s="808"/>
      <c r="V35" s="808"/>
      <c r="W35" s="808"/>
      <c r="X35" s="3"/>
      <c r="Y35" s="3"/>
      <c r="Z35" s="3"/>
      <c r="AA35" s="3"/>
      <c r="AB35" s="3"/>
      <c r="AC35" s="3"/>
      <c r="AD35" s="3"/>
      <c r="AE35" s="3"/>
      <c r="AF35" s="3"/>
      <c r="AG35" s="3"/>
      <c r="AH35" s="3"/>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selectLockedCells="1"/>
  <mergeCells count="66">
    <mergeCell ref="A36:C36"/>
    <mergeCell ref="D36:G36"/>
    <mergeCell ref="M36:P36"/>
    <mergeCell ref="H36:L36"/>
    <mergeCell ref="AH18:AH19"/>
    <mergeCell ref="AB36:AC36"/>
    <mergeCell ref="B32:C34"/>
    <mergeCell ref="D32:M32"/>
    <mergeCell ref="N32:W32"/>
    <mergeCell ref="Q36:S36"/>
    <mergeCell ref="T36:U36"/>
    <mergeCell ref="V36:Y36"/>
    <mergeCell ref="Z36:AA36"/>
    <mergeCell ref="X32:AH32"/>
    <mergeCell ref="X33:AH34"/>
    <mergeCell ref="A20:A27"/>
    <mergeCell ref="C20:C27"/>
    <mergeCell ref="N33:W35"/>
    <mergeCell ref="D18:D19"/>
    <mergeCell ref="E18:E19"/>
    <mergeCell ref="D28:AI28"/>
    <mergeCell ref="B29:D29"/>
    <mergeCell ref="E29:AH30"/>
    <mergeCell ref="D33:M35"/>
    <mergeCell ref="P18:P19"/>
    <mergeCell ref="Q18:Q19"/>
    <mergeCell ref="R18:R19"/>
    <mergeCell ref="N18:N19"/>
    <mergeCell ref="AI18:AI19"/>
    <mergeCell ref="AA18:AA19"/>
    <mergeCell ref="AB18:AB19"/>
    <mergeCell ref="AC18:AC19"/>
    <mergeCell ref="AD36:AH36"/>
    <mergeCell ref="AD18:AD19"/>
    <mergeCell ref="AE18:AE19"/>
    <mergeCell ref="AF18:AF19"/>
    <mergeCell ref="AG18:AG19"/>
    <mergeCell ref="L18:L19"/>
    <mergeCell ref="M18:M19"/>
    <mergeCell ref="F18:F19"/>
    <mergeCell ref="G18:G19"/>
    <mergeCell ref="H18:H19"/>
    <mergeCell ref="I18:I19"/>
    <mergeCell ref="J18:J19"/>
    <mergeCell ref="A12:AI12"/>
    <mergeCell ref="A13:C13"/>
    <mergeCell ref="A14:C14"/>
    <mergeCell ref="D15:AI15"/>
    <mergeCell ref="U18:U19"/>
    <mergeCell ref="V18:V19"/>
    <mergeCell ref="W18:W19"/>
    <mergeCell ref="X18:X19"/>
    <mergeCell ref="Y18:Y19"/>
    <mergeCell ref="Z18:Z19"/>
    <mergeCell ref="S18:S19"/>
    <mergeCell ref="T18:T19"/>
    <mergeCell ref="O18:O19"/>
    <mergeCell ref="A17:AI17"/>
    <mergeCell ref="A18:C19"/>
    <mergeCell ref="K18:K19"/>
    <mergeCell ref="D5:AE5"/>
    <mergeCell ref="D4:AE4"/>
    <mergeCell ref="A9:C9"/>
    <mergeCell ref="D10:AI10"/>
    <mergeCell ref="A7:AI7"/>
    <mergeCell ref="A8:C8"/>
  </mergeCells>
  <phoneticPr fontId="5" type="noConversion"/>
  <conditionalFormatting sqref="D36:G36 M36:P36">
    <cfRule type="cellIs" dxfId="4163" priority="3" stopIfTrue="1" operator="equal">
      <formula>0</formula>
    </cfRule>
  </conditionalFormatting>
  <conditionalFormatting sqref="D11">
    <cfRule type="expression" dxfId="4162" priority="4" stopIfTrue="1">
      <formula>IF($J$4=TRUE,TRUE)</formula>
    </cfRule>
  </conditionalFormatting>
  <conditionalFormatting sqref="A7:AI7 A8:C9">
    <cfRule type="expression" dxfId="4161" priority="5" stopIfTrue="1">
      <formula>IF($D$5="Option A - Fixed cycle running to current maximum",TRUE)</formula>
    </cfRule>
  </conditionalFormatting>
  <conditionalFormatting sqref="A12:AI12 A13:C14">
    <cfRule type="expression" dxfId="4160" priority="6" stopIfTrue="1">
      <formula>IF($D$5="Option B - Fixed cycle running to timed stage sequence",TRUE)</formula>
    </cfRule>
  </conditionalFormatting>
  <conditionalFormatting sqref="A17:AI17 A18:C19 A20:A27 C20:C27">
    <cfRule type="expression" dxfId="4159" priority="7" stopIfTrue="1">
      <formula>IF($D$5="Option C - Linked fixed time",TRUE)</formula>
    </cfRule>
  </conditionalFormatting>
  <conditionalFormatting sqref="D9:AI9">
    <cfRule type="containsBlanks" dxfId="4158" priority="2">
      <formula>LEN(TRIM(D9))=0</formula>
    </cfRule>
  </conditionalFormatting>
  <conditionalFormatting sqref="D9:AI9">
    <cfRule type="containsText" dxfId="4157" priority="1" operator="containsText" text="N">
      <formula>NOT(ISERROR(SEARCH("N",D9)))</formula>
    </cfRule>
  </conditionalFormatting>
  <dataValidations count="2">
    <dataValidation type="list" allowBlank="1" showErrorMessage="1" error="Select one of the following types of Fixed Time Operation - &quot;Option A&quot; utilises the current phase maxima set selected by the timetable, &quot;Option B&quot; uses a fixed stage duration and &quot;Option C&quot; can be used to synchronise operatio" sqref="D5:AE5" xr:uid="{00000000-0002-0000-2400-000000000000}">
      <formula1>"Option A - Fixed cycle running to current maximum,Option B - Fixed cycle running to timed stage sequence,Option C - Linked fixed time"</formula1>
    </dataValidation>
    <dataValidation type="list" allowBlank="1" showInputMessage="1" showErrorMessage="1" sqref="D9:AI9" xr:uid="{CB4DA44F-428B-494B-AB91-1A7157360E84}">
      <formula1>$AM$1:$AM$2</formula1>
    </dataValidation>
  </dataValidations>
  <hyperlinks>
    <hyperlink ref="AI36" location="'Form II(a)'!AC12" display="i" xr:uid="{00000000-0004-0000-2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&amp;LFixed Time Mode&amp;CPage &amp;P of &amp;N&amp;RForm XVI</oddFooter>
  </headerFooter>
  <drawing r:id="rId2"/>
  <legacyDrawing r:id="rId3"/>
  <legacyDrawingHF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9">
    <tabColor indexed="52"/>
  </sheetPr>
  <dimension ref="A1:AJ36"/>
  <sheetViews>
    <sheetView view="pageBreakPreview" zoomScaleNormal="100" zoomScaleSheetLayoutView="100" workbookViewId="0">
      <selection activeCell="B8" sqref="B8:C8"/>
    </sheetView>
  </sheetViews>
  <sheetFormatPr defaultRowHeight="12.75" x14ac:dyDescent="0.2"/>
  <cols>
    <col min="1" max="36" width="3.5703125" customWidth="1"/>
  </cols>
  <sheetData>
    <row r="1" spans="1:36" ht="15.75" customHeight="1"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row>
    <row r="2" spans="1:36" ht="15.75" x14ac:dyDescent="0.25">
      <c r="A2" s="5" t="s">
        <v>538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4"/>
    </row>
    <row r="3" spans="1:36" x14ac:dyDescent="0.2">
      <c r="A3" s="7"/>
      <c r="B3" s="25"/>
      <c r="C3" s="25"/>
      <c r="D3" s="25"/>
      <c r="E3" s="25"/>
      <c r="F3" s="25"/>
      <c r="G3" s="25"/>
      <c r="H3" s="25"/>
      <c r="I3" s="25"/>
      <c r="J3" s="27"/>
      <c r="K3" s="27"/>
      <c r="L3" s="27"/>
      <c r="M3" s="27"/>
      <c r="N3" s="27"/>
      <c r="O3" s="27"/>
      <c r="P3" s="27"/>
      <c r="Q3" s="27"/>
      <c r="R3" s="4"/>
      <c r="S3" s="25"/>
      <c r="T3" s="25"/>
      <c r="U3" s="25"/>
      <c r="V3" s="25"/>
      <c r="W3" s="25"/>
      <c r="X3" s="25"/>
      <c r="Y3" s="25"/>
      <c r="Z3" s="25"/>
      <c r="AA3" s="27"/>
      <c r="AB3" s="27"/>
      <c r="AC3" s="27"/>
      <c r="AD3" s="27"/>
      <c r="AE3" s="27"/>
      <c r="AF3" s="27"/>
      <c r="AG3" s="27"/>
      <c r="AH3" s="27"/>
      <c r="AI3" s="4"/>
      <c r="AJ3" s="4"/>
    </row>
    <row r="4" spans="1:36" ht="12.75" customHeight="1" x14ac:dyDescent="0.2">
      <c r="A4" s="8"/>
      <c r="B4" s="763" t="s">
        <v>22</v>
      </c>
      <c r="C4" s="763"/>
      <c r="D4" s="763"/>
      <c r="E4" s="763"/>
      <c r="F4" s="763"/>
      <c r="G4" s="763"/>
      <c r="H4" s="763"/>
      <c r="I4" s="763"/>
      <c r="J4" s="811"/>
      <c r="K4" s="811"/>
      <c r="L4" s="811"/>
      <c r="M4" s="811"/>
      <c r="N4" s="811"/>
      <c r="O4" s="811"/>
      <c r="P4" s="811"/>
      <c r="Q4" s="811"/>
      <c r="R4" s="813" t="s">
        <v>540</v>
      </c>
      <c r="S4" s="27"/>
      <c r="T4" s="763" t="s">
        <v>22</v>
      </c>
      <c r="U4" s="763"/>
      <c r="V4" s="763"/>
      <c r="W4" s="763"/>
      <c r="X4" s="763"/>
      <c r="Y4" s="763"/>
      <c r="Z4" s="763"/>
      <c r="AA4" s="763"/>
      <c r="AB4" s="811"/>
      <c r="AC4" s="811"/>
      <c r="AD4" s="811"/>
      <c r="AE4" s="811"/>
      <c r="AF4" s="811"/>
      <c r="AG4" s="811"/>
      <c r="AH4" s="811"/>
      <c r="AI4" s="811"/>
      <c r="AJ4" s="816" t="s">
        <v>540</v>
      </c>
    </row>
    <row r="5" spans="1:36" ht="12.75" customHeight="1" x14ac:dyDescent="0.2">
      <c r="A5" s="4"/>
      <c r="B5" s="812" t="s">
        <v>23</v>
      </c>
      <c r="C5" s="812"/>
      <c r="D5" s="812" t="s">
        <v>24</v>
      </c>
      <c r="E5" s="812"/>
      <c r="F5" s="812" t="s">
        <v>25</v>
      </c>
      <c r="G5" s="812"/>
      <c r="H5" s="812" t="s">
        <v>26</v>
      </c>
      <c r="I5" s="812"/>
      <c r="J5" s="812" t="s">
        <v>361</v>
      </c>
      <c r="K5" s="812"/>
      <c r="L5" s="812" t="s">
        <v>362</v>
      </c>
      <c r="M5" s="812"/>
      <c r="N5" s="812" t="s">
        <v>363</v>
      </c>
      <c r="O5" s="812"/>
      <c r="P5" s="812" t="s">
        <v>364</v>
      </c>
      <c r="Q5" s="812"/>
      <c r="R5" s="814"/>
      <c r="S5" s="107"/>
      <c r="T5" s="812" t="s">
        <v>23</v>
      </c>
      <c r="U5" s="812"/>
      <c r="V5" s="812" t="s">
        <v>24</v>
      </c>
      <c r="W5" s="812"/>
      <c r="X5" s="812" t="s">
        <v>25</v>
      </c>
      <c r="Y5" s="812"/>
      <c r="Z5" s="812" t="s">
        <v>26</v>
      </c>
      <c r="AA5" s="812"/>
      <c r="AB5" s="812" t="s">
        <v>361</v>
      </c>
      <c r="AC5" s="812"/>
      <c r="AD5" s="812" t="s">
        <v>362</v>
      </c>
      <c r="AE5" s="812"/>
      <c r="AF5" s="812" t="s">
        <v>363</v>
      </c>
      <c r="AG5" s="812"/>
      <c r="AH5" s="812" t="s">
        <v>364</v>
      </c>
      <c r="AI5" s="812"/>
      <c r="AJ5" s="817"/>
    </row>
    <row r="6" spans="1:36" ht="12.75" customHeight="1" x14ac:dyDescent="0.2">
      <c r="A6" s="4"/>
      <c r="B6" s="812"/>
      <c r="C6" s="812"/>
      <c r="D6" s="812"/>
      <c r="E6" s="812"/>
      <c r="F6" s="812"/>
      <c r="G6" s="812"/>
      <c r="H6" s="812"/>
      <c r="I6" s="812"/>
      <c r="J6" s="812"/>
      <c r="K6" s="812"/>
      <c r="L6" s="812"/>
      <c r="M6" s="812"/>
      <c r="N6" s="812"/>
      <c r="O6" s="812"/>
      <c r="P6" s="812"/>
      <c r="Q6" s="812"/>
      <c r="R6" s="814"/>
      <c r="S6" s="107"/>
      <c r="T6" s="812"/>
      <c r="U6" s="812"/>
      <c r="V6" s="812"/>
      <c r="W6" s="812"/>
      <c r="X6" s="812"/>
      <c r="Y6" s="812"/>
      <c r="Z6" s="812"/>
      <c r="AA6" s="812"/>
      <c r="AB6" s="812"/>
      <c r="AC6" s="812"/>
      <c r="AD6" s="812"/>
      <c r="AE6" s="812"/>
      <c r="AF6" s="812"/>
      <c r="AG6" s="812"/>
      <c r="AH6" s="812"/>
      <c r="AI6" s="812"/>
      <c r="AJ6" s="817"/>
    </row>
    <row r="7" spans="1:36" ht="12.75" customHeight="1" x14ac:dyDescent="0.2">
      <c r="A7" s="4"/>
      <c r="B7" s="812"/>
      <c r="C7" s="812"/>
      <c r="D7" s="812"/>
      <c r="E7" s="812"/>
      <c r="F7" s="812"/>
      <c r="G7" s="812"/>
      <c r="H7" s="812"/>
      <c r="I7" s="812"/>
      <c r="J7" s="812"/>
      <c r="K7" s="812"/>
      <c r="L7" s="812"/>
      <c r="M7" s="812"/>
      <c r="N7" s="812"/>
      <c r="O7" s="812"/>
      <c r="P7" s="812"/>
      <c r="Q7" s="812"/>
      <c r="R7" s="815"/>
      <c r="S7" s="107"/>
      <c r="T7" s="812"/>
      <c r="U7" s="812"/>
      <c r="V7" s="812"/>
      <c r="W7" s="812"/>
      <c r="X7" s="812"/>
      <c r="Y7" s="812"/>
      <c r="Z7" s="812"/>
      <c r="AA7" s="812"/>
      <c r="AB7" s="812"/>
      <c r="AC7" s="812"/>
      <c r="AD7" s="812"/>
      <c r="AE7" s="812"/>
      <c r="AF7" s="812"/>
      <c r="AG7" s="812"/>
      <c r="AH7" s="812"/>
      <c r="AI7" s="812"/>
      <c r="AJ7" s="818"/>
    </row>
    <row r="8" spans="1:36" x14ac:dyDescent="0.2">
      <c r="A8" s="311" t="str">
        <f>IF('Form VI'!$A$8=TRUE,"A",IF('Form VI'!$A$8=FALSE," "))</f>
        <v xml:space="preserve"> </v>
      </c>
      <c r="B8" s="549"/>
      <c r="C8" s="550"/>
      <c r="D8" s="549"/>
      <c r="E8" s="550"/>
      <c r="F8" s="549"/>
      <c r="G8" s="550"/>
      <c r="H8" s="549"/>
      <c r="I8" s="550"/>
      <c r="J8" s="549"/>
      <c r="K8" s="550"/>
      <c r="L8" s="549"/>
      <c r="M8" s="550"/>
      <c r="N8" s="549"/>
      <c r="O8" s="550"/>
      <c r="P8" s="549"/>
      <c r="Q8" s="550"/>
      <c r="R8" s="224"/>
      <c r="S8" s="315" t="str">
        <f>IF('Form VI'!$A$24=TRUE,"Q",IF('Form VI'!$A$24=FALSE," "))</f>
        <v xml:space="preserve"> </v>
      </c>
      <c r="T8" s="549"/>
      <c r="U8" s="550"/>
      <c r="V8" s="549"/>
      <c r="W8" s="550"/>
      <c r="X8" s="549"/>
      <c r="Y8" s="550"/>
      <c r="Z8" s="549"/>
      <c r="AA8" s="550"/>
      <c r="AB8" s="549"/>
      <c r="AC8" s="550"/>
      <c r="AD8" s="549"/>
      <c r="AE8" s="550"/>
      <c r="AF8" s="549"/>
      <c r="AG8" s="550"/>
      <c r="AH8" s="549"/>
      <c r="AI8" s="550"/>
      <c r="AJ8" s="224"/>
    </row>
    <row r="9" spans="1:36" x14ac:dyDescent="0.2">
      <c r="A9" s="311" t="str">
        <f>IF('Form VI'!$A$9=TRUE,"B",IF('Form VI'!$A$9=FALSE," "))</f>
        <v xml:space="preserve"> </v>
      </c>
      <c r="B9" s="549"/>
      <c r="C9" s="550"/>
      <c r="D9" s="549"/>
      <c r="E9" s="550"/>
      <c r="F9" s="549"/>
      <c r="G9" s="550"/>
      <c r="H9" s="549"/>
      <c r="I9" s="550"/>
      <c r="J9" s="549"/>
      <c r="K9" s="550"/>
      <c r="L9" s="549"/>
      <c r="M9" s="550"/>
      <c r="N9" s="549"/>
      <c r="O9" s="550"/>
      <c r="P9" s="549"/>
      <c r="Q9" s="550"/>
      <c r="R9" s="224"/>
      <c r="S9" s="315" t="str">
        <f>IF('Form VI'!$A$25=TRUE,"R",IF('Form VI'!$A$25=FALSE," "))</f>
        <v xml:space="preserve"> </v>
      </c>
      <c r="T9" s="549"/>
      <c r="U9" s="550"/>
      <c r="V9" s="549"/>
      <c r="W9" s="550"/>
      <c r="X9" s="549"/>
      <c r="Y9" s="550"/>
      <c r="Z9" s="549"/>
      <c r="AA9" s="550"/>
      <c r="AB9" s="549"/>
      <c r="AC9" s="550"/>
      <c r="AD9" s="549"/>
      <c r="AE9" s="550"/>
      <c r="AF9" s="549"/>
      <c r="AG9" s="550"/>
      <c r="AH9" s="549"/>
      <c r="AI9" s="550"/>
      <c r="AJ9" s="224"/>
    </row>
    <row r="10" spans="1:36" x14ac:dyDescent="0.2">
      <c r="A10" s="311" t="str">
        <f>IF('Form VI'!$A$10=TRUE,"C",IF('Form VI'!$A$10=FALSE," "))</f>
        <v xml:space="preserve"> </v>
      </c>
      <c r="B10" s="549"/>
      <c r="C10" s="550"/>
      <c r="D10" s="549"/>
      <c r="E10" s="550"/>
      <c r="F10" s="549"/>
      <c r="G10" s="550"/>
      <c r="H10" s="549"/>
      <c r="I10" s="550"/>
      <c r="J10" s="549"/>
      <c r="K10" s="550"/>
      <c r="L10" s="549"/>
      <c r="M10" s="550"/>
      <c r="N10" s="549"/>
      <c r="O10" s="550"/>
      <c r="P10" s="549"/>
      <c r="Q10" s="550"/>
      <c r="R10" s="224"/>
      <c r="S10" s="315" t="str">
        <f>IF('Form VI'!$A$26=TRUE,"S",IF('Form VI'!$A$26=FALSE," "))</f>
        <v xml:space="preserve"> </v>
      </c>
      <c r="T10" s="549"/>
      <c r="U10" s="550"/>
      <c r="V10" s="549"/>
      <c r="W10" s="550"/>
      <c r="X10" s="549"/>
      <c r="Y10" s="550"/>
      <c r="Z10" s="549"/>
      <c r="AA10" s="550"/>
      <c r="AB10" s="549"/>
      <c r="AC10" s="550"/>
      <c r="AD10" s="549"/>
      <c r="AE10" s="550"/>
      <c r="AF10" s="549"/>
      <c r="AG10" s="550"/>
      <c r="AH10" s="549"/>
      <c r="AI10" s="550"/>
      <c r="AJ10" s="224"/>
    </row>
    <row r="11" spans="1:36" x14ac:dyDescent="0.2">
      <c r="A11" s="311" t="str">
        <f>IF('Form VI'!$A$11=TRUE,"D",IF('Form VI'!$A$11=FALSE," "))</f>
        <v xml:space="preserve"> </v>
      </c>
      <c r="B11" s="549"/>
      <c r="C11" s="550"/>
      <c r="D11" s="549"/>
      <c r="E11" s="550"/>
      <c r="F11" s="549"/>
      <c r="G11" s="550"/>
      <c r="H11" s="549"/>
      <c r="I11" s="550"/>
      <c r="J11" s="549"/>
      <c r="K11" s="550"/>
      <c r="L11" s="549"/>
      <c r="M11" s="550"/>
      <c r="N11" s="549"/>
      <c r="O11" s="550"/>
      <c r="P11" s="549"/>
      <c r="Q11" s="550"/>
      <c r="R11" s="224"/>
      <c r="S11" s="315" t="str">
        <f>IF('Form VI'!$A$27=TRUE,"T",IF('Form VI'!$A$27=FALSE," "))</f>
        <v xml:space="preserve"> </v>
      </c>
      <c r="T11" s="549"/>
      <c r="U11" s="550"/>
      <c r="V11" s="549"/>
      <c r="W11" s="550"/>
      <c r="X11" s="549"/>
      <c r="Y11" s="550"/>
      <c r="Z11" s="549"/>
      <c r="AA11" s="550"/>
      <c r="AB11" s="549"/>
      <c r="AC11" s="550"/>
      <c r="AD11" s="549"/>
      <c r="AE11" s="550"/>
      <c r="AF11" s="549"/>
      <c r="AG11" s="550"/>
      <c r="AH11" s="549"/>
      <c r="AI11" s="550"/>
      <c r="AJ11" s="224"/>
    </row>
    <row r="12" spans="1:36" x14ac:dyDescent="0.2">
      <c r="A12" s="311" t="str">
        <f>IF('Form VI'!$A$12=TRUE,"E",IF('Form VI'!$A$12=FALSE," "))</f>
        <v xml:space="preserve"> </v>
      </c>
      <c r="B12" s="549"/>
      <c r="C12" s="550"/>
      <c r="D12" s="549"/>
      <c r="E12" s="550"/>
      <c r="F12" s="549"/>
      <c r="G12" s="550"/>
      <c r="H12" s="549"/>
      <c r="I12" s="550"/>
      <c r="J12" s="549"/>
      <c r="K12" s="550"/>
      <c r="L12" s="549"/>
      <c r="M12" s="550"/>
      <c r="N12" s="549"/>
      <c r="O12" s="550"/>
      <c r="P12" s="549"/>
      <c r="Q12" s="550"/>
      <c r="R12" s="224"/>
      <c r="S12" s="315" t="str">
        <f>IF('Form VI'!$A$28=TRUE,"U",IF('Form VI'!$A$28=FALSE," "))</f>
        <v xml:space="preserve"> </v>
      </c>
      <c r="T12" s="549"/>
      <c r="U12" s="550"/>
      <c r="V12" s="549"/>
      <c r="W12" s="550"/>
      <c r="X12" s="549"/>
      <c r="Y12" s="550"/>
      <c r="Z12" s="549"/>
      <c r="AA12" s="550"/>
      <c r="AB12" s="549"/>
      <c r="AC12" s="550"/>
      <c r="AD12" s="549"/>
      <c r="AE12" s="550"/>
      <c r="AF12" s="549"/>
      <c r="AG12" s="550"/>
      <c r="AH12" s="549"/>
      <c r="AI12" s="550"/>
      <c r="AJ12" s="224"/>
    </row>
    <row r="13" spans="1:36" x14ac:dyDescent="0.2">
      <c r="A13" s="311" t="str">
        <f>IF('Form VI'!$A$13=TRUE,"F",IF('Form VI'!$A$13=FALSE," "))</f>
        <v xml:space="preserve"> </v>
      </c>
      <c r="B13" s="549"/>
      <c r="C13" s="550"/>
      <c r="D13" s="549"/>
      <c r="E13" s="550"/>
      <c r="F13" s="549"/>
      <c r="G13" s="550"/>
      <c r="H13" s="549"/>
      <c r="I13" s="550"/>
      <c r="J13" s="549"/>
      <c r="K13" s="550"/>
      <c r="L13" s="549"/>
      <c r="M13" s="550"/>
      <c r="N13" s="549"/>
      <c r="O13" s="550"/>
      <c r="P13" s="549"/>
      <c r="Q13" s="550"/>
      <c r="R13" s="224"/>
      <c r="S13" s="315" t="str">
        <f>IF('Form VI'!$A$29=TRUE,"V",IF('Form VI'!$A$29=FALSE," "))</f>
        <v xml:space="preserve"> </v>
      </c>
      <c r="T13" s="549"/>
      <c r="U13" s="550"/>
      <c r="V13" s="549"/>
      <c r="W13" s="550"/>
      <c r="X13" s="549"/>
      <c r="Y13" s="550"/>
      <c r="Z13" s="549"/>
      <c r="AA13" s="550"/>
      <c r="AB13" s="549"/>
      <c r="AC13" s="550"/>
      <c r="AD13" s="549"/>
      <c r="AE13" s="550"/>
      <c r="AF13" s="549"/>
      <c r="AG13" s="550"/>
      <c r="AH13" s="549"/>
      <c r="AI13" s="550"/>
      <c r="AJ13" s="224"/>
    </row>
    <row r="14" spans="1:36" x14ac:dyDescent="0.2">
      <c r="A14" s="311" t="str">
        <f>IF('Form VI'!$A$14=TRUE,"G",IF('Form VI'!$A$14=FALSE," "))</f>
        <v xml:space="preserve"> </v>
      </c>
      <c r="B14" s="549"/>
      <c r="C14" s="550"/>
      <c r="D14" s="549"/>
      <c r="E14" s="550"/>
      <c r="F14" s="549"/>
      <c r="G14" s="550"/>
      <c r="H14" s="549"/>
      <c r="I14" s="550"/>
      <c r="J14" s="549"/>
      <c r="K14" s="550"/>
      <c r="L14" s="549"/>
      <c r="M14" s="550"/>
      <c r="N14" s="549"/>
      <c r="O14" s="550"/>
      <c r="P14" s="549"/>
      <c r="Q14" s="550"/>
      <c r="R14" s="224"/>
      <c r="S14" s="315" t="str">
        <f>IF('Form VI'!$A$30=TRUE,"W",IF('Form VI'!$A$30=FALSE," "))</f>
        <v xml:space="preserve"> </v>
      </c>
      <c r="T14" s="549"/>
      <c r="U14" s="550"/>
      <c r="V14" s="549"/>
      <c r="W14" s="550"/>
      <c r="X14" s="549"/>
      <c r="Y14" s="550"/>
      <c r="Z14" s="549"/>
      <c r="AA14" s="550"/>
      <c r="AB14" s="549"/>
      <c r="AC14" s="550"/>
      <c r="AD14" s="549"/>
      <c r="AE14" s="550"/>
      <c r="AF14" s="549"/>
      <c r="AG14" s="550"/>
      <c r="AH14" s="549"/>
      <c r="AI14" s="550"/>
      <c r="AJ14" s="224"/>
    </row>
    <row r="15" spans="1:36" x14ac:dyDescent="0.2">
      <c r="A15" s="311" t="str">
        <f>IF('Form VI'!$A$15=TRUE,"H",IF('Form VI'!$A$15=FALSE," "))</f>
        <v xml:space="preserve"> </v>
      </c>
      <c r="B15" s="549"/>
      <c r="C15" s="550"/>
      <c r="D15" s="549"/>
      <c r="E15" s="550"/>
      <c r="F15" s="549"/>
      <c r="G15" s="550"/>
      <c r="H15" s="549"/>
      <c r="I15" s="550"/>
      <c r="J15" s="549"/>
      <c r="K15" s="550"/>
      <c r="L15" s="549"/>
      <c r="M15" s="550"/>
      <c r="N15" s="549"/>
      <c r="O15" s="550"/>
      <c r="P15" s="549"/>
      <c r="Q15" s="550"/>
      <c r="R15" s="224"/>
      <c r="S15" s="315" t="str">
        <f>IF('Form VI'!$A$31=TRUE,"X",IF('Form VI'!$A$31=FALSE," "))</f>
        <v xml:space="preserve"> </v>
      </c>
      <c r="T15" s="549"/>
      <c r="U15" s="550"/>
      <c r="V15" s="549"/>
      <c r="W15" s="550"/>
      <c r="X15" s="549"/>
      <c r="Y15" s="550"/>
      <c r="Z15" s="549"/>
      <c r="AA15" s="550"/>
      <c r="AB15" s="549"/>
      <c r="AC15" s="550"/>
      <c r="AD15" s="549"/>
      <c r="AE15" s="550"/>
      <c r="AF15" s="549"/>
      <c r="AG15" s="550"/>
      <c r="AH15" s="549"/>
      <c r="AI15" s="550"/>
      <c r="AJ15" s="224"/>
    </row>
    <row r="16" spans="1:36" x14ac:dyDescent="0.2">
      <c r="A16" s="311" t="str">
        <f>IF('Form VI'!$A$16=TRUE,"I",IF('Form VI'!$A$16=FALSE," "))</f>
        <v xml:space="preserve"> </v>
      </c>
      <c r="B16" s="549"/>
      <c r="C16" s="550"/>
      <c r="D16" s="549"/>
      <c r="E16" s="550"/>
      <c r="F16" s="549"/>
      <c r="G16" s="550"/>
      <c r="H16" s="549"/>
      <c r="I16" s="550"/>
      <c r="J16" s="549"/>
      <c r="K16" s="550"/>
      <c r="L16" s="549"/>
      <c r="M16" s="550"/>
      <c r="N16" s="549"/>
      <c r="O16" s="550"/>
      <c r="P16" s="549"/>
      <c r="Q16" s="550"/>
      <c r="R16" s="224"/>
      <c r="S16" s="315" t="str">
        <f>IF('Form VI'!$A$32=TRUE,"Y",IF('Form VI'!$A$32=FALSE," "))</f>
        <v xml:space="preserve"> </v>
      </c>
      <c r="T16" s="549"/>
      <c r="U16" s="550"/>
      <c r="V16" s="549"/>
      <c r="W16" s="550"/>
      <c r="X16" s="549"/>
      <c r="Y16" s="550"/>
      <c r="Z16" s="549"/>
      <c r="AA16" s="550"/>
      <c r="AB16" s="549"/>
      <c r="AC16" s="550"/>
      <c r="AD16" s="549"/>
      <c r="AE16" s="550"/>
      <c r="AF16" s="549"/>
      <c r="AG16" s="550"/>
      <c r="AH16" s="549"/>
      <c r="AI16" s="550"/>
      <c r="AJ16" s="224"/>
    </row>
    <row r="17" spans="1:36" x14ac:dyDescent="0.2">
      <c r="A17" s="311" t="str">
        <f>IF('Form VI'!$A$17=TRUE,"J",IF('Form VI'!$A$17=FALSE," "))</f>
        <v xml:space="preserve"> </v>
      </c>
      <c r="B17" s="549"/>
      <c r="C17" s="550"/>
      <c r="D17" s="549"/>
      <c r="E17" s="550"/>
      <c r="F17" s="549"/>
      <c r="G17" s="550"/>
      <c r="H17" s="549"/>
      <c r="I17" s="550"/>
      <c r="J17" s="549"/>
      <c r="K17" s="550"/>
      <c r="L17" s="549"/>
      <c r="M17" s="550"/>
      <c r="N17" s="549"/>
      <c r="O17" s="550"/>
      <c r="P17" s="549"/>
      <c r="Q17" s="550"/>
      <c r="R17" s="224"/>
      <c r="S17" s="315" t="str">
        <f>IF('Form VI'!$A$33=TRUE,"Z",IF('Form VI'!$A$33=FALSE," "))</f>
        <v xml:space="preserve"> </v>
      </c>
      <c r="T17" s="549"/>
      <c r="U17" s="550"/>
      <c r="V17" s="549"/>
      <c r="W17" s="550"/>
      <c r="X17" s="549"/>
      <c r="Y17" s="550"/>
      <c r="Z17" s="549"/>
      <c r="AA17" s="550"/>
      <c r="AB17" s="549"/>
      <c r="AC17" s="550"/>
      <c r="AD17" s="549"/>
      <c r="AE17" s="550"/>
      <c r="AF17" s="549"/>
      <c r="AG17" s="550"/>
      <c r="AH17" s="549"/>
      <c r="AI17" s="550"/>
      <c r="AJ17" s="224"/>
    </row>
    <row r="18" spans="1:36" x14ac:dyDescent="0.2">
      <c r="A18" s="311" t="str">
        <f>IF('Form VI'!$A$18=TRUE,"K",IF('Form VI'!$A$18=FALSE," "))</f>
        <v xml:space="preserve"> </v>
      </c>
      <c r="B18" s="549"/>
      <c r="C18" s="550"/>
      <c r="D18" s="549"/>
      <c r="E18" s="550"/>
      <c r="F18" s="549"/>
      <c r="G18" s="550"/>
      <c r="H18" s="549"/>
      <c r="I18" s="550"/>
      <c r="J18" s="549"/>
      <c r="K18" s="550"/>
      <c r="L18" s="549"/>
      <c r="M18" s="550"/>
      <c r="N18" s="549"/>
      <c r="O18" s="550"/>
      <c r="P18" s="549"/>
      <c r="Q18" s="550"/>
      <c r="R18" s="224"/>
      <c r="S18" s="315" t="str">
        <f>IF('Form VI'!$A$34=TRUE,"AA",IF('Form VI'!$A$34=FALSE," "))</f>
        <v xml:space="preserve"> </v>
      </c>
      <c r="T18" s="549"/>
      <c r="U18" s="550"/>
      <c r="V18" s="549"/>
      <c r="W18" s="550"/>
      <c r="X18" s="549"/>
      <c r="Y18" s="550"/>
      <c r="Z18" s="549"/>
      <c r="AA18" s="550"/>
      <c r="AB18" s="549"/>
      <c r="AC18" s="550"/>
      <c r="AD18" s="549"/>
      <c r="AE18" s="550"/>
      <c r="AF18" s="549"/>
      <c r="AG18" s="550"/>
      <c r="AH18" s="549"/>
      <c r="AI18" s="550"/>
      <c r="AJ18" s="224"/>
    </row>
    <row r="19" spans="1:36" x14ac:dyDescent="0.2">
      <c r="A19" s="311" t="str">
        <f>IF('Form VI'!$A$19=TRUE,"L",IF('Form VI'!$A$19=FALSE," "))</f>
        <v xml:space="preserve"> </v>
      </c>
      <c r="B19" s="549"/>
      <c r="C19" s="550"/>
      <c r="D19" s="549"/>
      <c r="E19" s="550"/>
      <c r="F19" s="549"/>
      <c r="G19" s="550"/>
      <c r="H19" s="549"/>
      <c r="I19" s="550"/>
      <c r="J19" s="549"/>
      <c r="K19" s="550"/>
      <c r="L19" s="549"/>
      <c r="M19" s="550"/>
      <c r="N19" s="549"/>
      <c r="O19" s="550"/>
      <c r="P19" s="549"/>
      <c r="Q19" s="550"/>
      <c r="R19" s="224"/>
      <c r="S19" s="315" t="str">
        <f>IF('Form VI'!$A$35=TRUE,"AB",IF('Form VI'!$A$35=FALSE," "))</f>
        <v xml:space="preserve"> </v>
      </c>
      <c r="T19" s="549"/>
      <c r="U19" s="550"/>
      <c r="V19" s="549"/>
      <c r="W19" s="550"/>
      <c r="X19" s="549"/>
      <c r="Y19" s="550"/>
      <c r="Z19" s="549"/>
      <c r="AA19" s="550"/>
      <c r="AB19" s="549"/>
      <c r="AC19" s="550"/>
      <c r="AD19" s="549"/>
      <c r="AE19" s="550"/>
      <c r="AF19" s="549"/>
      <c r="AG19" s="550"/>
      <c r="AH19" s="549"/>
      <c r="AI19" s="550"/>
      <c r="AJ19" s="224"/>
    </row>
    <row r="20" spans="1:36" x14ac:dyDescent="0.2">
      <c r="A20" s="311" t="str">
        <f>IF('Form VI'!$A$20=TRUE,"M",IF('Form VI'!$A$20=FALSE," "))</f>
        <v xml:space="preserve"> </v>
      </c>
      <c r="B20" s="549"/>
      <c r="C20" s="550"/>
      <c r="D20" s="549"/>
      <c r="E20" s="550"/>
      <c r="F20" s="549"/>
      <c r="G20" s="550"/>
      <c r="H20" s="549"/>
      <c r="I20" s="550"/>
      <c r="J20" s="549"/>
      <c r="K20" s="550"/>
      <c r="L20" s="549"/>
      <c r="M20" s="550"/>
      <c r="N20" s="549"/>
      <c r="O20" s="550"/>
      <c r="P20" s="549"/>
      <c r="Q20" s="550"/>
      <c r="R20" s="224"/>
      <c r="S20" s="315" t="str">
        <f>IF('Form VI'!$A$36=TRUE,"AC",IF('Form VI'!$A$36=FALSE," "))</f>
        <v xml:space="preserve"> </v>
      </c>
      <c r="T20" s="549"/>
      <c r="U20" s="550"/>
      <c r="V20" s="549"/>
      <c r="W20" s="550"/>
      <c r="X20" s="549"/>
      <c r="Y20" s="550"/>
      <c r="Z20" s="549"/>
      <c r="AA20" s="550"/>
      <c r="AB20" s="549"/>
      <c r="AC20" s="550"/>
      <c r="AD20" s="549"/>
      <c r="AE20" s="550"/>
      <c r="AF20" s="549"/>
      <c r="AG20" s="550"/>
      <c r="AH20" s="549"/>
      <c r="AI20" s="550"/>
      <c r="AJ20" s="224"/>
    </row>
    <row r="21" spans="1:36" x14ac:dyDescent="0.2">
      <c r="A21" s="311" t="str">
        <f>IF('Form VI'!$A$21=TRUE,"N",IF('Form VI'!$A$21=FALSE," "))</f>
        <v xml:space="preserve"> </v>
      </c>
      <c r="B21" s="549"/>
      <c r="C21" s="550"/>
      <c r="D21" s="549"/>
      <c r="E21" s="550"/>
      <c r="F21" s="549"/>
      <c r="G21" s="550"/>
      <c r="H21" s="549"/>
      <c r="I21" s="550"/>
      <c r="J21" s="549"/>
      <c r="K21" s="550"/>
      <c r="L21" s="549"/>
      <c r="M21" s="550"/>
      <c r="N21" s="549"/>
      <c r="O21" s="550"/>
      <c r="P21" s="549"/>
      <c r="Q21" s="550"/>
      <c r="R21" s="224"/>
      <c r="S21" s="315" t="str">
        <f>IF('Form VI'!$A$37=TRUE,"AD",IF('Form VI'!$A$37=FALSE," "))</f>
        <v xml:space="preserve"> </v>
      </c>
      <c r="T21" s="549"/>
      <c r="U21" s="550"/>
      <c r="V21" s="549"/>
      <c r="W21" s="550"/>
      <c r="X21" s="549"/>
      <c r="Y21" s="550"/>
      <c r="Z21" s="549"/>
      <c r="AA21" s="550"/>
      <c r="AB21" s="549"/>
      <c r="AC21" s="550"/>
      <c r="AD21" s="549"/>
      <c r="AE21" s="550"/>
      <c r="AF21" s="549"/>
      <c r="AG21" s="550"/>
      <c r="AH21" s="549"/>
      <c r="AI21" s="550"/>
      <c r="AJ21" s="224"/>
    </row>
    <row r="22" spans="1:36" x14ac:dyDescent="0.2">
      <c r="A22" s="311" t="str">
        <f>IF('Form VI'!$A$22=TRUE,"O",IF('Form VI'!$A$22=FALSE," "))</f>
        <v xml:space="preserve"> </v>
      </c>
      <c r="B22" s="549"/>
      <c r="C22" s="550"/>
      <c r="D22" s="549"/>
      <c r="E22" s="550"/>
      <c r="F22" s="549"/>
      <c r="G22" s="550"/>
      <c r="H22" s="549"/>
      <c r="I22" s="550"/>
      <c r="J22" s="549"/>
      <c r="K22" s="550"/>
      <c r="L22" s="549"/>
      <c r="M22" s="550"/>
      <c r="N22" s="549"/>
      <c r="O22" s="550"/>
      <c r="P22" s="549"/>
      <c r="Q22" s="550"/>
      <c r="R22" s="224"/>
      <c r="S22" s="315" t="str">
        <f>IF('Form VI'!$A$38=TRUE,"AE",IF('Form VI'!$A$38=FALSE," "))</f>
        <v xml:space="preserve"> </v>
      </c>
      <c r="T22" s="549"/>
      <c r="U22" s="550"/>
      <c r="V22" s="549"/>
      <c r="W22" s="550"/>
      <c r="X22" s="549"/>
      <c r="Y22" s="550"/>
      <c r="Z22" s="549"/>
      <c r="AA22" s="550"/>
      <c r="AB22" s="549"/>
      <c r="AC22" s="550"/>
      <c r="AD22" s="549"/>
      <c r="AE22" s="550"/>
      <c r="AF22" s="549"/>
      <c r="AG22" s="550"/>
      <c r="AH22" s="549"/>
      <c r="AI22" s="550"/>
      <c r="AJ22" s="224"/>
    </row>
    <row r="23" spans="1:36" x14ac:dyDescent="0.2">
      <c r="A23" s="311" t="str">
        <f>IF('Form VI'!$A$23=TRUE,"P",IF('Form VI'!$A$23=FALSE," "))</f>
        <v xml:space="preserve"> </v>
      </c>
      <c r="B23" s="549"/>
      <c r="C23" s="550"/>
      <c r="D23" s="549"/>
      <c r="E23" s="550"/>
      <c r="F23" s="549"/>
      <c r="G23" s="550"/>
      <c r="H23" s="549"/>
      <c r="I23" s="550"/>
      <c r="J23" s="549"/>
      <c r="K23" s="550"/>
      <c r="L23" s="549"/>
      <c r="M23" s="550"/>
      <c r="N23" s="549"/>
      <c r="O23" s="550"/>
      <c r="P23" s="549"/>
      <c r="Q23" s="550"/>
      <c r="R23" s="224"/>
      <c r="S23" s="315" t="str">
        <f>IF('Form VI'!$A$39=TRUE,"AF",IF('Form VI'!$A$39=FALSE," "))</f>
        <v xml:space="preserve"> </v>
      </c>
      <c r="T23" s="549"/>
      <c r="U23" s="550"/>
      <c r="V23" s="549"/>
      <c r="W23" s="550"/>
      <c r="X23" s="549"/>
      <c r="Y23" s="550"/>
      <c r="Z23" s="549"/>
      <c r="AA23" s="550"/>
      <c r="AB23" s="549"/>
      <c r="AC23" s="550"/>
      <c r="AD23" s="549"/>
      <c r="AE23" s="550"/>
      <c r="AF23" s="549"/>
      <c r="AG23" s="550"/>
      <c r="AH23" s="549"/>
      <c r="AI23" s="550"/>
      <c r="AJ23" s="224"/>
    </row>
    <row r="24" spans="1:36" x14ac:dyDescent="0.2">
      <c r="A24" s="4"/>
      <c r="B24" s="22"/>
      <c r="C24" s="20"/>
      <c r="D24" s="20"/>
      <c r="E24" s="20"/>
      <c r="F24" s="20"/>
      <c r="G24" s="22"/>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4"/>
      <c r="AJ24" s="4"/>
    </row>
    <row r="25" spans="1:36" x14ac:dyDescent="0.2">
      <c r="A25" s="4"/>
      <c r="B25" s="22"/>
      <c r="C25" s="20"/>
      <c r="D25" s="20"/>
      <c r="E25" s="20"/>
      <c r="F25" s="20"/>
      <c r="G25" s="22"/>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4"/>
      <c r="AJ25" s="4"/>
    </row>
    <row r="26" spans="1:36" x14ac:dyDescent="0.2">
      <c r="A26" s="4"/>
      <c r="B26" s="22"/>
      <c r="C26" s="20"/>
      <c r="D26" s="20"/>
      <c r="E26" s="25"/>
      <c r="F26" s="25"/>
      <c r="G26" s="25"/>
      <c r="H26" s="25"/>
      <c r="I26" s="25"/>
      <c r="J26" s="25"/>
      <c r="K26" s="25"/>
      <c r="L26" s="25"/>
      <c r="M26" s="27"/>
      <c r="N26" s="27"/>
      <c r="O26" s="27"/>
      <c r="P26" s="27"/>
      <c r="Q26" s="27"/>
      <c r="R26" s="27"/>
      <c r="S26" s="27"/>
      <c r="T26" s="27"/>
      <c r="U26" s="20"/>
      <c r="V26" s="20"/>
      <c r="W26" s="20"/>
      <c r="X26" s="20"/>
      <c r="Y26" s="20"/>
      <c r="Z26" s="20"/>
      <c r="AA26" s="20"/>
      <c r="AB26" s="20"/>
      <c r="AC26" s="20"/>
      <c r="AD26" s="20"/>
      <c r="AE26" s="20"/>
      <c r="AF26" s="20"/>
      <c r="AG26" s="20"/>
      <c r="AH26" s="20"/>
      <c r="AI26" s="4"/>
      <c r="AJ26" s="4"/>
    </row>
    <row r="27" spans="1:36" x14ac:dyDescent="0.2">
      <c r="A27" s="4"/>
      <c r="B27" s="22"/>
      <c r="C27" s="20"/>
      <c r="D27" s="20"/>
      <c r="E27" s="107"/>
      <c r="F27" s="107"/>
      <c r="G27" s="107"/>
      <c r="H27" s="107"/>
      <c r="I27" s="107"/>
      <c r="J27" s="107"/>
      <c r="K27" s="107"/>
      <c r="L27" s="107"/>
      <c r="M27" s="107"/>
      <c r="N27" s="107"/>
      <c r="O27" s="107"/>
      <c r="P27" s="107"/>
      <c r="Q27" s="107"/>
      <c r="R27" s="107"/>
      <c r="S27" s="107"/>
      <c r="T27" s="107"/>
      <c r="U27" s="20"/>
      <c r="V27" s="20"/>
      <c r="W27" s="20"/>
      <c r="X27" s="20"/>
      <c r="Y27" s="20"/>
      <c r="Z27" s="20"/>
      <c r="AA27" s="20"/>
      <c r="AB27" s="20"/>
      <c r="AC27" s="20"/>
      <c r="AD27" s="20"/>
      <c r="AE27" s="20"/>
      <c r="AF27" s="20"/>
      <c r="AG27" s="20"/>
      <c r="AH27" s="20"/>
      <c r="AI27" s="4"/>
      <c r="AJ27" s="4"/>
    </row>
    <row r="28" spans="1:36" x14ac:dyDescent="0.2">
      <c r="A28" s="4"/>
      <c r="B28" s="22"/>
      <c r="C28" s="20"/>
      <c r="D28" s="20"/>
      <c r="E28" s="107"/>
      <c r="F28" s="107"/>
      <c r="G28" s="107"/>
      <c r="H28" s="107"/>
      <c r="I28" s="107"/>
      <c r="J28" s="107"/>
      <c r="K28" s="107"/>
      <c r="L28" s="107"/>
      <c r="M28" s="107"/>
      <c r="N28" s="107"/>
      <c r="O28" s="107"/>
      <c r="P28" s="107"/>
      <c r="Q28" s="107"/>
      <c r="R28" s="107"/>
      <c r="S28" s="107"/>
      <c r="T28" s="107"/>
      <c r="U28" s="20"/>
      <c r="V28" s="20"/>
      <c r="W28" s="20"/>
      <c r="X28" s="20"/>
      <c r="Y28" s="20"/>
      <c r="Z28" s="20"/>
      <c r="AA28" s="20"/>
      <c r="AB28" s="20"/>
      <c r="AC28" s="20"/>
      <c r="AD28" s="20"/>
      <c r="AE28" s="20"/>
      <c r="AF28" s="20"/>
      <c r="AG28" s="20"/>
      <c r="AH28" s="20"/>
      <c r="AI28" s="4"/>
      <c r="AJ28" s="4"/>
    </row>
    <row r="29" spans="1:36" x14ac:dyDescent="0.2">
      <c r="A29" s="4"/>
      <c r="B29" s="22"/>
      <c r="C29" s="20"/>
      <c r="D29" s="20"/>
      <c r="E29" s="107"/>
      <c r="F29" s="107"/>
      <c r="G29" s="107"/>
      <c r="H29" s="107"/>
      <c r="I29" s="107"/>
      <c r="J29" s="107"/>
      <c r="K29" s="107"/>
      <c r="L29" s="107"/>
      <c r="M29" s="107"/>
      <c r="N29" s="107"/>
      <c r="O29" s="107"/>
      <c r="P29" s="107"/>
      <c r="Q29" s="107"/>
      <c r="R29" s="107"/>
      <c r="S29" s="107"/>
      <c r="T29" s="107"/>
      <c r="U29" s="20"/>
      <c r="V29" s="20"/>
      <c r="W29" s="20"/>
      <c r="X29" s="20"/>
      <c r="Y29" s="20"/>
      <c r="Z29" s="20"/>
      <c r="AA29" s="20"/>
      <c r="AB29" s="20"/>
      <c r="AC29" s="20"/>
      <c r="AD29" s="20"/>
      <c r="AE29" s="20"/>
      <c r="AF29" s="20"/>
      <c r="AG29" s="20"/>
      <c r="AH29" s="20"/>
      <c r="AI29" s="4"/>
      <c r="AJ29" s="4"/>
    </row>
    <row r="30" spans="1:36" x14ac:dyDescent="0.2">
      <c r="A30" s="4"/>
      <c r="B30" s="22"/>
      <c r="C30" s="20"/>
      <c r="D30" s="20"/>
      <c r="E30" s="20"/>
      <c r="F30" s="20"/>
      <c r="G30" s="22"/>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4"/>
      <c r="AJ30" s="4"/>
    </row>
    <row r="31" spans="1:36" x14ac:dyDescent="0.2">
      <c r="A31" s="4"/>
      <c r="B31" s="22"/>
      <c r="C31" s="20"/>
      <c r="D31" s="20"/>
      <c r="E31" s="20"/>
      <c r="F31" s="20"/>
      <c r="G31" s="22"/>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4"/>
      <c r="AJ31" s="4"/>
    </row>
    <row r="32" spans="1:36" ht="12.75" customHeight="1" x14ac:dyDescent="0.2">
      <c r="A32" s="4"/>
      <c r="B32" s="87"/>
      <c r="C32" s="4"/>
      <c r="D32" s="38"/>
      <c r="E32" s="15"/>
      <c r="F32" s="15"/>
      <c r="G32" s="15"/>
      <c r="H32" s="15"/>
      <c r="I32" s="15"/>
      <c r="J32" s="15"/>
      <c r="K32" s="15"/>
      <c r="L32" s="15"/>
      <c r="M32" s="15"/>
      <c r="N32" s="52"/>
      <c r="O32" s="15"/>
      <c r="P32" s="15"/>
      <c r="Q32" s="15"/>
      <c r="R32" s="15"/>
      <c r="S32" s="15"/>
      <c r="T32" s="15"/>
      <c r="U32" s="15"/>
      <c r="V32" s="15"/>
      <c r="W32" s="15"/>
      <c r="X32" s="103"/>
      <c r="Y32" s="15"/>
      <c r="Z32" s="15"/>
      <c r="AA32" s="15"/>
      <c r="AB32" s="15"/>
      <c r="AC32" s="15"/>
      <c r="AD32" s="15"/>
      <c r="AE32" s="15"/>
      <c r="AF32" s="15"/>
      <c r="AG32" s="15"/>
      <c r="AH32" s="15"/>
      <c r="AI32" s="4"/>
      <c r="AJ32" s="4"/>
    </row>
    <row r="33" spans="1:36" x14ac:dyDescent="0.2">
      <c r="A33" s="4"/>
      <c r="B33" s="574" t="s">
        <v>112</v>
      </c>
      <c r="C33" s="575"/>
      <c r="D33" s="576"/>
      <c r="E33" s="577"/>
      <c r="F33" s="578"/>
      <c r="G33" s="578"/>
      <c r="H33" s="578"/>
      <c r="I33" s="578"/>
      <c r="J33" s="578"/>
      <c r="K33" s="578"/>
      <c r="L33" s="578"/>
      <c r="M33" s="578"/>
      <c r="N33" s="578"/>
      <c r="O33" s="578"/>
      <c r="P33" s="578"/>
      <c r="Q33" s="578"/>
      <c r="R33" s="578"/>
      <c r="S33" s="578"/>
      <c r="T33" s="578"/>
      <c r="U33" s="578"/>
      <c r="V33" s="578"/>
      <c r="W33" s="578"/>
      <c r="X33" s="578"/>
      <c r="Y33" s="578"/>
      <c r="Z33" s="578"/>
      <c r="AA33" s="578"/>
      <c r="AB33" s="578"/>
      <c r="AC33" s="578"/>
      <c r="AD33" s="578"/>
      <c r="AE33" s="578"/>
      <c r="AF33" s="578"/>
      <c r="AG33" s="578"/>
      <c r="AH33" s="579"/>
      <c r="AI33" s="4"/>
      <c r="AJ33" s="4"/>
    </row>
    <row r="34" spans="1:36" x14ac:dyDescent="0.2">
      <c r="A34" s="7"/>
      <c r="B34" s="22"/>
      <c r="C34" s="23"/>
      <c r="D34" s="23"/>
      <c r="E34" s="580"/>
      <c r="F34" s="581"/>
      <c r="G34" s="581"/>
      <c r="H34" s="581"/>
      <c r="I34" s="581"/>
      <c r="J34" s="581"/>
      <c r="K34" s="581"/>
      <c r="L34" s="581"/>
      <c r="M34" s="581"/>
      <c r="N34" s="581"/>
      <c r="O34" s="581"/>
      <c r="P34" s="581"/>
      <c r="Q34" s="581"/>
      <c r="R34" s="581"/>
      <c r="S34" s="581"/>
      <c r="T34" s="581"/>
      <c r="U34" s="581"/>
      <c r="V34" s="581"/>
      <c r="W34" s="581"/>
      <c r="X34" s="581"/>
      <c r="Y34" s="581"/>
      <c r="Z34" s="581"/>
      <c r="AA34" s="581"/>
      <c r="AB34" s="581"/>
      <c r="AC34" s="581"/>
      <c r="AD34" s="581"/>
      <c r="AE34" s="581"/>
      <c r="AF34" s="581"/>
      <c r="AG34" s="581"/>
      <c r="AH34" s="582"/>
      <c r="AI34" s="4"/>
      <c r="AJ34" s="4"/>
    </row>
    <row r="35" spans="1:36" x14ac:dyDescent="0.2">
      <c r="A35" s="2"/>
      <c r="B35" s="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4"/>
      <c r="AJ35" s="4"/>
    </row>
    <row r="36" spans="1:36"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c r="AJ36" s="3"/>
    </row>
  </sheetData>
  <sheetProtection sheet="1" selectLockedCells="1"/>
  <mergeCells count="288">
    <mergeCell ref="AJ4:AJ7"/>
    <mergeCell ref="F20:G20"/>
    <mergeCell ref="B21:C21"/>
    <mergeCell ref="D21:E21"/>
    <mergeCell ref="F21:G21"/>
    <mergeCell ref="D20:E20"/>
    <mergeCell ref="B20:C20"/>
    <mergeCell ref="F18:G18"/>
    <mergeCell ref="Z21:AA21"/>
    <mergeCell ref="AB21:AC21"/>
    <mergeCell ref="AD21:AE21"/>
    <mergeCell ref="AF21:AG21"/>
    <mergeCell ref="AH21:AI21"/>
    <mergeCell ref="Z20:AA20"/>
    <mergeCell ref="AB20:AC20"/>
    <mergeCell ref="AD20:AE20"/>
    <mergeCell ref="AB17:AC17"/>
    <mergeCell ref="AD17:AE17"/>
    <mergeCell ref="AF17:AG17"/>
    <mergeCell ref="AD18:AE18"/>
    <mergeCell ref="AH17:AI17"/>
    <mergeCell ref="AF20:AG20"/>
    <mergeCell ref="AH18:AI18"/>
    <mergeCell ref="AH19:AI19"/>
    <mergeCell ref="AH14:AI14"/>
    <mergeCell ref="Z15:AA15"/>
    <mergeCell ref="AH15:AI15"/>
    <mergeCell ref="Z14:AA14"/>
    <mergeCell ref="AB14:AC14"/>
    <mergeCell ref="AD14:AE14"/>
    <mergeCell ref="AF14:AG14"/>
    <mergeCell ref="AF10:AG10"/>
    <mergeCell ref="AF12:AG12"/>
    <mergeCell ref="AB15:AC15"/>
    <mergeCell ref="AH10:AI10"/>
    <mergeCell ref="Z11:AA11"/>
    <mergeCell ref="AB11:AC11"/>
    <mergeCell ref="AD11:AE11"/>
    <mergeCell ref="AF11:AG11"/>
    <mergeCell ref="AH11:AI11"/>
    <mergeCell ref="Z10:AA10"/>
    <mergeCell ref="AB10:AC10"/>
    <mergeCell ref="AD10:AE10"/>
    <mergeCell ref="AD12:AE12"/>
    <mergeCell ref="AF8:AG8"/>
    <mergeCell ref="AH8:AI8"/>
    <mergeCell ref="Z9:AA9"/>
    <mergeCell ref="AB9:AC9"/>
    <mergeCell ref="AD9:AE9"/>
    <mergeCell ref="AF9:AG9"/>
    <mergeCell ref="AH9:AI9"/>
    <mergeCell ref="Z8:AA8"/>
    <mergeCell ref="AB8:AC8"/>
    <mergeCell ref="B4:Q4"/>
    <mergeCell ref="B5:C7"/>
    <mergeCell ref="D5:E7"/>
    <mergeCell ref="F5:G7"/>
    <mergeCell ref="H5:I7"/>
    <mergeCell ref="T5:U7"/>
    <mergeCell ref="B8:C8"/>
    <mergeCell ref="D8:E8"/>
    <mergeCell ref="F8:G8"/>
    <mergeCell ref="T4:AI4"/>
    <mergeCell ref="Z5:AA7"/>
    <mergeCell ref="AB5:AC7"/>
    <mergeCell ref="AD5:AE7"/>
    <mergeCell ref="AF5:AG7"/>
    <mergeCell ref="AH5:AI7"/>
    <mergeCell ref="V5:W7"/>
    <mergeCell ref="X5:Y7"/>
    <mergeCell ref="R4:R7"/>
    <mergeCell ref="J5:K7"/>
    <mergeCell ref="L5:M7"/>
    <mergeCell ref="N5:O7"/>
    <mergeCell ref="P5:Q7"/>
    <mergeCell ref="V8:W8"/>
    <mergeCell ref="X8:Y8"/>
    <mergeCell ref="F10:G10"/>
    <mergeCell ref="D11:E11"/>
    <mergeCell ref="AD8:AE8"/>
    <mergeCell ref="F9:G9"/>
    <mergeCell ref="L12:M12"/>
    <mergeCell ref="J8:K8"/>
    <mergeCell ref="L8:M8"/>
    <mergeCell ref="H8:I8"/>
    <mergeCell ref="H9:I9"/>
    <mergeCell ref="J9:K9"/>
    <mergeCell ref="L9:M9"/>
    <mergeCell ref="J11:K11"/>
    <mergeCell ref="L11:M11"/>
    <mergeCell ref="J10:K10"/>
    <mergeCell ref="L10:M10"/>
    <mergeCell ref="N8:O8"/>
    <mergeCell ref="P8:Q8"/>
    <mergeCell ref="N9:O9"/>
    <mergeCell ref="P9:Q9"/>
    <mergeCell ref="N10:O10"/>
    <mergeCell ref="T8:U8"/>
    <mergeCell ref="T9:U9"/>
    <mergeCell ref="P10:Q10"/>
    <mergeCell ref="T10:U10"/>
    <mergeCell ref="B13:C13"/>
    <mergeCell ref="B14:C14"/>
    <mergeCell ref="B15:C15"/>
    <mergeCell ref="B19:C19"/>
    <mergeCell ref="B9:C9"/>
    <mergeCell ref="B10:C10"/>
    <mergeCell ref="B11:C11"/>
    <mergeCell ref="B12:C12"/>
    <mergeCell ref="D9:E9"/>
    <mergeCell ref="D10:E10"/>
    <mergeCell ref="L14:M14"/>
    <mergeCell ref="D12:E12"/>
    <mergeCell ref="F12:G12"/>
    <mergeCell ref="D15:E15"/>
    <mergeCell ref="D18:E18"/>
    <mergeCell ref="P18:Q18"/>
    <mergeCell ref="N19:O19"/>
    <mergeCell ref="L15:M15"/>
    <mergeCell ref="N15:O15"/>
    <mergeCell ref="P15:Q15"/>
    <mergeCell ref="D13:E13"/>
    <mergeCell ref="F13:G13"/>
    <mergeCell ref="F15:G15"/>
    <mergeCell ref="H14:I14"/>
    <mergeCell ref="H19:I19"/>
    <mergeCell ref="H18:I18"/>
    <mergeCell ref="J18:K18"/>
    <mergeCell ref="J19:K19"/>
    <mergeCell ref="F11:G11"/>
    <mergeCell ref="D14:E14"/>
    <mergeCell ref="F14:G14"/>
    <mergeCell ref="J13:K13"/>
    <mergeCell ref="Q36:S36"/>
    <mergeCell ref="T22:U22"/>
    <mergeCell ref="T23:U23"/>
    <mergeCell ref="N11:O11"/>
    <mergeCell ref="T14:U14"/>
    <mergeCell ref="T15:U15"/>
    <mergeCell ref="T12:U12"/>
    <mergeCell ref="T13:U13"/>
    <mergeCell ref="P11:Q11"/>
    <mergeCell ref="N12:O12"/>
    <mergeCell ref="P12:Q12"/>
    <mergeCell ref="N13:O13"/>
    <mergeCell ref="P13:Q13"/>
    <mergeCell ref="N14:O14"/>
    <mergeCell ref="P14:Q14"/>
    <mergeCell ref="T11:U11"/>
    <mergeCell ref="T20:U20"/>
    <mergeCell ref="T18:U18"/>
    <mergeCell ref="L13:M13"/>
    <mergeCell ref="J14:K14"/>
    <mergeCell ref="V23:W23"/>
    <mergeCell ref="X23:Y23"/>
    <mergeCell ref="V21:W21"/>
    <mergeCell ref="X21:Y21"/>
    <mergeCell ref="V22:W22"/>
    <mergeCell ref="X22:Y22"/>
    <mergeCell ref="T36:U36"/>
    <mergeCell ref="E33:AH34"/>
    <mergeCell ref="Z23:AA23"/>
    <mergeCell ref="AB23:AC23"/>
    <mergeCell ref="AD23:AE23"/>
    <mergeCell ref="AF23:AG23"/>
    <mergeCell ref="AH23:AI23"/>
    <mergeCell ref="Z22:AA22"/>
    <mergeCell ref="AB22:AC22"/>
    <mergeCell ref="AD22:AE22"/>
    <mergeCell ref="AF22:AG22"/>
    <mergeCell ref="AH22:AI22"/>
    <mergeCell ref="T21:U21"/>
    <mergeCell ref="D23:E23"/>
    <mergeCell ref="F23:G23"/>
    <mergeCell ref="B23:C23"/>
    <mergeCell ref="D17:E17"/>
    <mergeCell ref="F17:G17"/>
    <mergeCell ref="D16:E16"/>
    <mergeCell ref="F16:G16"/>
    <mergeCell ref="P20:Q20"/>
    <mergeCell ref="P16:Q16"/>
    <mergeCell ref="N16:O16"/>
    <mergeCell ref="N17:O17"/>
    <mergeCell ref="L22:M22"/>
    <mergeCell ref="J21:K21"/>
    <mergeCell ref="N23:O23"/>
    <mergeCell ref="H20:I20"/>
    <mergeCell ref="H21:I21"/>
    <mergeCell ref="H22:I22"/>
    <mergeCell ref="N22:O22"/>
    <mergeCell ref="P22:Q22"/>
    <mergeCell ref="P21:Q21"/>
    <mergeCell ref="N20:O20"/>
    <mergeCell ref="B22:C22"/>
    <mergeCell ref="B16:C16"/>
    <mergeCell ref="B17:C17"/>
    <mergeCell ref="B18:C18"/>
    <mergeCell ref="P19:Q19"/>
    <mergeCell ref="A36:C36"/>
    <mergeCell ref="D36:G36"/>
    <mergeCell ref="M36:P36"/>
    <mergeCell ref="H36:L36"/>
    <mergeCell ref="B33:D33"/>
    <mergeCell ref="L16:M16"/>
    <mergeCell ref="N21:O21"/>
    <mergeCell ref="L23:M23"/>
    <mergeCell ref="P17:Q17"/>
    <mergeCell ref="N18:O18"/>
    <mergeCell ref="D22:E22"/>
    <mergeCell ref="F22:G22"/>
    <mergeCell ref="D19:E19"/>
    <mergeCell ref="F19:G19"/>
    <mergeCell ref="L17:M17"/>
    <mergeCell ref="L18:M18"/>
    <mergeCell ref="L19:M19"/>
    <mergeCell ref="L20:M20"/>
    <mergeCell ref="H23:I23"/>
    <mergeCell ref="J23:K23"/>
    <mergeCell ref="J20:K20"/>
    <mergeCell ref="P23:Q23"/>
    <mergeCell ref="L21:M21"/>
    <mergeCell ref="J22:K22"/>
    <mergeCell ref="T19:U19"/>
    <mergeCell ref="T16:U16"/>
    <mergeCell ref="T17:U17"/>
    <mergeCell ref="V20:W20"/>
    <mergeCell ref="AD36:AH36"/>
    <mergeCell ref="AB36:AC36"/>
    <mergeCell ref="V11:W11"/>
    <mergeCell ref="X11:Y11"/>
    <mergeCell ref="V12:W12"/>
    <mergeCell ref="X12:Y12"/>
    <mergeCell ref="V13:W13"/>
    <mergeCell ref="X13:Y13"/>
    <mergeCell ref="V14:W14"/>
    <mergeCell ref="X14:Y14"/>
    <mergeCell ref="V36:Y36"/>
    <mergeCell ref="Z36:AA36"/>
    <mergeCell ref="AH12:AI12"/>
    <mergeCell ref="Z13:AA13"/>
    <mergeCell ref="AB13:AC13"/>
    <mergeCell ref="AD13:AE13"/>
    <mergeCell ref="AF13:AG13"/>
    <mergeCell ref="AH13:AI13"/>
    <mergeCell ref="Z12:AA12"/>
    <mergeCell ref="AB12:AC12"/>
    <mergeCell ref="X20:Y20"/>
    <mergeCell ref="X17:Y17"/>
    <mergeCell ref="X18:Y18"/>
    <mergeCell ref="X19:Y19"/>
    <mergeCell ref="AH16:AI16"/>
    <mergeCell ref="Z16:AA16"/>
    <mergeCell ref="AB16:AC16"/>
    <mergeCell ref="AD16:AE16"/>
    <mergeCell ref="AF16:AG16"/>
    <mergeCell ref="Z18:AA18"/>
    <mergeCell ref="AB18:AC18"/>
    <mergeCell ref="AH20:AI20"/>
    <mergeCell ref="AF18:AG18"/>
    <mergeCell ref="Z17:AA17"/>
    <mergeCell ref="H10:I10"/>
    <mergeCell ref="H11:I11"/>
    <mergeCell ref="H12:I12"/>
    <mergeCell ref="H13:I13"/>
    <mergeCell ref="J15:K15"/>
    <mergeCell ref="J16:K16"/>
    <mergeCell ref="H15:I15"/>
    <mergeCell ref="H16:I16"/>
    <mergeCell ref="H17:I17"/>
    <mergeCell ref="J12:K12"/>
    <mergeCell ref="J17:K17"/>
    <mergeCell ref="V16:W16"/>
    <mergeCell ref="X16:Y16"/>
    <mergeCell ref="V9:W9"/>
    <mergeCell ref="X9:Y9"/>
    <mergeCell ref="V10:W10"/>
    <mergeCell ref="X10:Y10"/>
    <mergeCell ref="AD15:AE15"/>
    <mergeCell ref="AF15:AG15"/>
    <mergeCell ref="Z19:AA19"/>
    <mergeCell ref="AB19:AC19"/>
    <mergeCell ref="AD19:AE19"/>
    <mergeCell ref="AF19:AG19"/>
    <mergeCell ref="V15:W15"/>
    <mergeCell ref="X15:Y15"/>
    <mergeCell ref="V17:W17"/>
    <mergeCell ref="V18:W18"/>
    <mergeCell ref="V19:W19"/>
  </mergeCells>
  <phoneticPr fontId="5" type="noConversion"/>
  <conditionalFormatting sqref="D36:G36 M36:P36">
    <cfRule type="cellIs" dxfId="4156" priority="1" stopIfTrue="1" operator="equal">
      <formula>0</formula>
    </cfRule>
  </conditionalFormatting>
  <hyperlinks>
    <hyperlink ref="AI36" location="'Form II(a)'!AC13" display="i" xr:uid="{00000000-0004-0000-25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&amp;LPhase Green Timings&amp;CPage &amp;P of &amp;N&amp;RForm XVII</oddFooter>
  </headerFooter>
  <legacyDrawing r:id="rId2"/>
  <legacyDrawingHF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indexed="52"/>
  </sheetPr>
  <dimension ref="A1:AI38"/>
  <sheetViews>
    <sheetView view="pageBreakPreview" zoomScaleNormal="100" zoomScaleSheetLayoutView="100" workbookViewId="0">
      <selection activeCell="C7" sqref="C7:K8"/>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81" t="s">
        <v>30</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837" t="s">
        <v>486</v>
      </c>
      <c r="C4" s="840" t="s">
        <v>705</v>
      </c>
      <c r="D4" s="615"/>
      <c r="E4" s="615"/>
      <c r="F4" s="615"/>
      <c r="G4" s="615"/>
      <c r="H4" s="615"/>
      <c r="I4" s="615"/>
      <c r="J4" s="615"/>
      <c r="K4" s="615"/>
      <c r="L4" s="845" t="s">
        <v>463</v>
      </c>
      <c r="M4" s="846"/>
      <c r="N4" s="846"/>
      <c r="O4" s="846"/>
      <c r="P4" s="846"/>
      <c r="Q4" s="846"/>
      <c r="R4" s="846"/>
      <c r="S4" s="846"/>
      <c r="T4" s="846"/>
      <c r="U4" s="846"/>
      <c r="V4" s="842" t="s">
        <v>550</v>
      </c>
      <c r="W4" s="843"/>
      <c r="X4" s="843"/>
      <c r="Y4" s="843"/>
      <c r="Z4" s="843"/>
      <c r="AA4" s="843"/>
      <c r="AB4" s="843"/>
      <c r="AC4" s="843"/>
      <c r="AD4" s="843"/>
      <c r="AE4" s="843"/>
      <c r="AF4" s="843"/>
      <c r="AG4" s="843"/>
      <c r="AH4" s="539"/>
      <c r="AI4" s="4"/>
    </row>
    <row r="5" spans="1:35" x14ac:dyDescent="0.2">
      <c r="A5" s="4"/>
      <c r="B5" s="838"/>
      <c r="C5" s="841"/>
      <c r="D5" s="841"/>
      <c r="E5" s="841"/>
      <c r="F5" s="841"/>
      <c r="G5" s="841"/>
      <c r="H5" s="841"/>
      <c r="I5" s="841"/>
      <c r="J5" s="841"/>
      <c r="K5" s="841"/>
      <c r="L5" s="847"/>
      <c r="M5" s="583"/>
      <c r="N5" s="583"/>
      <c r="O5" s="583"/>
      <c r="P5" s="583"/>
      <c r="Q5" s="583"/>
      <c r="R5" s="583"/>
      <c r="S5" s="583"/>
      <c r="T5" s="583"/>
      <c r="U5" s="583"/>
      <c r="V5" s="844"/>
      <c r="W5" s="843"/>
      <c r="X5" s="843"/>
      <c r="Y5" s="843"/>
      <c r="Z5" s="843"/>
      <c r="AA5" s="843"/>
      <c r="AB5" s="843"/>
      <c r="AC5" s="843"/>
      <c r="AD5" s="843"/>
      <c r="AE5" s="843"/>
      <c r="AF5" s="843"/>
      <c r="AG5" s="843"/>
      <c r="AH5" s="539"/>
      <c r="AI5" s="4"/>
    </row>
    <row r="6" spans="1:35" ht="12.75" customHeight="1" x14ac:dyDescent="0.2">
      <c r="A6" s="233"/>
      <c r="B6" s="839"/>
      <c r="C6" s="616"/>
      <c r="D6" s="616"/>
      <c r="E6" s="616"/>
      <c r="F6" s="616"/>
      <c r="G6" s="616"/>
      <c r="H6" s="616"/>
      <c r="I6" s="616"/>
      <c r="J6" s="616"/>
      <c r="K6" s="616"/>
      <c r="L6" s="848"/>
      <c r="M6" s="849"/>
      <c r="N6" s="849"/>
      <c r="O6" s="849"/>
      <c r="P6" s="849"/>
      <c r="Q6" s="849"/>
      <c r="R6" s="849"/>
      <c r="S6" s="849"/>
      <c r="T6" s="849"/>
      <c r="U6" s="849"/>
      <c r="V6" s="844"/>
      <c r="W6" s="843"/>
      <c r="X6" s="843"/>
      <c r="Y6" s="843"/>
      <c r="Z6" s="843"/>
      <c r="AA6" s="843"/>
      <c r="AB6" s="843"/>
      <c r="AC6" s="843"/>
      <c r="AD6" s="843"/>
      <c r="AE6" s="843"/>
      <c r="AF6" s="843"/>
      <c r="AG6" s="843"/>
      <c r="AH6" s="539"/>
      <c r="AI6" s="4"/>
    </row>
    <row r="7" spans="1:35" x14ac:dyDescent="0.2">
      <c r="A7" s="4"/>
      <c r="B7" s="821">
        <v>1</v>
      </c>
      <c r="C7" s="823"/>
      <c r="D7" s="823"/>
      <c r="E7" s="823"/>
      <c r="F7" s="823"/>
      <c r="G7" s="823"/>
      <c r="H7" s="823"/>
      <c r="I7" s="823"/>
      <c r="J7" s="823"/>
      <c r="K7" s="823"/>
      <c r="L7" s="825"/>
      <c r="M7" s="826"/>
      <c r="N7" s="826"/>
      <c r="O7" s="826"/>
      <c r="P7" s="826"/>
      <c r="Q7" s="826"/>
      <c r="R7" s="826"/>
      <c r="S7" s="826"/>
      <c r="T7" s="826"/>
      <c r="U7" s="827"/>
      <c r="V7" s="834"/>
      <c r="W7" s="361"/>
      <c r="X7" s="361"/>
      <c r="Y7" s="361"/>
      <c r="Z7" s="361"/>
      <c r="AA7" s="361"/>
      <c r="AB7" s="361"/>
      <c r="AC7" s="361"/>
      <c r="AD7" s="361"/>
      <c r="AE7" s="361"/>
      <c r="AF7" s="361"/>
      <c r="AG7" s="361"/>
      <c r="AH7" s="362"/>
      <c r="AI7" s="4"/>
    </row>
    <row r="8" spans="1:35" x14ac:dyDescent="0.2">
      <c r="A8" s="4"/>
      <c r="B8" s="822"/>
      <c r="C8" s="824"/>
      <c r="D8" s="824"/>
      <c r="E8" s="824"/>
      <c r="F8" s="824"/>
      <c r="G8" s="824"/>
      <c r="H8" s="824"/>
      <c r="I8" s="824"/>
      <c r="J8" s="824"/>
      <c r="K8" s="824"/>
      <c r="L8" s="828"/>
      <c r="M8" s="829"/>
      <c r="N8" s="829"/>
      <c r="O8" s="829"/>
      <c r="P8" s="829"/>
      <c r="Q8" s="829"/>
      <c r="R8" s="829"/>
      <c r="S8" s="829"/>
      <c r="T8" s="829"/>
      <c r="U8" s="830"/>
      <c r="V8" s="835"/>
      <c r="W8" s="361"/>
      <c r="X8" s="361"/>
      <c r="Y8" s="361"/>
      <c r="Z8" s="361"/>
      <c r="AA8" s="361"/>
      <c r="AB8" s="361"/>
      <c r="AC8" s="361"/>
      <c r="AD8" s="361"/>
      <c r="AE8" s="361"/>
      <c r="AF8" s="361"/>
      <c r="AG8" s="361"/>
      <c r="AH8" s="362"/>
      <c r="AI8" s="4"/>
    </row>
    <row r="9" spans="1:35" x14ac:dyDescent="0.2">
      <c r="A9" s="4"/>
      <c r="B9" s="821">
        <v>2</v>
      </c>
      <c r="C9" s="823"/>
      <c r="D9" s="823"/>
      <c r="E9" s="823"/>
      <c r="F9" s="823"/>
      <c r="G9" s="823"/>
      <c r="H9" s="823"/>
      <c r="I9" s="823"/>
      <c r="J9" s="823"/>
      <c r="K9" s="823"/>
      <c r="L9" s="825"/>
      <c r="M9" s="826"/>
      <c r="N9" s="826"/>
      <c r="O9" s="826"/>
      <c r="P9" s="826"/>
      <c r="Q9" s="826"/>
      <c r="R9" s="826"/>
      <c r="S9" s="826"/>
      <c r="T9" s="826"/>
      <c r="U9" s="827"/>
      <c r="V9" s="834"/>
      <c r="W9" s="361"/>
      <c r="X9" s="361"/>
      <c r="Y9" s="361"/>
      <c r="Z9" s="361"/>
      <c r="AA9" s="361"/>
      <c r="AB9" s="361"/>
      <c r="AC9" s="361"/>
      <c r="AD9" s="361"/>
      <c r="AE9" s="361"/>
      <c r="AF9" s="361"/>
      <c r="AG9" s="361"/>
      <c r="AH9" s="362"/>
      <c r="AI9" s="4"/>
    </row>
    <row r="10" spans="1:35" x14ac:dyDescent="0.2">
      <c r="A10" s="4"/>
      <c r="B10" s="822"/>
      <c r="C10" s="824"/>
      <c r="D10" s="824"/>
      <c r="E10" s="824"/>
      <c r="F10" s="824"/>
      <c r="G10" s="824"/>
      <c r="H10" s="824"/>
      <c r="I10" s="824"/>
      <c r="J10" s="824"/>
      <c r="K10" s="824"/>
      <c r="L10" s="828"/>
      <c r="M10" s="829"/>
      <c r="N10" s="829"/>
      <c r="O10" s="829"/>
      <c r="P10" s="829"/>
      <c r="Q10" s="829"/>
      <c r="R10" s="829"/>
      <c r="S10" s="829"/>
      <c r="T10" s="829"/>
      <c r="U10" s="830"/>
      <c r="V10" s="835"/>
      <c r="W10" s="361"/>
      <c r="X10" s="361"/>
      <c r="Y10" s="361"/>
      <c r="Z10" s="361"/>
      <c r="AA10" s="361"/>
      <c r="AB10" s="361"/>
      <c r="AC10" s="361"/>
      <c r="AD10" s="361"/>
      <c r="AE10" s="361"/>
      <c r="AF10" s="361"/>
      <c r="AG10" s="361"/>
      <c r="AH10" s="362"/>
      <c r="AI10" s="4"/>
    </row>
    <row r="11" spans="1:35" x14ac:dyDescent="0.2">
      <c r="A11" s="4"/>
      <c r="B11" s="821">
        <v>3</v>
      </c>
      <c r="C11" s="823"/>
      <c r="D11" s="823"/>
      <c r="E11" s="823"/>
      <c r="F11" s="823"/>
      <c r="G11" s="823"/>
      <c r="H11" s="823"/>
      <c r="I11" s="823"/>
      <c r="J11" s="823"/>
      <c r="K11" s="823"/>
      <c r="L11" s="825"/>
      <c r="M11" s="826"/>
      <c r="N11" s="826"/>
      <c r="O11" s="826"/>
      <c r="P11" s="826"/>
      <c r="Q11" s="826"/>
      <c r="R11" s="826"/>
      <c r="S11" s="826"/>
      <c r="T11" s="826"/>
      <c r="U11" s="827"/>
      <c r="V11" s="834"/>
      <c r="W11" s="361"/>
      <c r="X11" s="361"/>
      <c r="Y11" s="361"/>
      <c r="Z11" s="361"/>
      <c r="AA11" s="361"/>
      <c r="AB11" s="361"/>
      <c r="AC11" s="361"/>
      <c r="AD11" s="361"/>
      <c r="AE11" s="361"/>
      <c r="AF11" s="361"/>
      <c r="AG11" s="361"/>
      <c r="AH11" s="362"/>
      <c r="AI11" s="4"/>
    </row>
    <row r="12" spans="1:35" x14ac:dyDescent="0.2">
      <c r="A12" s="4"/>
      <c r="B12" s="822"/>
      <c r="C12" s="824"/>
      <c r="D12" s="824"/>
      <c r="E12" s="824"/>
      <c r="F12" s="824"/>
      <c r="G12" s="824"/>
      <c r="H12" s="824"/>
      <c r="I12" s="824"/>
      <c r="J12" s="824"/>
      <c r="K12" s="824"/>
      <c r="L12" s="828"/>
      <c r="M12" s="829"/>
      <c r="N12" s="829"/>
      <c r="O12" s="829"/>
      <c r="P12" s="829"/>
      <c r="Q12" s="829"/>
      <c r="R12" s="829"/>
      <c r="S12" s="829"/>
      <c r="T12" s="829"/>
      <c r="U12" s="830"/>
      <c r="V12" s="835"/>
      <c r="W12" s="361"/>
      <c r="X12" s="361"/>
      <c r="Y12" s="361"/>
      <c r="Z12" s="361"/>
      <c r="AA12" s="361"/>
      <c r="AB12" s="361"/>
      <c r="AC12" s="361"/>
      <c r="AD12" s="361"/>
      <c r="AE12" s="361"/>
      <c r="AF12" s="361"/>
      <c r="AG12" s="361"/>
      <c r="AH12" s="362"/>
      <c r="AI12" s="4"/>
    </row>
    <row r="13" spans="1:35" x14ac:dyDescent="0.2">
      <c r="A13" s="4"/>
      <c r="B13" s="821">
        <v>4</v>
      </c>
      <c r="C13" s="823"/>
      <c r="D13" s="823"/>
      <c r="E13" s="823"/>
      <c r="F13" s="823"/>
      <c r="G13" s="823"/>
      <c r="H13" s="823"/>
      <c r="I13" s="823"/>
      <c r="J13" s="823"/>
      <c r="K13" s="823"/>
      <c r="L13" s="825"/>
      <c r="M13" s="826"/>
      <c r="N13" s="826"/>
      <c r="O13" s="826"/>
      <c r="P13" s="826"/>
      <c r="Q13" s="826"/>
      <c r="R13" s="826"/>
      <c r="S13" s="826"/>
      <c r="T13" s="826"/>
      <c r="U13" s="827"/>
      <c r="V13" s="834"/>
      <c r="W13" s="361"/>
      <c r="X13" s="361"/>
      <c r="Y13" s="361"/>
      <c r="Z13" s="361"/>
      <c r="AA13" s="361"/>
      <c r="AB13" s="361"/>
      <c r="AC13" s="361"/>
      <c r="AD13" s="361"/>
      <c r="AE13" s="361"/>
      <c r="AF13" s="361"/>
      <c r="AG13" s="361"/>
      <c r="AH13" s="362"/>
      <c r="AI13" s="4"/>
    </row>
    <row r="14" spans="1:35" x14ac:dyDescent="0.2">
      <c r="A14" s="4"/>
      <c r="B14" s="822"/>
      <c r="C14" s="824"/>
      <c r="D14" s="824"/>
      <c r="E14" s="824"/>
      <c r="F14" s="824"/>
      <c r="G14" s="824"/>
      <c r="H14" s="824"/>
      <c r="I14" s="824"/>
      <c r="J14" s="824"/>
      <c r="K14" s="824"/>
      <c r="L14" s="828"/>
      <c r="M14" s="829"/>
      <c r="N14" s="829"/>
      <c r="O14" s="829"/>
      <c r="P14" s="829"/>
      <c r="Q14" s="829"/>
      <c r="R14" s="829"/>
      <c r="S14" s="829"/>
      <c r="T14" s="829"/>
      <c r="U14" s="830"/>
      <c r="V14" s="835"/>
      <c r="W14" s="361"/>
      <c r="X14" s="361"/>
      <c r="Y14" s="361"/>
      <c r="Z14" s="361"/>
      <c r="AA14" s="361"/>
      <c r="AB14" s="361"/>
      <c r="AC14" s="361"/>
      <c r="AD14" s="361"/>
      <c r="AE14" s="361"/>
      <c r="AF14" s="361"/>
      <c r="AG14" s="361"/>
      <c r="AH14" s="362"/>
      <c r="AI14" s="4"/>
    </row>
    <row r="15" spans="1:35" x14ac:dyDescent="0.2">
      <c r="A15" s="4"/>
      <c r="B15" s="821">
        <v>5</v>
      </c>
      <c r="C15" s="823"/>
      <c r="D15" s="823"/>
      <c r="E15" s="823"/>
      <c r="F15" s="823"/>
      <c r="G15" s="823"/>
      <c r="H15" s="823"/>
      <c r="I15" s="823"/>
      <c r="J15" s="823"/>
      <c r="K15" s="823"/>
      <c r="L15" s="825"/>
      <c r="M15" s="826"/>
      <c r="N15" s="826"/>
      <c r="O15" s="826"/>
      <c r="P15" s="826"/>
      <c r="Q15" s="826"/>
      <c r="R15" s="826"/>
      <c r="S15" s="826"/>
      <c r="T15" s="826"/>
      <c r="U15" s="827"/>
      <c r="V15" s="834"/>
      <c r="W15" s="361"/>
      <c r="X15" s="361"/>
      <c r="Y15" s="361"/>
      <c r="Z15" s="361"/>
      <c r="AA15" s="361"/>
      <c r="AB15" s="361"/>
      <c r="AC15" s="361"/>
      <c r="AD15" s="361"/>
      <c r="AE15" s="361"/>
      <c r="AF15" s="361"/>
      <c r="AG15" s="361"/>
      <c r="AH15" s="362"/>
      <c r="AI15" s="4"/>
    </row>
    <row r="16" spans="1:35" x14ac:dyDescent="0.2">
      <c r="A16" s="4"/>
      <c r="B16" s="822"/>
      <c r="C16" s="824"/>
      <c r="D16" s="824"/>
      <c r="E16" s="824"/>
      <c r="F16" s="824"/>
      <c r="G16" s="824"/>
      <c r="H16" s="824"/>
      <c r="I16" s="824"/>
      <c r="J16" s="824"/>
      <c r="K16" s="824"/>
      <c r="L16" s="828"/>
      <c r="M16" s="829"/>
      <c r="N16" s="829"/>
      <c r="O16" s="829"/>
      <c r="P16" s="829"/>
      <c r="Q16" s="829"/>
      <c r="R16" s="829"/>
      <c r="S16" s="829"/>
      <c r="T16" s="829"/>
      <c r="U16" s="830"/>
      <c r="V16" s="835"/>
      <c r="W16" s="361"/>
      <c r="X16" s="361"/>
      <c r="Y16" s="361"/>
      <c r="Z16" s="361"/>
      <c r="AA16" s="361"/>
      <c r="AB16" s="361"/>
      <c r="AC16" s="361"/>
      <c r="AD16" s="361"/>
      <c r="AE16" s="361"/>
      <c r="AF16" s="361"/>
      <c r="AG16" s="361"/>
      <c r="AH16" s="362"/>
      <c r="AI16" s="4"/>
    </row>
    <row r="17" spans="1:35" x14ac:dyDescent="0.2">
      <c r="A17" s="4"/>
      <c r="B17" s="821">
        <v>6</v>
      </c>
      <c r="C17" s="823"/>
      <c r="D17" s="823"/>
      <c r="E17" s="823"/>
      <c r="F17" s="823"/>
      <c r="G17" s="823"/>
      <c r="H17" s="823"/>
      <c r="I17" s="823"/>
      <c r="J17" s="823"/>
      <c r="K17" s="823"/>
      <c r="L17" s="825"/>
      <c r="M17" s="826"/>
      <c r="N17" s="826"/>
      <c r="O17" s="826"/>
      <c r="P17" s="826"/>
      <c r="Q17" s="826"/>
      <c r="R17" s="826"/>
      <c r="S17" s="826"/>
      <c r="T17" s="826"/>
      <c r="U17" s="827"/>
      <c r="V17" s="834"/>
      <c r="W17" s="361"/>
      <c r="X17" s="361"/>
      <c r="Y17" s="361"/>
      <c r="Z17" s="361"/>
      <c r="AA17" s="361"/>
      <c r="AB17" s="361"/>
      <c r="AC17" s="361"/>
      <c r="AD17" s="361"/>
      <c r="AE17" s="361"/>
      <c r="AF17" s="361"/>
      <c r="AG17" s="361"/>
      <c r="AH17" s="362"/>
      <c r="AI17" s="4"/>
    </row>
    <row r="18" spans="1:35" x14ac:dyDescent="0.2">
      <c r="A18" s="4"/>
      <c r="B18" s="822"/>
      <c r="C18" s="824"/>
      <c r="D18" s="824"/>
      <c r="E18" s="824"/>
      <c r="F18" s="824"/>
      <c r="G18" s="824"/>
      <c r="H18" s="824"/>
      <c r="I18" s="824"/>
      <c r="J18" s="824"/>
      <c r="K18" s="824"/>
      <c r="L18" s="828"/>
      <c r="M18" s="829"/>
      <c r="N18" s="829"/>
      <c r="O18" s="829"/>
      <c r="P18" s="829"/>
      <c r="Q18" s="829"/>
      <c r="R18" s="829"/>
      <c r="S18" s="829"/>
      <c r="T18" s="829"/>
      <c r="U18" s="830"/>
      <c r="V18" s="835"/>
      <c r="W18" s="361"/>
      <c r="X18" s="361"/>
      <c r="Y18" s="361"/>
      <c r="Z18" s="361"/>
      <c r="AA18" s="361"/>
      <c r="AB18" s="361"/>
      <c r="AC18" s="361"/>
      <c r="AD18" s="361"/>
      <c r="AE18" s="361"/>
      <c r="AF18" s="361"/>
      <c r="AG18" s="361"/>
      <c r="AH18" s="362"/>
      <c r="AI18" s="4"/>
    </row>
    <row r="19" spans="1:35" x14ac:dyDescent="0.2">
      <c r="A19" s="4"/>
      <c r="B19" s="821">
        <v>7</v>
      </c>
      <c r="C19" s="823"/>
      <c r="D19" s="823"/>
      <c r="E19" s="823"/>
      <c r="F19" s="823"/>
      <c r="G19" s="823"/>
      <c r="H19" s="823"/>
      <c r="I19" s="823"/>
      <c r="J19" s="823"/>
      <c r="K19" s="823"/>
      <c r="L19" s="825"/>
      <c r="M19" s="826"/>
      <c r="N19" s="826"/>
      <c r="O19" s="826"/>
      <c r="P19" s="826"/>
      <c r="Q19" s="826"/>
      <c r="R19" s="826"/>
      <c r="S19" s="826"/>
      <c r="T19" s="826"/>
      <c r="U19" s="827"/>
      <c r="V19" s="834"/>
      <c r="W19" s="361"/>
      <c r="X19" s="361"/>
      <c r="Y19" s="361"/>
      <c r="Z19" s="361"/>
      <c r="AA19" s="361"/>
      <c r="AB19" s="361"/>
      <c r="AC19" s="361"/>
      <c r="AD19" s="361"/>
      <c r="AE19" s="361"/>
      <c r="AF19" s="361"/>
      <c r="AG19" s="361"/>
      <c r="AH19" s="362"/>
      <c r="AI19" s="4"/>
    </row>
    <row r="20" spans="1:35" x14ac:dyDescent="0.2">
      <c r="A20" s="4"/>
      <c r="B20" s="822"/>
      <c r="C20" s="824"/>
      <c r="D20" s="824"/>
      <c r="E20" s="824"/>
      <c r="F20" s="824"/>
      <c r="G20" s="824"/>
      <c r="H20" s="824"/>
      <c r="I20" s="824"/>
      <c r="J20" s="824"/>
      <c r="K20" s="824"/>
      <c r="L20" s="828"/>
      <c r="M20" s="829"/>
      <c r="N20" s="829"/>
      <c r="O20" s="829"/>
      <c r="P20" s="829"/>
      <c r="Q20" s="829"/>
      <c r="R20" s="829"/>
      <c r="S20" s="829"/>
      <c r="T20" s="829"/>
      <c r="U20" s="830"/>
      <c r="V20" s="835"/>
      <c r="W20" s="361"/>
      <c r="X20" s="361"/>
      <c r="Y20" s="361"/>
      <c r="Z20" s="361"/>
      <c r="AA20" s="361"/>
      <c r="AB20" s="361"/>
      <c r="AC20" s="361"/>
      <c r="AD20" s="361"/>
      <c r="AE20" s="361"/>
      <c r="AF20" s="361"/>
      <c r="AG20" s="361"/>
      <c r="AH20" s="362"/>
      <c r="AI20" s="4"/>
    </row>
    <row r="21" spans="1:35" x14ac:dyDescent="0.2">
      <c r="A21" s="4"/>
      <c r="B21" s="821">
        <v>8</v>
      </c>
      <c r="C21" s="823"/>
      <c r="D21" s="823"/>
      <c r="E21" s="823"/>
      <c r="F21" s="823"/>
      <c r="G21" s="823"/>
      <c r="H21" s="823"/>
      <c r="I21" s="823"/>
      <c r="J21" s="823"/>
      <c r="K21" s="823"/>
      <c r="L21" s="825"/>
      <c r="M21" s="826"/>
      <c r="N21" s="826"/>
      <c r="O21" s="826"/>
      <c r="P21" s="826"/>
      <c r="Q21" s="826"/>
      <c r="R21" s="826"/>
      <c r="S21" s="826"/>
      <c r="T21" s="826"/>
      <c r="U21" s="827"/>
      <c r="V21" s="834"/>
      <c r="W21" s="361"/>
      <c r="X21" s="361"/>
      <c r="Y21" s="361"/>
      <c r="Z21" s="361"/>
      <c r="AA21" s="361"/>
      <c r="AB21" s="361"/>
      <c r="AC21" s="361"/>
      <c r="AD21" s="361"/>
      <c r="AE21" s="361"/>
      <c r="AF21" s="361"/>
      <c r="AG21" s="361"/>
      <c r="AH21" s="362"/>
      <c r="AI21" s="4"/>
    </row>
    <row r="22" spans="1:35" x14ac:dyDescent="0.2">
      <c r="A22" s="4"/>
      <c r="B22" s="822"/>
      <c r="C22" s="824"/>
      <c r="D22" s="824"/>
      <c r="E22" s="824"/>
      <c r="F22" s="824"/>
      <c r="G22" s="824"/>
      <c r="H22" s="824"/>
      <c r="I22" s="824"/>
      <c r="J22" s="824"/>
      <c r="K22" s="824"/>
      <c r="L22" s="828"/>
      <c r="M22" s="829"/>
      <c r="N22" s="829"/>
      <c r="O22" s="829"/>
      <c r="P22" s="829"/>
      <c r="Q22" s="829"/>
      <c r="R22" s="829"/>
      <c r="S22" s="829"/>
      <c r="T22" s="829"/>
      <c r="U22" s="830"/>
      <c r="V22" s="835"/>
      <c r="W22" s="361"/>
      <c r="X22" s="361"/>
      <c r="Y22" s="361"/>
      <c r="Z22" s="361"/>
      <c r="AA22" s="361"/>
      <c r="AB22" s="361"/>
      <c r="AC22" s="361"/>
      <c r="AD22" s="361"/>
      <c r="AE22" s="361"/>
      <c r="AF22" s="361"/>
      <c r="AG22" s="361"/>
      <c r="AH22" s="362"/>
      <c r="AI22" s="4"/>
    </row>
    <row r="23" spans="1:35" x14ac:dyDescent="0.2">
      <c r="A23" s="4"/>
      <c r="B23" s="821">
        <v>9</v>
      </c>
      <c r="C23" s="823"/>
      <c r="D23" s="823"/>
      <c r="E23" s="823"/>
      <c r="F23" s="823"/>
      <c r="G23" s="823"/>
      <c r="H23" s="823"/>
      <c r="I23" s="823"/>
      <c r="J23" s="823"/>
      <c r="K23" s="823"/>
      <c r="L23" s="825"/>
      <c r="M23" s="826"/>
      <c r="N23" s="826"/>
      <c r="O23" s="826"/>
      <c r="P23" s="826"/>
      <c r="Q23" s="826"/>
      <c r="R23" s="826"/>
      <c r="S23" s="826"/>
      <c r="T23" s="826"/>
      <c r="U23" s="827"/>
      <c r="V23" s="834"/>
      <c r="W23" s="361"/>
      <c r="X23" s="361"/>
      <c r="Y23" s="361"/>
      <c r="Z23" s="361"/>
      <c r="AA23" s="361"/>
      <c r="AB23" s="361"/>
      <c r="AC23" s="361"/>
      <c r="AD23" s="361"/>
      <c r="AE23" s="361"/>
      <c r="AF23" s="361"/>
      <c r="AG23" s="361"/>
      <c r="AH23" s="362"/>
      <c r="AI23" s="4"/>
    </row>
    <row r="24" spans="1:35" x14ac:dyDescent="0.2">
      <c r="A24" s="4"/>
      <c r="B24" s="822"/>
      <c r="C24" s="824"/>
      <c r="D24" s="824"/>
      <c r="E24" s="824"/>
      <c r="F24" s="824"/>
      <c r="G24" s="824"/>
      <c r="H24" s="824"/>
      <c r="I24" s="824"/>
      <c r="J24" s="824"/>
      <c r="K24" s="824"/>
      <c r="L24" s="828"/>
      <c r="M24" s="829"/>
      <c r="N24" s="829"/>
      <c r="O24" s="829"/>
      <c r="P24" s="829"/>
      <c r="Q24" s="829"/>
      <c r="R24" s="829"/>
      <c r="S24" s="829"/>
      <c r="T24" s="829"/>
      <c r="U24" s="830"/>
      <c r="V24" s="835"/>
      <c r="W24" s="361"/>
      <c r="X24" s="361"/>
      <c r="Y24" s="361"/>
      <c r="Z24" s="361"/>
      <c r="AA24" s="361"/>
      <c r="AB24" s="361"/>
      <c r="AC24" s="361"/>
      <c r="AD24" s="361"/>
      <c r="AE24" s="361"/>
      <c r="AF24" s="361"/>
      <c r="AG24" s="361"/>
      <c r="AH24" s="362"/>
      <c r="AI24" s="4"/>
    </row>
    <row r="25" spans="1:35" x14ac:dyDescent="0.2">
      <c r="A25" s="4"/>
      <c r="B25" s="821">
        <v>10</v>
      </c>
      <c r="C25" s="823"/>
      <c r="D25" s="823"/>
      <c r="E25" s="823"/>
      <c r="F25" s="823"/>
      <c r="G25" s="823"/>
      <c r="H25" s="823"/>
      <c r="I25" s="823"/>
      <c r="J25" s="823"/>
      <c r="K25" s="823"/>
      <c r="L25" s="825"/>
      <c r="M25" s="826"/>
      <c r="N25" s="826"/>
      <c r="O25" s="826"/>
      <c r="P25" s="826"/>
      <c r="Q25" s="826"/>
      <c r="R25" s="826"/>
      <c r="S25" s="826"/>
      <c r="T25" s="826"/>
      <c r="U25" s="827"/>
      <c r="V25" s="834"/>
      <c r="W25" s="361"/>
      <c r="X25" s="361"/>
      <c r="Y25" s="361"/>
      <c r="Z25" s="361"/>
      <c r="AA25" s="361"/>
      <c r="AB25" s="361"/>
      <c r="AC25" s="361"/>
      <c r="AD25" s="361"/>
      <c r="AE25" s="361"/>
      <c r="AF25" s="361"/>
      <c r="AG25" s="361"/>
      <c r="AH25" s="362"/>
      <c r="AI25" s="4"/>
    </row>
    <row r="26" spans="1:35" x14ac:dyDescent="0.2">
      <c r="A26" s="4"/>
      <c r="B26" s="822"/>
      <c r="C26" s="824"/>
      <c r="D26" s="824"/>
      <c r="E26" s="824"/>
      <c r="F26" s="824"/>
      <c r="G26" s="824"/>
      <c r="H26" s="824"/>
      <c r="I26" s="824"/>
      <c r="J26" s="824"/>
      <c r="K26" s="824"/>
      <c r="L26" s="828"/>
      <c r="M26" s="829"/>
      <c r="N26" s="829"/>
      <c r="O26" s="829"/>
      <c r="P26" s="829"/>
      <c r="Q26" s="829"/>
      <c r="R26" s="829"/>
      <c r="S26" s="829"/>
      <c r="T26" s="829"/>
      <c r="U26" s="830"/>
      <c r="V26" s="835"/>
      <c r="W26" s="361"/>
      <c r="X26" s="361"/>
      <c r="Y26" s="361"/>
      <c r="Z26" s="361"/>
      <c r="AA26" s="361"/>
      <c r="AB26" s="361"/>
      <c r="AC26" s="361"/>
      <c r="AD26" s="361"/>
      <c r="AE26" s="361"/>
      <c r="AF26" s="361"/>
      <c r="AG26" s="361"/>
      <c r="AH26" s="362"/>
      <c r="AI26" s="4"/>
    </row>
    <row r="27" spans="1:35" x14ac:dyDescent="0.2">
      <c r="A27" s="4"/>
      <c r="B27" s="34"/>
      <c r="C27" s="173"/>
      <c r="D27" s="173"/>
      <c r="E27" s="173"/>
      <c r="F27" s="173"/>
      <c r="G27" s="173"/>
      <c r="H27" s="174"/>
      <c r="I27" s="174"/>
      <c r="J27" s="174"/>
      <c r="K27" s="174"/>
      <c r="L27" s="174"/>
      <c r="M27" s="174"/>
      <c r="N27" s="9"/>
      <c r="O27" s="763" t="s">
        <v>549</v>
      </c>
      <c r="P27" s="763"/>
      <c r="Q27" s="763"/>
      <c r="R27" s="763"/>
      <c r="S27" s="763" t="s">
        <v>95</v>
      </c>
      <c r="T27" s="680"/>
      <c r="U27" s="680"/>
      <c r="V27" s="680"/>
      <c r="W27" s="680"/>
      <c r="X27" s="680"/>
      <c r="Y27" s="680"/>
      <c r="Z27" s="850"/>
      <c r="AA27" s="705" t="s">
        <v>96</v>
      </c>
      <c r="AB27" s="680"/>
      <c r="AC27" s="680"/>
      <c r="AD27" s="680"/>
      <c r="AE27" s="680"/>
      <c r="AF27" s="680"/>
      <c r="AG27" s="680"/>
      <c r="AH27" s="680"/>
      <c r="AI27" s="4"/>
    </row>
    <row r="28" spans="1:35" x14ac:dyDescent="0.2">
      <c r="A28" s="4"/>
      <c r="B28" s="600" t="s">
        <v>27</v>
      </c>
      <c r="C28" s="353"/>
      <c r="D28" s="522"/>
      <c r="E28" s="547"/>
      <c r="F28" s="547"/>
      <c r="G28" s="547"/>
      <c r="H28" s="547"/>
      <c r="I28" s="547"/>
      <c r="J28" s="547"/>
      <c r="K28" s="547"/>
      <c r="L28" s="547"/>
      <c r="M28" s="547"/>
      <c r="N28" s="9"/>
      <c r="O28" s="763"/>
      <c r="P28" s="763"/>
      <c r="Q28" s="763"/>
      <c r="R28" s="763"/>
      <c r="S28" s="759" t="s">
        <v>575</v>
      </c>
      <c r="T28" s="705"/>
      <c r="U28" s="759" t="s">
        <v>576</v>
      </c>
      <c r="V28" s="705"/>
      <c r="W28" s="759" t="s">
        <v>577</v>
      </c>
      <c r="X28" s="705"/>
      <c r="Y28" s="759" t="s">
        <v>578</v>
      </c>
      <c r="Z28" s="836"/>
      <c r="AA28" s="704" t="s">
        <v>575</v>
      </c>
      <c r="AB28" s="705"/>
      <c r="AC28" s="759" t="s">
        <v>576</v>
      </c>
      <c r="AD28" s="705"/>
      <c r="AE28" s="759" t="s">
        <v>577</v>
      </c>
      <c r="AF28" s="705"/>
      <c r="AG28" s="759" t="s">
        <v>578</v>
      </c>
      <c r="AH28" s="705"/>
      <c r="AI28" s="4"/>
    </row>
    <row r="29" spans="1:35" ht="12.75" customHeight="1" x14ac:dyDescent="0.2">
      <c r="A29" s="4"/>
      <c r="B29" s="522" t="s">
        <v>500</v>
      </c>
      <c r="C29" s="353"/>
      <c r="D29" s="353"/>
      <c r="E29" s="353"/>
      <c r="F29" s="353"/>
      <c r="G29" s="353"/>
      <c r="H29" s="353"/>
      <c r="I29" s="353"/>
      <c r="J29" s="353"/>
      <c r="K29" s="353"/>
      <c r="L29" s="353"/>
      <c r="M29" s="353"/>
      <c r="N29" s="9"/>
      <c r="O29" s="526">
        <v>1</v>
      </c>
      <c r="P29" s="526"/>
      <c r="Q29" s="526"/>
      <c r="R29" s="526"/>
      <c r="S29" s="477"/>
      <c r="T29" s="481"/>
      <c r="U29" s="477"/>
      <c r="V29" s="481"/>
      <c r="W29" s="477"/>
      <c r="X29" s="481"/>
      <c r="Y29" s="477"/>
      <c r="Z29" s="820"/>
      <c r="AA29" s="819"/>
      <c r="AB29" s="481"/>
      <c r="AC29" s="477"/>
      <c r="AD29" s="481"/>
      <c r="AE29" s="477"/>
      <c r="AF29" s="481"/>
      <c r="AG29" s="477"/>
      <c r="AH29" s="481"/>
      <c r="AI29" s="4"/>
    </row>
    <row r="30" spans="1:35" ht="12.75" customHeight="1" x14ac:dyDescent="0.2">
      <c r="A30" s="4"/>
      <c r="B30" s="831" t="s">
        <v>501</v>
      </c>
      <c r="C30" s="832"/>
      <c r="D30" s="832"/>
      <c r="E30" s="832"/>
      <c r="F30" s="832"/>
      <c r="G30" s="832"/>
      <c r="H30" s="832"/>
      <c r="I30" s="832"/>
      <c r="J30" s="832"/>
      <c r="K30" s="832"/>
      <c r="L30" s="832"/>
      <c r="M30" s="832"/>
      <c r="N30" s="833"/>
      <c r="O30" s="526">
        <v>2</v>
      </c>
      <c r="P30" s="526"/>
      <c r="Q30" s="526"/>
      <c r="R30" s="526"/>
      <c r="S30" s="477"/>
      <c r="T30" s="481"/>
      <c r="U30" s="477"/>
      <c r="V30" s="481"/>
      <c r="W30" s="477"/>
      <c r="X30" s="481"/>
      <c r="Y30" s="477"/>
      <c r="Z30" s="820"/>
      <c r="AA30" s="819"/>
      <c r="AB30" s="481"/>
      <c r="AC30" s="477"/>
      <c r="AD30" s="481"/>
      <c r="AE30" s="477"/>
      <c r="AF30" s="481"/>
      <c r="AG30" s="477"/>
      <c r="AH30" s="481"/>
      <c r="AI30" s="4"/>
    </row>
    <row r="31" spans="1:35" x14ac:dyDescent="0.2">
      <c r="A31" s="4"/>
      <c r="B31" s="832"/>
      <c r="C31" s="832"/>
      <c r="D31" s="832"/>
      <c r="E31" s="832"/>
      <c r="F31" s="832"/>
      <c r="G31" s="832"/>
      <c r="H31" s="832"/>
      <c r="I31" s="832"/>
      <c r="J31" s="832"/>
      <c r="K31" s="832"/>
      <c r="L31" s="832"/>
      <c r="M31" s="832"/>
      <c r="N31" s="833"/>
      <c r="O31" s="526">
        <v>3</v>
      </c>
      <c r="P31" s="526"/>
      <c r="Q31" s="526"/>
      <c r="R31" s="526"/>
      <c r="S31" s="477"/>
      <c r="T31" s="481"/>
      <c r="U31" s="477"/>
      <c r="V31" s="481"/>
      <c r="W31" s="477"/>
      <c r="X31" s="481"/>
      <c r="Y31" s="477"/>
      <c r="Z31" s="820"/>
      <c r="AA31" s="819"/>
      <c r="AB31" s="481"/>
      <c r="AC31" s="477"/>
      <c r="AD31" s="481"/>
      <c r="AE31" s="477"/>
      <c r="AF31" s="481"/>
      <c r="AG31" s="477"/>
      <c r="AH31" s="481"/>
      <c r="AI31" s="4"/>
    </row>
    <row r="32" spans="1:35" ht="12.75" customHeight="1" x14ac:dyDescent="0.2">
      <c r="A32" s="4"/>
      <c r="B32" s="522" t="s">
        <v>499</v>
      </c>
      <c r="C32" s="353"/>
      <c r="D32" s="353"/>
      <c r="E32" s="353"/>
      <c r="F32" s="353"/>
      <c r="G32" s="353"/>
      <c r="H32" s="353"/>
      <c r="I32" s="353"/>
      <c r="J32" s="353"/>
      <c r="K32" s="353"/>
      <c r="L32" s="353"/>
      <c r="M32" s="353"/>
      <c r="N32" s="9"/>
      <c r="O32" s="526">
        <v>4</v>
      </c>
      <c r="P32" s="526"/>
      <c r="Q32" s="526"/>
      <c r="R32" s="526"/>
      <c r="S32" s="477"/>
      <c r="T32" s="481"/>
      <c r="U32" s="477"/>
      <c r="V32" s="481"/>
      <c r="W32" s="477"/>
      <c r="X32" s="481"/>
      <c r="Y32" s="477"/>
      <c r="Z32" s="820"/>
      <c r="AA32" s="819"/>
      <c r="AB32" s="481"/>
      <c r="AC32" s="477"/>
      <c r="AD32" s="481"/>
      <c r="AE32" s="477"/>
      <c r="AF32" s="481"/>
      <c r="AG32" s="477"/>
      <c r="AH32" s="481"/>
      <c r="AI32" s="4"/>
    </row>
    <row r="33" spans="1:35" ht="12.75" customHeight="1" x14ac:dyDescent="0.2">
      <c r="A33" s="4"/>
      <c r="B33" s="603" t="s">
        <v>579</v>
      </c>
      <c r="C33" s="353"/>
      <c r="D33" s="353"/>
      <c r="E33" s="353"/>
      <c r="F33" s="353"/>
      <c r="G33" s="353"/>
      <c r="H33" s="353"/>
      <c r="I33" s="353"/>
      <c r="J33" s="353"/>
      <c r="K33" s="353"/>
      <c r="L33" s="353"/>
      <c r="M33" s="353"/>
      <c r="N33" s="388"/>
      <c r="O33" s="526">
        <v>5</v>
      </c>
      <c r="P33" s="526"/>
      <c r="Q33" s="526"/>
      <c r="R33" s="526"/>
      <c r="S33" s="477"/>
      <c r="T33" s="481"/>
      <c r="U33" s="477"/>
      <c r="V33" s="481"/>
      <c r="W33" s="477"/>
      <c r="X33" s="481"/>
      <c r="Y33" s="477"/>
      <c r="Z33" s="820"/>
      <c r="AA33" s="819"/>
      <c r="AB33" s="481"/>
      <c r="AC33" s="477"/>
      <c r="AD33" s="481"/>
      <c r="AE33" s="477"/>
      <c r="AF33" s="481"/>
      <c r="AG33" s="477"/>
      <c r="AH33" s="481"/>
      <c r="AI33" s="4"/>
    </row>
    <row r="34" spans="1:35" ht="12.75" customHeight="1" x14ac:dyDescent="0.2">
      <c r="A34" s="4"/>
      <c r="B34" s="603"/>
      <c r="C34" s="353"/>
      <c r="D34" s="353"/>
      <c r="E34" s="353"/>
      <c r="F34" s="353"/>
      <c r="G34" s="353"/>
      <c r="H34" s="353"/>
      <c r="I34" s="353"/>
      <c r="J34" s="353"/>
      <c r="K34" s="353"/>
      <c r="L34" s="353"/>
      <c r="M34" s="353"/>
      <c r="N34" s="388"/>
      <c r="O34" s="526">
        <v>6</v>
      </c>
      <c r="P34" s="526"/>
      <c r="Q34" s="526"/>
      <c r="R34" s="526"/>
      <c r="S34" s="477"/>
      <c r="T34" s="481"/>
      <c r="U34" s="477"/>
      <c r="V34" s="481"/>
      <c r="W34" s="477"/>
      <c r="X34" s="481"/>
      <c r="Y34" s="477"/>
      <c r="Z34" s="820"/>
      <c r="AA34" s="819"/>
      <c r="AB34" s="481"/>
      <c r="AC34" s="477"/>
      <c r="AD34" s="481"/>
      <c r="AE34" s="477"/>
      <c r="AF34" s="481"/>
      <c r="AG34" s="477"/>
      <c r="AH34" s="481"/>
      <c r="AI34" s="4"/>
    </row>
    <row r="35" spans="1:35" ht="12.75" customHeight="1" x14ac:dyDescent="0.2">
      <c r="A35" s="4"/>
      <c r="B35" s="603"/>
      <c r="C35" s="353"/>
      <c r="D35" s="353"/>
      <c r="E35" s="353"/>
      <c r="F35" s="353"/>
      <c r="G35" s="353"/>
      <c r="H35" s="353"/>
      <c r="I35" s="353"/>
      <c r="J35" s="353"/>
      <c r="K35" s="353"/>
      <c r="L35" s="353"/>
      <c r="M35" s="353"/>
      <c r="N35" s="388"/>
      <c r="O35" s="526">
        <v>7</v>
      </c>
      <c r="P35" s="526"/>
      <c r="Q35" s="526"/>
      <c r="R35" s="526"/>
      <c r="S35" s="477"/>
      <c r="T35" s="481"/>
      <c r="U35" s="477"/>
      <c r="V35" s="481"/>
      <c r="W35" s="477"/>
      <c r="X35" s="481"/>
      <c r="Y35" s="477"/>
      <c r="Z35" s="820"/>
      <c r="AA35" s="819"/>
      <c r="AB35" s="481"/>
      <c r="AC35" s="477"/>
      <c r="AD35" s="481"/>
      <c r="AE35" s="477"/>
      <c r="AF35" s="481"/>
      <c r="AG35" s="477"/>
      <c r="AH35" s="481"/>
      <c r="AI35" s="4"/>
    </row>
    <row r="36" spans="1:35" x14ac:dyDescent="0.2">
      <c r="A36" s="7"/>
      <c r="B36" s="353"/>
      <c r="C36" s="353"/>
      <c r="D36" s="353"/>
      <c r="E36" s="353"/>
      <c r="F36" s="353"/>
      <c r="G36" s="353"/>
      <c r="H36" s="353"/>
      <c r="I36" s="353"/>
      <c r="J36" s="353"/>
      <c r="K36" s="353"/>
      <c r="L36" s="353"/>
      <c r="M36" s="353"/>
      <c r="N36" s="388"/>
      <c r="O36" s="526">
        <v>8</v>
      </c>
      <c r="P36" s="526"/>
      <c r="Q36" s="526"/>
      <c r="R36" s="526"/>
      <c r="S36" s="477"/>
      <c r="T36" s="481"/>
      <c r="U36" s="477"/>
      <c r="V36" s="481"/>
      <c r="W36" s="477"/>
      <c r="X36" s="481"/>
      <c r="Y36" s="477"/>
      <c r="Z36" s="820"/>
      <c r="AA36" s="819"/>
      <c r="AB36" s="481"/>
      <c r="AC36" s="477"/>
      <c r="AD36" s="481"/>
      <c r="AE36" s="477"/>
      <c r="AF36" s="481"/>
      <c r="AG36" s="477"/>
      <c r="AH36" s="481"/>
      <c r="AI36" s="4"/>
    </row>
    <row r="37" spans="1:35" x14ac:dyDescent="0.2">
      <c r="A37" s="2"/>
      <c r="B37" s="548" t="s">
        <v>464</v>
      </c>
      <c r="C37" s="511"/>
      <c r="D37" s="511"/>
      <c r="E37" s="511"/>
      <c r="F37" s="511"/>
      <c r="G37" s="511"/>
      <c r="H37" s="511"/>
      <c r="I37" s="511"/>
      <c r="J37" s="511"/>
      <c r="K37" s="511"/>
      <c r="L37" s="511"/>
      <c r="M37" s="511"/>
      <c r="N37" s="511"/>
      <c r="O37" s="511"/>
      <c r="P37" s="511"/>
      <c r="Q37" s="511"/>
      <c r="R37" s="511"/>
      <c r="S37" s="511"/>
      <c r="T37" s="511"/>
      <c r="U37" s="511"/>
      <c r="V37" s="511"/>
      <c r="W37" s="511"/>
      <c r="X37" s="511"/>
      <c r="Y37" s="511"/>
      <c r="Z37" s="511"/>
      <c r="AA37" s="511"/>
      <c r="AB37" s="511"/>
      <c r="AC37" s="511"/>
      <c r="AD37" s="511"/>
      <c r="AE37" s="511"/>
      <c r="AF37" s="511"/>
      <c r="AG37" s="511"/>
      <c r="AH37" s="511"/>
      <c r="AI37" s="4"/>
    </row>
    <row r="38" spans="1:35" s="1" customFormat="1" x14ac:dyDescent="0.2">
      <c r="A38" s="397" t="s">
        <v>359</v>
      </c>
      <c r="B38" s="397"/>
      <c r="C38" s="397"/>
      <c r="D38" s="445">
        <f>'Form I'!$D$34</f>
        <v>0</v>
      </c>
      <c r="E38" s="446"/>
      <c r="F38" s="446"/>
      <c r="G38" s="447"/>
      <c r="H38" s="401" t="s">
        <v>356</v>
      </c>
      <c r="I38" s="353"/>
      <c r="J38" s="353"/>
      <c r="K38" s="353"/>
      <c r="L38" s="388"/>
      <c r="M38" s="448">
        <f>'Form I'!$M$34</f>
        <v>0</v>
      </c>
      <c r="N38" s="446"/>
      <c r="O38" s="446"/>
      <c r="P38" s="447"/>
      <c r="Q38" s="384" t="s">
        <v>4</v>
      </c>
      <c r="R38" s="384"/>
      <c r="S38" s="384"/>
      <c r="T38" s="385"/>
      <c r="U38" s="386"/>
      <c r="V38" s="387" t="s">
        <v>358</v>
      </c>
      <c r="W38" s="353"/>
      <c r="X38" s="353"/>
      <c r="Y38" s="388"/>
      <c r="Z38" s="385"/>
      <c r="AA38" s="389"/>
      <c r="AB38" s="384" t="s">
        <v>1</v>
      </c>
      <c r="AC38" s="384"/>
      <c r="AD38" s="381"/>
      <c r="AE38" s="382"/>
      <c r="AF38" s="382"/>
      <c r="AG38" s="382"/>
      <c r="AH38" s="383"/>
      <c r="AI38" s="100" t="e" vm="1">
        <v>#VALUE!</v>
      </c>
    </row>
  </sheetData>
  <sheetProtection sheet="1" selectLockedCells="1"/>
  <mergeCells count="144">
    <mergeCell ref="AC30:AD30"/>
    <mergeCell ref="AC31:AD31"/>
    <mergeCell ref="AG35:AH35"/>
    <mergeCell ref="B25:B26"/>
    <mergeCell ref="C25:K26"/>
    <mergeCell ref="B28:C28"/>
    <mergeCell ref="B29:M29"/>
    <mergeCell ref="L25:U26"/>
    <mergeCell ref="AA27:AH27"/>
    <mergeCell ref="S27:Z27"/>
    <mergeCell ref="O27:R28"/>
    <mergeCell ref="B32:M32"/>
    <mergeCell ref="AC34:AD34"/>
    <mergeCell ref="Y35:Z35"/>
    <mergeCell ref="AE29:AF29"/>
    <mergeCell ref="AG29:AH29"/>
    <mergeCell ref="AE31:AF31"/>
    <mergeCell ref="AG31:AH31"/>
    <mergeCell ref="AE30:AF30"/>
    <mergeCell ref="AG30:AH30"/>
    <mergeCell ref="AE34:AF34"/>
    <mergeCell ref="O33:R33"/>
    <mergeCell ref="O31:R31"/>
    <mergeCell ref="O32:R32"/>
    <mergeCell ref="B19:B20"/>
    <mergeCell ref="C19:K20"/>
    <mergeCell ref="B21:B22"/>
    <mergeCell ref="C21:K22"/>
    <mergeCell ref="L13:U14"/>
    <mergeCell ref="L15:U16"/>
    <mergeCell ref="B17:B18"/>
    <mergeCell ref="C17:K18"/>
    <mergeCell ref="V15:AH16"/>
    <mergeCell ref="B15:B16"/>
    <mergeCell ref="C15:K16"/>
    <mergeCell ref="B13:B14"/>
    <mergeCell ref="C13:K14"/>
    <mergeCell ref="L19:U20"/>
    <mergeCell ref="B4:B6"/>
    <mergeCell ref="C4:K6"/>
    <mergeCell ref="L11:U12"/>
    <mergeCell ref="V11:AH12"/>
    <mergeCell ref="V9:AH10"/>
    <mergeCell ref="B11:B12"/>
    <mergeCell ref="C11:K12"/>
    <mergeCell ref="V4:AH6"/>
    <mergeCell ref="V7:AH8"/>
    <mergeCell ref="L9:U10"/>
    <mergeCell ref="L4:U6"/>
    <mergeCell ref="L7:U8"/>
    <mergeCell ref="B7:B8"/>
    <mergeCell ref="C7:K8"/>
    <mergeCell ref="B9:B10"/>
    <mergeCell ref="C9:K10"/>
    <mergeCell ref="V23:AH24"/>
    <mergeCell ref="V21:AH22"/>
    <mergeCell ref="V13:AH14"/>
    <mergeCell ref="L17:U18"/>
    <mergeCell ref="D28:M28"/>
    <mergeCell ref="S28:T28"/>
    <mergeCell ref="W28:X28"/>
    <mergeCell ref="Y28:Z28"/>
    <mergeCell ref="AA28:AB28"/>
    <mergeCell ref="AC28:AD28"/>
    <mergeCell ref="U28:V28"/>
    <mergeCell ref="V25:AH26"/>
    <mergeCell ref="AE28:AF28"/>
    <mergeCell ref="AG28:AH28"/>
    <mergeCell ref="V19:AH20"/>
    <mergeCell ref="V17:AH18"/>
    <mergeCell ref="B23:B24"/>
    <mergeCell ref="C23:K24"/>
    <mergeCell ref="L21:U22"/>
    <mergeCell ref="L23:U24"/>
    <mergeCell ref="B37:AH37"/>
    <mergeCell ref="AE33:AF33"/>
    <mergeCell ref="AG33:AH33"/>
    <mergeCell ref="AE36:AF36"/>
    <mergeCell ref="AG36:AH36"/>
    <mergeCell ref="AG34:AH34"/>
    <mergeCell ref="O29:R29"/>
    <mergeCell ref="O30:R30"/>
    <mergeCell ref="B30:N31"/>
    <mergeCell ref="U29:V29"/>
    <mergeCell ref="U31:V31"/>
    <mergeCell ref="AA29:AB29"/>
    <mergeCell ref="AC29:AD29"/>
    <mergeCell ref="W29:X29"/>
    <mergeCell ref="Y29:Z29"/>
    <mergeCell ref="S29:T29"/>
    <mergeCell ref="W31:X31"/>
    <mergeCell ref="Y31:Z31"/>
    <mergeCell ref="S30:T30"/>
    <mergeCell ref="U30:V30"/>
    <mergeCell ref="S31:T31"/>
    <mergeCell ref="W30:X30"/>
    <mergeCell ref="Y30:Z30"/>
    <mergeCell ref="AA31:AB31"/>
    <mergeCell ref="O35:R35"/>
    <mergeCell ref="S35:T35"/>
    <mergeCell ref="U35:V35"/>
    <mergeCell ref="W35:X35"/>
    <mergeCell ref="Y33:Z33"/>
    <mergeCell ref="AA30:AB30"/>
    <mergeCell ref="D38:G38"/>
    <mergeCell ref="M38:P38"/>
    <mergeCell ref="AB38:AC38"/>
    <mergeCell ref="H38:L38"/>
    <mergeCell ref="Q38:S38"/>
    <mergeCell ref="T38:U38"/>
    <mergeCell ref="V38:Y38"/>
    <mergeCell ref="Z38:AA38"/>
    <mergeCell ref="B33:N36"/>
    <mergeCell ref="O36:R36"/>
    <mergeCell ref="W36:X36"/>
    <mergeCell ref="Y36:Z36"/>
    <mergeCell ref="A38:C38"/>
    <mergeCell ref="AA33:AB33"/>
    <mergeCell ref="Y34:Z34"/>
    <mergeCell ref="AA34:AB34"/>
    <mergeCell ref="O34:R34"/>
    <mergeCell ref="S34:T34"/>
    <mergeCell ref="U34:V34"/>
    <mergeCell ref="W34:X34"/>
    <mergeCell ref="S36:T36"/>
    <mergeCell ref="U36:V36"/>
    <mergeCell ref="AA35:AB35"/>
    <mergeCell ref="AC35:AD35"/>
    <mergeCell ref="AD38:AH38"/>
    <mergeCell ref="AA32:AB32"/>
    <mergeCell ref="AC32:AD32"/>
    <mergeCell ref="AE32:AF32"/>
    <mergeCell ref="AG32:AH32"/>
    <mergeCell ref="S33:T33"/>
    <mergeCell ref="U33:V33"/>
    <mergeCell ref="AA36:AB36"/>
    <mergeCell ref="AC36:AD36"/>
    <mergeCell ref="W33:X33"/>
    <mergeCell ref="S32:T32"/>
    <mergeCell ref="U32:V32"/>
    <mergeCell ref="AE35:AF35"/>
    <mergeCell ref="AC33:AD33"/>
    <mergeCell ref="W32:X32"/>
    <mergeCell ref="Y32:Z32"/>
  </mergeCells>
  <phoneticPr fontId="5" type="noConversion"/>
  <conditionalFormatting sqref="D38:G38 M38:P38">
    <cfRule type="cellIs" dxfId="4155" priority="1" stopIfTrue="1" operator="equal">
      <formula>0</formula>
    </cfRule>
  </conditionalFormatting>
  <hyperlinks>
    <hyperlink ref="AI38" location="'Form II(a)'!AC14" display="i" xr:uid="{00000000-0004-0000-26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Types&amp;CPage &amp;P of &amp;N&amp;RForm XVIII</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0"/>
    <pageSetUpPr fitToPage="1"/>
  </sheetPr>
  <dimension ref="A1:AI38"/>
  <sheetViews>
    <sheetView view="pageBreakPreview" zoomScaleNormal="100" zoomScaleSheetLayoutView="100" workbookViewId="0">
      <selection activeCell="AC7" sqref="AC7:AF7"/>
    </sheetView>
  </sheetViews>
  <sheetFormatPr defaultRowHeight="12.75" x14ac:dyDescent="0.2"/>
  <cols>
    <col min="1" max="26" width="3.5703125" customWidth="1"/>
    <col min="27" max="27" width="6" customWidth="1"/>
    <col min="28" max="28" width="0.7109375" customWidth="1"/>
    <col min="29" max="33" width="3.5703125" customWidth="1"/>
    <col min="34" max="34" width="6" customWidth="1"/>
    <col min="35" max="35" width="0.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271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ht="12.75" customHeight="1" x14ac:dyDescent="0.2">
      <c r="A3" s="8"/>
      <c r="B3" s="413" t="s">
        <v>267</v>
      </c>
      <c r="C3" s="413"/>
      <c r="D3" s="413"/>
      <c r="E3" s="413"/>
      <c r="F3" s="413"/>
      <c r="G3" s="437"/>
      <c r="H3" s="437"/>
      <c r="I3" s="437"/>
      <c r="J3" s="437"/>
      <c r="K3" s="437"/>
      <c r="L3" s="437"/>
      <c r="M3" s="437"/>
      <c r="N3" s="437"/>
      <c r="O3" s="437"/>
      <c r="P3" s="442" t="s">
        <v>268</v>
      </c>
      <c r="Q3" s="443"/>
      <c r="R3" s="415" t="s">
        <v>357</v>
      </c>
      <c r="S3" s="416"/>
      <c r="T3" s="417"/>
      <c r="U3" s="418"/>
      <c r="V3" s="413" t="s">
        <v>269</v>
      </c>
      <c r="W3" s="413"/>
      <c r="X3" s="414"/>
      <c r="Y3" s="414"/>
      <c r="Z3" s="413" t="s">
        <v>324</v>
      </c>
      <c r="AA3" s="413"/>
      <c r="AB3" s="410"/>
      <c r="AC3" s="413" t="s">
        <v>270</v>
      </c>
      <c r="AD3" s="413"/>
      <c r="AE3" s="414"/>
      <c r="AF3" s="414"/>
      <c r="AG3" s="413" t="s">
        <v>325</v>
      </c>
      <c r="AH3" s="413"/>
      <c r="AI3" s="4"/>
    </row>
    <row r="4" spans="1:35" ht="12.75" customHeight="1" x14ac:dyDescent="0.2">
      <c r="A4" s="4"/>
      <c r="B4" s="413"/>
      <c r="C4" s="413"/>
      <c r="D4" s="413"/>
      <c r="E4" s="413"/>
      <c r="F4" s="413"/>
      <c r="G4" s="437"/>
      <c r="H4" s="437"/>
      <c r="I4" s="437"/>
      <c r="J4" s="437"/>
      <c r="K4" s="437"/>
      <c r="L4" s="437"/>
      <c r="M4" s="437"/>
      <c r="N4" s="437"/>
      <c r="O4" s="437"/>
      <c r="P4" s="442"/>
      <c r="Q4" s="443"/>
      <c r="R4" s="419"/>
      <c r="S4" s="420"/>
      <c r="T4" s="420"/>
      <c r="U4" s="421"/>
      <c r="V4" s="413"/>
      <c r="W4" s="413"/>
      <c r="X4" s="414"/>
      <c r="Y4" s="414"/>
      <c r="Z4" s="413"/>
      <c r="AA4" s="413"/>
      <c r="AB4" s="411"/>
      <c r="AC4" s="413"/>
      <c r="AD4" s="413"/>
      <c r="AE4" s="414"/>
      <c r="AF4" s="414"/>
      <c r="AG4" s="413"/>
      <c r="AH4" s="413"/>
      <c r="AI4" s="4"/>
    </row>
    <row r="5" spans="1:35" x14ac:dyDescent="0.2">
      <c r="A5" s="4"/>
      <c r="B5" s="413"/>
      <c r="C5" s="413"/>
      <c r="D5" s="413"/>
      <c r="E5" s="413"/>
      <c r="F5" s="413"/>
      <c r="G5" s="437"/>
      <c r="H5" s="437"/>
      <c r="I5" s="437"/>
      <c r="J5" s="437"/>
      <c r="K5" s="437"/>
      <c r="L5" s="437"/>
      <c r="M5" s="437"/>
      <c r="N5" s="437"/>
      <c r="O5" s="437"/>
      <c r="P5" s="442"/>
      <c r="Q5" s="443"/>
      <c r="R5" s="419"/>
      <c r="S5" s="420"/>
      <c r="T5" s="420"/>
      <c r="U5" s="421"/>
      <c r="V5" s="413"/>
      <c r="W5" s="413"/>
      <c r="X5" s="414"/>
      <c r="Y5" s="414"/>
      <c r="Z5" s="413"/>
      <c r="AA5" s="413"/>
      <c r="AB5" s="411"/>
      <c r="AC5" s="413"/>
      <c r="AD5" s="413"/>
      <c r="AE5" s="414"/>
      <c r="AF5" s="414"/>
      <c r="AG5" s="413"/>
      <c r="AH5" s="413"/>
      <c r="AI5" s="4"/>
    </row>
    <row r="6" spans="1:35" x14ac:dyDescent="0.2">
      <c r="A6" s="4"/>
      <c r="B6" s="413"/>
      <c r="C6" s="413"/>
      <c r="D6" s="413"/>
      <c r="E6" s="413"/>
      <c r="F6" s="413"/>
      <c r="G6" s="437"/>
      <c r="H6" s="437"/>
      <c r="I6" s="437"/>
      <c r="J6" s="437"/>
      <c r="K6" s="437"/>
      <c r="L6" s="437"/>
      <c r="M6" s="437"/>
      <c r="N6" s="437"/>
      <c r="O6" s="437"/>
      <c r="P6" s="442"/>
      <c r="Q6" s="443"/>
      <c r="R6" s="422"/>
      <c r="S6" s="423"/>
      <c r="T6" s="423"/>
      <c r="U6" s="424"/>
      <c r="V6" s="413"/>
      <c r="W6" s="413"/>
      <c r="X6" s="414"/>
      <c r="Y6" s="414"/>
      <c r="Z6" s="413"/>
      <c r="AA6" s="413"/>
      <c r="AB6" s="412"/>
      <c r="AC6" s="413"/>
      <c r="AD6" s="413"/>
      <c r="AE6" s="414"/>
      <c r="AF6" s="414"/>
      <c r="AG6" s="413"/>
      <c r="AH6" s="413"/>
      <c r="AI6" s="4"/>
    </row>
    <row r="7" spans="1:35" ht="12.75" customHeight="1" x14ac:dyDescent="0.2">
      <c r="A7" s="4"/>
      <c r="B7" s="430" t="s">
        <v>414</v>
      </c>
      <c r="C7" s="430"/>
      <c r="D7" s="430"/>
      <c r="E7" s="430"/>
      <c r="F7" s="430"/>
      <c r="G7" s="430"/>
      <c r="H7" s="430"/>
      <c r="I7" s="430"/>
      <c r="J7" s="430"/>
      <c r="K7" s="430"/>
      <c r="L7" s="430"/>
      <c r="M7" s="430"/>
      <c r="N7" s="430"/>
      <c r="O7" s="430"/>
      <c r="P7" s="462" t="s">
        <v>343</v>
      </c>
      <c r="Q7" s="463"/>
      <c r="R7" s="403">
        <f>'Form XIV(d)'!$T$39</f>
        <v>0</v>
      </c>
      <c r="S7" s="404"/>
      <c r="T7" s="404"/>
      <c r="U7" s="426"/>
      <c r="V7" s="408">
        <f>'Form XIV(d)'!$Z$39</f>
        <v>0</v>
      </c>
      <c r="W7" s="409"/>
      <c r="X7" s="409"/>
      <c r="Y7" s="409"/>
      <c r="Z7" s="407">
        <f>'Form XIV(d)'!$AD$39</f>
        <v>0</v>
      </c>
      <c r="AA7" s="407"/>
      <c r="AB7" s="336" t="b">
        <v>0</v>
      </c>
      <c r="AC7" s="427"/>
      <c r="AD7" s="427"/>
      <c r="AE7" s="427"/>
      <c r="AF7" s="427"/>
      <c r="AG7" s="425"/>
      <c r="AH7" s="425"/>
      <c r="AI7" s="4"/>
    </row>
    <row r="8" spans="1:35" ht="12.75" customHeight="1" x14ac:dyDescent="0.2">
      <c r="A8" s="4"/>
      <c r="B8" s="430" t="s">
        <v>414</v>
      </c>
      <c r="C8" s="430"/>
      <c r="D8" s="430"/>
      <c r="E8" s="430"/>
      <c r="F8" s="430"/>
      <c r="G8" s="430"/>
      <c r="H8" s="430"/>
      <c r="I8" s="430"/>
      <c r="J8" s="430"/>
      <c r="K8" s="430"/>
      <c r="L8" s="430"/>
      <c r="M8" s="430"/>
      <c r="N8" s="430"/>
      <c r="O8" s="430"/>
      <c r="P8" s="462" t="s">
        <v>344</v>
      </c>
      <c r="Q8" s="463"/>
      <c r="R8" s="403">
        <f>'Form XIV(e)'!$T$39</f>
        <v>0</v>
      </c>
      <c r="S8" s="404"/>
      <c r="T8" s="404"/>
      <c r="U8" s="426"/>
      <c r="V8" s="408">
        <f>'Form XIV(e)'!$Z$39</f>
        <v>0</v>
      </c>
      <c r="W8" s="409"/>
      <c r="X8" s="409"/>
      <c r="Y8" s="409"/>
      <c r="Z8" s="407">
        <f>'Form XIV(e)'!$AD$39</f>
        <v>0</v>
      </c>
      <c r="AA8" s="407"/>
      <c r="AB8" s="336" t="b">
        <v>0</v>
      </c>
      <c r="AC8" s="427"/>
      <c r="AD8" s="427"/>
      <c r="AE8" s="427"/>
      <c r="AF8" s="427"/>
      <c r="AG8" s="425"/>
      <c r="AH8" s="425"/>
      <c r="AI8" s="4"/>
    </row>
    <row r="9" spans="1:35" ht="12.75" customHeight="1" x14ac:dyDescent="0.2">
      <c r="A9" s="4"/>
      <c r="B9" s="430" t="s">
        <v>414</v>
      </c>
      <c r="C9" s="430"/>
      <c r="D9" s="430"/>
      <c r="E9" s="430"/>
      <c r="F9" s="430"/>
      <c r="G9" s="430"/>
      <c r="H9" s="430"/>
      <c r="I9" s="430"/>
      <c r="J9" s="430"/>
      <c r="K9" s="430"/>
      <c r="L9" s="430"/>
      <c r="M9" s="430"/>
      <c r="N9" s="430"/>
      <c r="O9" s="430"/>
      <c r="P9" s="462" t="s">
        <v>345</v>
      </c>
      <c r="Q9" s="463"/>
      <c r="R9" s="403">
        <f>'Form XIV(f)'!$T$39</f>
        <v>0</v>
      </c>
      <c r="S9" s="404"/>
      <c r="T9" s="404"/>
      <c r="U9" s="426"/>
      <c r="V9" s="408">
        <f>'Form XIV(f)'!$Z$39</f>
        <v>0</v>
      </c>
      <c r="W9" s="409"/>
      <c r="X9" s="409"/>
      <c r="Y9" s="409"/>
      <c r="Z9" s="407">
        <f>'Form XIV(f)'!$AD$39</f>
        <v>0</v>
      </c>
      <c r="AA9" s="407"/>
      <c r="AB9" s="336" t="b">
        <v>0</v>
      </c>
      <c r="AC9" s="427"/>
      <c r="AD9" s="427"/>
      <c r="AE9" s="427"/>
      <c r="AF9" s="427"/>
      <c r="AG9" s="425"/>
      <c r="AH9" s="425"/>
      <c r="AI9" s="4"/>
    </row>
    <row r="10" spans="1:35" ht="12.75" customHeight="1" x14ac:dyDescent="0.2">
      <c r="A10" s="4"/>
      <c r="B10" s="430" t="s">
        <v>414</v>
      </c>
      <c r="C10" s="430"/>
      <c r="D10" s="430"/>
      <c r="E10" s="430"/>
      <c r="F10" s="430"/>
      <c r="G10" s="430"/>
      <c r="H10" s="430"/>
      <c r="I10" s="430"/>
      <c r="J10" s="430"/>
      <c r="K10" s="430"/>
      <c r="L10" s="430"/>
      <c r="M10" s="430"/>
      <c r="N10" s="430"/>
      <c r="O10" s="430"/>
      <c r="P10" s="462" t="s">
        <v>423</v>
      </c>
      <c r="Q10" s="463"/>
      <c r="R10" s="403">
        <f>'Form XIV(g)'!$T$39</f>
        <v>0</v>
      </c>
      <c r="S10" s="404"/>
      <c r="T10" s="404"/>
      <c r="U10" s="426"/>
      <c r="V10" s="408">
        <f>'Form XIV(g)'!$Z$39</f>
        <v>0</v>
      </c>
      <c r="W10" s="409"/>
      <c r="X10" s="409"/>
      <c r="Y10" s="409"/>
      <c r="Z10" s="407">
        <f>'Form XIV(g)'!$AD$39</f>
        <v>0</v>
      </c>
      <c r="AA10" s="407"/>
      <c r="AB10" s="336" t="b">
        <v>0</v>
      </c>
      <c r="AC10" s="427"/>
      <c r="AD10" s="427"/>
      <c r="AE10" s="427"/>
      <c r="AF10" s="427"/>
      <c r="AG10" s="425"/>
      <c r="AH10" s="425"/>
      <c r="AI10" s="4"/>
    </row>
    <row r="11" spans="1:35" ht="12.75" customHeight="1" x14ac:dyDescent="0.2">
      <c r="A11" s="4"/>
      <c r="B11" s="430" t="s">
        <v>537</v>
      </c>
      <c r="C11" s="430"/>
      <c r="D11" s="430"/>
      <c r="E11" s="430"/>
      <c r="F11" s="430"/>
      <c r="G11" s="430"/>
      <c r="H11" s="430"/>
      <c r="I11" s="430"/>
      <c r="J11" s="430"/>
      <c r="K11" s="430"/>
      <c r="L11" s="430"/>
      <c r="M11" s="430"/>
      <c r="N11" s="430"/>
      <c r="O11" s="430"/>
      <c r="P11" s="465" t="s">
        <v>295</v>
      </c>
      <c r="Q11" s="466"/>
      <c r="R11" s="403">
        <f>'Form XV'!$T$35</f>
        <v>0</v>
      </c>
      <c r="S11" s="404"/>
      <c r="T11" s="404"/>
      <c r="U11" s="426"/>
      <c r="V11" s="408">
        <f>'Form XV'!$Z$35</f>
        <v>0</v>
      </c>
      <c r="W11" s="409"/>
      <c r="X11" s="409"/>
      <c r="Y11" s="409"/>
      <c r="Z11" s="407">
        <f>'Form XV'!$AD$35</f>
        <v>0</v>
      </c>
      <c r="AA11" s="407"/>
      <c r="AB11" s="336" t="b">
        <v>0</v>
      </c>
      <c r="AC11" s="427"/>
      <c r="AD11" s="427"/>
      <c r="AE11" s="427"/>
      <c r="AF11" s="427"/>
      <c r="AG11" s="425"/>
      <c r="AH11" s="425"/>
      <c r="AI11" s="4"/>
    </row>
    <row r="12" spans="1:35" ht="12.75" customHeight="1" x14ac:dyDescent="0.2">
      <c r="A12" s="4"/>
      <c r="B12" s="430" t="s">
        <v>59</v>
      </c>
      <c r="C12" s="430"/>
      <c r="D12" s="430"/>
      <c r="E12" s="430"/>
      <c r="F12" s="430"/>
      <c r="G12" s="430"/>
      <c r="H12" s="430"/>
      <c r="I12" s="430"/>
      <c r="J12" s="430"/>
      <c r="K12" s="430"/>
      <c r="L12" s="430"/>
      <c r="M12" s="430"/>
      <c r="N12" s="430"/>
      <c r="O12" s="430"/>
      <c r="P12" s="467" t="s">
        <v>296</v>
      </c>
      <c r="Q12" s="468"/>
      <c r="R12" s="403">
        <f>'Form XVI'!$T$36</f>
        <v>0</v>
      </c>
      <c r="S12" s="404"/>
      <c r="T12" s="404"/>
      <c r="U12" s="426"/>
      <c r="V12" s="408">
        <f>'Form XVI'!$Z$36</f>
        <v>0</v>
      </c>
      <c r="W12" s="409"/>
      <c r="X12" s="409"/>
      <c r="Y12" s="409"/>
      <c r="Z12" s="407">
        <f>'Form XVI'!$AD$36</f>
        <v>0</v>
      </c>
      <c r="AA12" s="407"/>
      <c r="AB12" s="336" t="b">
        <v>0</v>
      </c>
      <c r="AC12" s="427"/>
      <c r="AD12" s="427"/>
      <c r="AE12" s="427"/>
      <c r="AF12" s="427"/>
      <c r="AG12" s="425"/>
      <c r="AH12" s="425"/>
      <c r="AI12" s="4"/>
    </row>
    <row r="13" spans="1:35" ht="12.75" customHeight="1" x14ac:dyDescent="0.2">
      <c r="A13" s="4"/>
      <c r="B13" s="430" t="s">
        <v>539</v>
      </c>
      <c r="C13" s="430"/>
      <c r="D13" s="430"/>
      <c r="E13" s="430"/>
      <c r="F13" s="430"/>
      <c r="G13" s="430"/>
      <c r="H13" s="430"/>
      <c r="I13" s="430"/>
      <c r="J13" s="430"/>
      <c r="K13" s="430"/>
      <c r="L13" s="430"/>
      <c r="M13" s="430"/>
      <c r="N13" s="430"/>
      <c r="O13" s="430"/>
      <c r="P13" s="464" t="s">
        <v>297</v>
      </c>
      <c r="Q13" s="456"/>
      <c r="R13" s="403">
        <f>'Form XVII'!$T$36</f>
        <v>0</v>
      </c>
      <c r="S13" s="404"/>
      <c r="T13" s="404"/>
      <c r="U13" s="426"/>
      <c r="V13" s="408">
        <f>'Form XVII'!$Z$36</f>
        <v>0</v>
      </c>
      <c r="W13" s="409"/>
      <c r="X13" s="409"/>
      <c r="Y13" s="409"/>
      <c r="Z13" s="407">
        <f>'Form XVII'!$AD$36</f>
        <v>0</v>
      </c>
      <c r="AA13" s="407"/>
      <c r="AB13" s="336" t="b">
        <v>0</v>
      </c>
      <c r="AC13" s="427"/>
      <c r="AD13" s="427"/>
      <c r="AE13" s="427"/>
      <c r="AF13" s="427"/>
      <c r="AG13" s="425"/>
      <c r="AH13" s="425"/>
      <c r="AI13" s="4"/>
    </row>
    <row r="14" spans="1:35" ht="12.75" customHeight="1" x14ac:dyDescent="0.2">
      <c r="A14" s="4"/>
      <c r="B14" s="430" t="s">
        <v>766</v>
      </c>
      <c r="C14" s="430"/>
      <c r="D14" s="430"/>
      <c r="E14" s="430"/>
      <c r="F14" s="430"/>
      <c r="G14" s="430"/>
      <c r="H14" s="430"/>
      <c r="I14" s="430"/>
      <c r="J14" s="430"/>
      <c r="K14" s="430"/>
      <c r="L14" s="430"/>
      <c r="M14" s="430"/>
      <c r="N14" s="430"/>
      <c r="O14" s="430"/>
      <c r="P14" s="464" t="s">
        <v>298</v>
      </c>
      <c r="Q14" s="456"/>
      <c r="R14" s="403">
        <f>'Form XVIII'!$T$38</f>
        <v>0</v>
      </c>
      <c r="S14" s="404"/>
      <c r="T14" s="404"/>
      <c r="U14" s="426"/>
      <c r="V14" s="408">
        <f>'Form XVIII'!$Z$38</f>
        <v>0</v>
      </c>
      <c r="W14" s="409"/>
      <c r="X14" s="409"/>
      <c r="Y14" s="409"/>
      <c r="Z14" s="407">
        <f>'Form XVIII'!$AD$38</f>
        <v>0</v>
      </c>
      <c r="AA14" s="407"/>
      <c r="AB14" s="336" t="b">
        <v>0</v>
      </c>
      <c r="AC14" s="427"/>
      <c r="AD14" s="427"/>
      <c r="AE14" s="427"/>
      <c r="AF14" s="427"/>
      <c r="AG14" s="425"/>
      <c r="AH14" s="425"/>
      <c r="AI14" s="4"/>
    </row>
    <row r="15" spans="1:35" ht="12.75" customHeight="1" x14ac:dyDescent="0.2">
      <c r="A15" s="4"/>
      <c r="B15" s="451" t="s">
        <v>767</v>
      </c>
      <c r="C15" s="452"/>
      <c r="D15" s="452"/>
      <c r="E15" s="452"/>
      <c r="F15" s="452"/>
      <c r="G15" s="452"/>
      <c r="H15" s="452"/>
      <c r="I15" s="452"/>
      <c r="J15" s="452"/>
      <c r="K15" s="452"/>
      <c r="L15" s="452"/>
      <c r="M15" s="452"/>
      <c r="N15" s="452"/>
      <c r="O15" s="453"/>
      <c r="P15" s="456" t="s">
        <v>369</v>
      </c>
      <c r="Q15" s="457"/>
      <c r="R15" s="403">
        <f>'Form XVIII(a)'!$U$39</f>
        <v>0</v>
      </c>
      <c r="S15" s="404"/>
      <c r="T15" s="404"/>
      <c r="U15" s="426"/>
      <c r="V15" s="403">
        <f>'Form XVIII(a)'!$AA$39</f>
        <v>0</v>
      </c>
      <c r="W15" s="404"/>
      <c r="X15" s="404"/>
      <c r="Y15" s="426"/>
      <c r="Z15" s="460">
        <f>'Form XVIII(a)'!$AE$39</f>
        <v>0</v>
      </c>
      <c r="AA15" s="461"/>
      <c r="AB15" s="336" t="b">
        <v>0</v>
      </c>
      <c r="AC15" s="427"/>
      <c r="AD15" s="427"/>
      <c r="AE15" s="427"/>
      <c r="AF15" s="427"/>
      <c r="AG15" s="425"/>
      <c r="AH15" s="425"/>
      <c r="AI15" s="4"/>
    </row>
    <row r="16" spans="1:35" ht="12.75" customHeight="1" x14ac:dyDescent="0.2">
      <c r="A16" s="4"/>
      <c r="B16" s="451" t="s">
        <v>768</v>
      </c>
      <c r="C16" s="452"/>
      <c r="D16" s="452"/>
      <c r="E16" s="452"/>
      <c r="F16" s="452"/>
      <c r="G16" s="452"/>
      <c r="H16" s="452"/>
      <c r="I16" s="452"/>
      <c r="J16" s="452"/>
      <c r="K16" s="452"/>
      <c r="L16" s="452"/>
      <c r="M16" s="452"/>
      <c r="N16" s="452"/>
      <c r="O16" s="453"/>
      <c r="P16" s="456" t="s">
        <v>370</v>
      </c>
      <c r="Q16" s="457"/>
      <c r="R16" s="403">
        <f>'Form XVIII(b)'!$U$39</f>
        <v>0</v>
      </c>
      <c r="S16" s="404"/>
      <c r="T16" s="404"/>
      <c r="U16" s="426"/>
      <c r="V16" s="403">
        <f>'Form XVIII(b)'!$AA$39</f>
        <v>0</v>
      </c>
      <c r="W16" s="404"/>
      <c r="X16" s="404"/>
      <c r="Y16" s="426"/>
      <c r="Z16" s="460">
        <f>'Form XVIII(b)'!$AE$39</f>
        <v>0</v>
      </c>
      <c r="AA16" s="461"/>
      <c r="AB16" s="336" t="b">
        <v>0</v>
      </c>
      <c r="AC16" s="427"/>
      <c r="AD16" s="427"/>
      <c r="AE16" s="427"/>
      <c r="AF16" s="427"/>
      <c r="AG16" s="425"/>
      <c r="AH16" s="425"/>
      <c r="AI16" s="4"/>
    </row>
    <row r="17" spans="1:35" ht="12.75" customHeight="1" x14ac:dyDescent="0.2">
      <c r="A17" s="4"/>
      <c r="B17" s="451" t="s">
        <v>768</v>
      </c>
      <c r="C17" s="452"/>
      <c r="D17" s="452"/>
      <c r="E17" s="452"/>
      <c r="F17" s="452"/>
      <c r="G17" s="452"/>
      <c r="H17" s="452"/>
      <c r="I17" s="452"/>
      <c r="J17" s="452"/>
      <c r="K17" s="452"/>
      <c r="L17" s="452"/>
      <c r="M17" s="452"/>
      <c r="N17" s="452"/>
      <c r="O17" s="453"/>
      <c r="P17" s="456" t="s">
        <v>424</v>
      </c>
      <c r="Q17" s="457"/>
      <c r="R17" s="403">
        <f>'Form XVIII(c)'!$U$39</f>
        <v>0</v>
      </c>
      <c r="S17" s="404"/>
      <c r="T17" s="404"/>
      <c r="U17" s="426"/>
      <c r="V17" s="403">
        <f>'Form XVIII(c)'!$AA$39</f>
        <v>0</v>
      </c>
      <c r="W17" s="404"/>
      <c r="X17" s="404"/>
      <c r="Y17" s="426"/>
      <c r="Z17" s="460">
        <f>'Form XVIII(c)'!$AE$39</f>
        <v>0</v>
      </c>
      <c r="AA17" s="461"/>
      <c r="AB17" s="336" t="b">
        <v>0</v>
      </c>
      <c r="AC17" s="427"/>
      <c r="AD17" s="427"/>
      <c r="AE17" s="427"/>
      <c r="AF17" s="427"/>
      <c r="AG17" s="425"/>
      <c r="AH17" s="425"/>
      <c r="AI17" s="4"/>
    </row>
    <row r="18" spans="1:35" ht="12.75" customHeight="1" x14ac:dyDescent="0.2">
      <c r="A18" s="4"/>
      <c r="B18" s="451" t="s">
        <v>768</v>
      </c>
      <c r="C18" s="452"/>
      <c r="D18" s="452"/>
      <c r="E18" s="452"/>
      <c r="F18" s="452"/>
      <c r="G18" s="452"/>
      <c r="H18" s="452"/>
      <c r="I18" s="452"/>
      <c r="J18" s="452"/>
      <c r="K18" s="452"/>
      <c r="L18" s="452"/>
      <c r="M18" s="452"/>
      <c r="N18" s="452"/>
      <c r="O18" s="453"/>
      <c r="P18" s="456" t="s">
        <v>425</v>
      </c>
      <c r="Q18" s="457"/>
      <c r="R18" s="403">
        <f>'Form XVIII(d)'!$U$39</f>
        <v>0</v>
      </c>
      <c r="S18" s="404"/>
      <c r="T18" s="404"/>
      <c r="U18" s="426"/>
      <c r="V18" s="403">
        <f>'Form XVIII(d)'!$AA$39</f>
        <v>0</v>
      </c>
      <c r="W18" s="404"/>
      <c r="X18" s="404"/>
      <c r="Y18" s="426"/>
      <c r="Z18" s="460">
        <f>'Form XVIII(d)'!$AE$39</f>
        <v>0</v>
      </c>
      <c r="AA18" s="461"/>
      <c r="AB18" s="336" t="b">
        <v>0</v>
      </c>
      <c r="AC18" s="427"/>
      <c r="AD18" s="427"/>
      <c r="AE18" s="427"/>
      <c r="AF18" s="427"/>
      <c r="AG18" s="425"/>
      <c r="AH18" s="425"/>
      <c r="AI18" s="4"/>
    </row>
    <row r="19" spans="1:35" ht="12.75" customHeight="1" x14ac:dyDescent="0.2">
      <c r="A19" s="4"/>
      <c r="B19" s="451" t="s">
        <v>768</v>
      </c>
      <c r="C19" s="452"/>
      <c r="D19" s="452"/>
      <c r="E19" s="452"/>
      <c r="F19" s="452"/>
      <c r="G19" s="452"/>
      <c r="H19" s="452"/>
      <c r="I19" s="452"/>
      <c r="J19" s="452"/>
      <c r="K19" s="452"/>
      <c r="L19" s="452"/>
      <c r="M19" s="452"/>
      <c r="N19" s="452"/>
      <c r="O19" s="453"/>
      <c r="P19" s="456" t="s">
        <v>426</v>
      </c>
      <c r="Q19" s="457"/>
      <c r="R19" s="403">
        <f>'Form XVIII(e)'!$U$39</f>
        <v>0</v>
      </c>
      <c r="S19" s="404"/>
      <c r="T19" s="404"/>
      <c r="U19" s="426"/>
      <c r="V19" s="403">
        <f>'Form XVIII(e)'!$AA$39</f>
        <v>0</v>
      </c>
      <c r="W19" s="404"/>
      <c r="X19" s="404"/>
      <c r="Y19" s="426"/>
      <c r="Z19" s="460">
        <f>'Form XVIII(e)'!$AE$39</f>
        <v>0</v>
      </c>
      <c r="AA19" s="461"/>
      <c r="AB19" s="336" t="b">
        <v>0</v>
      </c>
      <c r="AC19" s="427"/>
      <c r="AD19" s="427"/>
      <c r="AE19" s="427"/>
      <c r="AF19" s="427"/>
      <c r="AG19" s="425"/>
      <c r="AH19" s="425"/>
      <c r="AI19" s="4"/>
    </row>
    <row r="20" spans="1:35" ht="12.75" customHeight="1" x14ac:dyDescent="0.2">
      <c r="A20" s="4"/>
      <c r="B20" s="451" t="s">
        <v>768</v>
      </c>
      <c r="C20" s="452"/>
      <c r="D20" s="452"/>
      <c r="E20" s="452"/>
      <c r="F20" s="452"/>
      <c r="G20" s="452"/>
      <c r="H20" s="452"/>
      <c r="I20" s="452"/>
      <c r="J20" s="452"/>
      <c r="K20" s="452"/>
      <c r="L20" s="452"/>
      <c r="M20" s="452"/>
      <c r="N20" s="452"/>
      <c r="O20" s="453"/>
      <c r="P20" s="456" t="s">
        <v>427</v>
      </c>
      <c r="Q20" s="457"/>
      <c r="R20" s="403">
        <f>'Form XVIII(f)'!$U$39</f>
        <v>0</v>
      </c>
      <c r="S20" s="404"/>
      <c r="T20" s="404"/>
      <c r="U20" s="426"/>
      <c r="V20" s="403">
        <f>'Form XVIII(f)'!$AA$39</f>
        <v>0</v>
      </c>
      <c r="W20" s="404"/>
      <c r="X20" s="404"/>
      <c r="Y20" s="426"/>
      <c r="Z20" s="460">
        <f>'Form XVIII(f)'!$AE$39</f>
        <v>0</v>
      </c>
      <c r="AA20" s="461"/>
      <c r="AB20" s="336" t="b">
        <v>0</v>
      </c>
      <c r="AC20" s="427"/>
      <c r="AD20" s="427"/>
      <c r="AE20" s="427"/>
      <c r="AF20" s="427"/>
      <c r="AG20" s="425"/>
      <c r="AH20" s="425"/>
      <c r="AI20" s="4"/>
    </row>
    <row r="21" spans="1:35" ht="12.75" customHeight="1" x14ac:dyDescent="0.2">
      <c r="A21" s="4"/>
      <c r="B21" s="451" t="s">
        <v>768</v>
      </c>
      <c r="C21" s="452"/>
      <c r="D21" s="452"/>
      <c r="E21" s="452"/>
      <c r="F21" s="452"/>
      <c r="G21" s="452"/>
      <c r="H21" s="452"/>
      <c r="I21" s="452"/>
      <c r="J21" s="452"/>
      <c r="K21" s="452"/>
      <c r="L21" s="452"/>
      <c r="M21" s="452"/>
      <c r="N21" s="452"/>
      <c r="O21" s="453"/>
      <c r="P21" s="456" t="s">
        <v>428</v>
      </c>
      <c r="Q21" s="457"/>
      <c r="R21" s="403">
        <f>'Form XVIII(g)'!$U$39</f>
        <v>0</v>
      </c>
      <c r="S21" s="404"/>
      <c r="T21" s="404"/>
      <c r="U21" s="426"/>
      <c r="V21" s="403">
        <f>'Form XVIII(g)'!$AA$39</f>
        <v>0</v>
      </c>
      <c r="W21" s="404"/>
      <c r="X21" s="404"/>
      <c r="Y21" s="426"/>
      <c r="Z21" s="460">
        <f>'Form XVIII(g)'!$AE$39</f>
        <v>0</v>
      </c>
      <c r="AA21" s="461"/>
      <c r="AB21" s="336" t="b">
        <v>0</v>
      </c>
      <c r="AC21" s="427"/>
      <c r="AD21" s="427"/>
      <c r="AE21" s="427"/>
      <c r="AF21" s="427"/>
      <c r="AG21" s="425"/>
      <c r="AH21" s="425"/>
      <c r="AI21" s="4"/>
    </row>
    <row r="22" spans="1:35" ht="12.75" customHeight="1" x14ac:dyDescent="0.2">
      <c r="A22" s="4"/>
      <c r="B22" s="451" t="s">
        <v>768</v>
      </c>
      <c r="C22" s="452"/>
      <c r="D22" s="452"/>
      <c r="E22" s="452"/>
      <c r="F22" s="452"/>
      <c r="G22" s="452"/>
      <c r="H22" s="452"/>
      <c r="I22" s="452"/>
      <c r="J22" s="452"/>
      <c r="K22" s="452"/>
      <c r="L22" s="452"/>
      <c r="M22" s="452"/>
      <c r="N22" s="452"/>
      <c r="O22" s="453"/>
      <c r="P22" s="456" t="s">
        <v>474</v>
      </c>
      <c r="Q22" s="457"/>
      <c r="R22" s="403">
        <f>'Form XVIII(h)'!$U$39</f>
        <v>0</v>
      </c>
      <c r="S22" s="404"/>
      <c r="T22" s="404"/>
      <c r="U22" s="426"/>
      <c r="V22" s="403">
        <f>'Form XVIII(h)'!$AA$39</f>
        <v>0</v>
      </c>
      <c r="W22" s="404"/>
      <c r="X22" s="404"/>
      <c r="Y22" s="426"/>
      <c r="Z22" s="460">
        <f>'Form XVIII(h)'!$AE$39</f>
        <v>0</v>
      </c>
      <c r="AA22" s="461"/>
      <c r="AB22" s="336" t="b">
        <v>0</v>
      </c>
      <c r="AC22" s="427"/>
      <c r="AD22" s="427"/>
      <c r="AE22" s="427"/>
      <c r="AF22" s="427"/>
      <c r="AG22" s="425"/>
      <c r="AH22" s="425"/>
      <c r="AI22" s="4"/>
    </row>
    <row r="23" spans="1:35" ht="12.75" customHeight="1" x14ac:dyDescent="0.2">
      <c r="A23" s="4"/>
      <c r="B23" s="451" t="s">
        <v>542</v>
      </c>
      <c r="C23" s="452"/>
      <c r="D23" s="452"/>
      <c r="E23" s="452"/>
      <c r="F23" s="452"/>
      <c r="G23" s="452"/>
      <c r="H23" s="452"/>
      <c r="I23" s="452"/>
      <c r="J23" s="452"/>
      <c r="K23" s="452"/>
      <c r="L23" s="452"/>
      <c r="M23" s="452"/>
      <c r="N23" s="452"/>
      <c r="O23" s="453"/>
      <c r="P23" s="456" t="s">
        <v>299</v>
      </c>
      <c r="Q23" s="457"/>
      <c r="R23" s="403">
        <f>'Form XIX'!$T$36</f>
        <v>0</v>
      </c>
      <c r="S23" s="404"/>
      <c r="T23" s="404"/>
      <c r="U23" s="426"/>
      <c r="V23" s="403">
        <f>'Form XIX'!$Z$36</f>
        <v>0</v>
      </c>
      <c r="W23" s="404"/>
      <c r="X23" s="404"/>
      <c r="Y23" s="426"/>
      <c r="Z23" s="460">
        <f>'Form XIX'!$AD$36</f>
        <v>0</v>
      </c>
      <c r="AA23" s="461"/>
      <c r="AB23" s="336" t="b">
        <v>0</v>
      </c>
      <c r="AC23" s="427"/>
      <c r="AD23" s="427"/>
      <c r="AE23" s="427"/>
      <c r="AF23" s="427"/>
      <c r="AG23" s="425"/>
      <c r="AH23" s="425"/>
      <c r="AI23" s="4"/>
    </row>
    <row r="24" spans="1:35" ht="12.75" customHeight="1" x14ac:dyDescent="0.2">
      <c r="A24" s="4"/>
      <c r="B24" s="451" t="s">
        <v>769</v>
      </c>
      <c r="C24" s="452"/>
      <c r="D24" s="452"/>
      <c r="E24" s="452"/>
      <c r="F24" s="452"/>
      <c r="G24" s="452"/>
      <c r="H24" s="452"/>
      <c r="I24" s="452"/>
      <c r="J24" s="452"/>
      <c r="K24" s="452"/>
      <c r="L24" s="452"/>
      <c r="M24" s="452"/>
      <c r="N24" s="452"/>
      <c r="O24" s="453"/>
      <c r="P24" s="456" t="s">
        <v>301</v>
      </c>
      <c r="Q24" s="457"/>
      <c r="R24" s="403">
        <f>'Form XX'!$T$36</f>
        <v>0</v>
      </c>
      <c r="S24" s="404"/>
      <c r="T24" s="404"/>
      <c r="U24" s="426"/>
      <c r="V24" s="403">
        <f>'Form XX'!$Z$36</f>
        <v>0</v>
      </c>
      <c r="W24" s="404"/>
      <c r="X24" s="404"/>
      <c r="Y24" s="426"/>
      <c r="Z24" s="460">
        <f>'Form XX'!$AD$36</f>
        <v>0</v>
      </c>
      <c r="AA24" s="461"/>
      <c r="AB24" s="336" t="b">
        <v>0</v>
      </c>
      <c r="AC24" s="427"/>
      <c r="AD24" s="427"/>
      <c r="AE24" s="427"/>
      <c r="AF24" s="427"/>
      <c r="AG24" s="425"/>
      <c r="AH24" s="425"/>
      <c r="AI24" s="4"/>
    </row>
    <row r="25" spans="1:35" ht="12.75" customHeight="1" x14ac:dyDescent="0.2">
      <c r="A25" s="4"/>
      <c r="B25" s="451" t="s">
        <v>770</v>
      </c>
      <c r="C25" s="452"/>
      <c r="D25" s="452"/>
      <c r="E25" s="452"/>
      <c r="F25" s="452"/>
      <c r="G25" s="452"/>
      <c r="H25" s="452"/>
      <c r="I25" s="452"/>
      <c r="J25" s="452"/>
      <c r="K25" s="452"/>
      <c r="L25" s="452"/>
      <c r="M25" s="452"/>
      <c r="N25" s="452"/>
      <c r="O25" s="453"/>
      <c r="P25" s="454" t="s">
        <v>302</v>
      </c>
      <c r="Q25" s="455"/>
      <c r="R25" s="403">
        <f>'Form XXI'!$T$36</f>
        <v>0</v>
      </c>
      <c r="S25" s="404"/>
      <c r="T25" s="404"/>
      <c r="U25" s="426"/>
      <c r="V25" s="403">
        <f>'Form XXI'!$Z$36</f>
        <v>0</v>
      </c>
      <c r="W25" s="404"/>
      <c r="X25" s="404"/>
      <c r="Y25" s="426"/>
      <c r="Z25" s="460">
        <f>'Form XXI'!$AD$36</f>
        <v>0</v>
      </c>
      <c r="AA25" s="461"/>
      <c r="AB25" s="336" t="b">
        <v>0</v>
      </c>
      <c r="AC25" s="427"/>
      <c r="AD25" s="427"/>
      <c r="AE25" s="427"/>
      <c r="AF25" s="427"/>
      <c r="AG25" s="425"/>
      <c r="AH25" s="425"/>
      <c r="AI25" s="4"/>
    </row>
    <row r="26" spans="1:35" ht="12.75" customHeight="1" x14ac:dyDescent="0.2">
      <c r="A26" s="4"/>
      <c r="B26" s="451" t="s">
        <v>771</v>
      </c>
      <c r="C26" s="452"/>
      <c r="D26" s="452"/>
      <c r="E26" s="452"/>
      <c r="F26" s="452"/>
      <c r="G26" s="452"/>
      <c r="H26" s="452"/>
      <c r="I26" s="452"/>
      <c r="J26" s="452"/>
      <c r="K26" s="452"/>
      <c r="L26" s="452"/>
      <c r="M26" s="452"/>
      <c r="N26" s="452"/>
      <c r="O26" s="453"/>
      <c r="P26" s="454" t="s">
        <v>371</v>
      </c>
      <c r="Q26" s="455"/>
      <c r="R26" s="403">
        <f>'Form XXI(a)'!$T$36</f>
        <v>0</v>
      </c>
      <c r="S26" s="404"/>
      <c r="T26" s="404"/>
      <c r="U26" s="426"/>
      <c r="V26" s="403">
        <f>'Form XXI(a)'!$Z$36</f>
        <v>0</v>
      </c>
      <c r="W26" s="404"/>
      <c r="X26" s="404"/>
      <c r="Y26" s="426"/>
      <c r="Z26" s="460">
        <f>'Form XXI(a)'!$AD$36</f>
        <v>0</v>
      </c>
      <c r="AA26" s="461"/>
      <c r="AB26" s="336" t="b">
        <v>0</v>
      </c>
      <c r="AC26" s="427"/>
      <c r="AD26" s="427"/>
      <c r="AE26" s="427"/>
      <c r="AF26" s="427"/>
      <c r="AG26" s="425"/>
      <c r="AH26" s="425"/>
      <c r="AI26" s="4"/>
    </row>
    <row r="27" spans="1:35" ht="12.75" customHeight="1" x14ac:dyDescent="0.2">
      <c r="A27" s="4"/>
      <c r="B27" s="451" t="s">
        <v>771</v>
      </c>
      <c r="C27" s="452"/>
      <c r="D27" s="452"/>
      <c r="E27" s="452"/>
      <c r="F27" s="452"/>
      <c r="G27" s="452"/>
      <c r="H27" s="452"/>
      <c r="I27" s="452"/>
      <c r="J27" s="452"/>
      <c r="K27" s="452"/>
      <c r="L27" s="452"/>
      <c r="M27" s="452"/>
      <c r="N27" s="452"/>
      <c r="O27" s="453"/>
      <c r="P27" s="454" t="s">
        <v>372</v>
      </c>
      <c r="Q27" s="455"/>
      <c r="R27" s="403">
        <f>'Form XXI(b)'!$T$36</f>
        <v>0</v>
      </c>
      <c r="S27" s="404"/>
      <c r="T27" s="404"/>
      <c r="U27" s="426"/>
      <c r="V27" s="403">
        <f>'Form XXI(b)'!$Z$36</f>
        <v>0</v>
      </c>
      <c r="W27" s="404"/>
      <c r="X27" s="404"/>
      <c r="Y27" s="426"/>
      <c r="Z27" s="460">
        <f>'Form XXI(b)'!$AD$36</f>
        <v>0</v>
      </c>
      <c r="AA27" s="461"/>
      <c r="AB27" s="336" t="b">
        <v>0</v>
      </c>
      <c r="AC27" s="427"/>
      <c r="AD27" s="427"/>
      <c r="AE27" s="427"/>
      <c r="AF27" s="427"/>
      <c r="AG27" s="425"/>
      <c r="AH27" s="425"/>
      <c r="AI27" s="4"/>
    </row>
    <row r="28" spans="1:35" ht="12.75" customHeight="1" x14ac:dyDescent="0.2">
      <c r="A28" s="4"/>
      <c r="B28" s="451" t="s">
        <v>771</v>
      </c>
      <c r="C28" s="452"/>
      <c r="D28" s="452"/>
      <c r="E28" s="452"/>
      <c r="F28" s="452"/>
      <c r="G28" s="452"/>
      <c r="H28" s="452"/>
      <c r="I28" s="452"/>
      <c r="J28" s="452"/>
      <c r="K28" s="452"/>
      <c r="L28" s="452"/>
      <c r="M28" s="452"/>
      <c r="N28" s="452"/>
      <c r="O28" s="453"/>
      <c r="P28" s="454" t="s">
        <v>373</v>
      </c>
      <c r="Q28" s="455"/>
      <c r="R28" s="403">
        <f>'Form XXI(c)'!$T$36</f>
        <v>0</v>
      </c>
      <c r="S28" s="404"/>
      <c r="T28" s="404"/>
      <c r="U28" s="426"/>
      <c r="V28" s="403">
        <f>'Form XXI(c)'!$Z$36</f>
        <v>0</v>
      </c>
      <c r="W28" s="404"/>
      <c r="X28" s="404"/>
      <c r="Y28" s="426"/>
      <c r="Z28" s="460">
        <f>'Form XXI(c)'!$AD$36</f>
        <v>0</v>
      </c>
      <c r="AA28" s="461"/>
      <c r="AB28" s="336" t="b">
        <v>0</v>
      </c>
      <c r="AC28" s="427"/>
      <c r="AD28" s="427"/>
      <c r="AE28" s="427"/>
      <c r="AF28" s="427"/>
      <c r="AG28" s="425"/>
      <c r="AH28" s="425"/>
      <c r="AI28" s="4"/>
    </row>
    <row r="29" spans="1:35" ht="12.75" customHeight="1" x14ac:dyDescent="0.2">
      <c r="A29" s="4"/>
      <c r="B29" s="451" t="s">
        <v>771</v>
      </c>
      <c r="C29" s="452"/>
      <c r="D29" s="452"/>
      <c r="E29" s="452"/>
      <c r="F29" s="452"/>
      <c r="G29" s="452"/>
      <c r="H29" s="452"/>
      <c r="I29" s="452"/>
      <c r="J29" s="452"/>
      <c r="K29" s="452"/>
      <c r="L29" s="452"/>
      <c r="M29" s="452"/>
      <c r="N29" s="452"/>
      <c r="O29" s="453"/>
      <c r="P29" s="454" t="s">
        <v>475</v>
      </c>
      <c r="Q29" s="455"/>
      <c r="R29" s="403">
        <f>'Form XXI(d)'!$T$36</f>
        <v>0</v>
      </c>
      <c r="S29" s="404"/>
      <c r="T29" s="404"/>
      <c r="U29" s="426"/>
      <c r="V29" s="403">
        <f>'Form XXI(d)'!$Z$36</f>
        <v>0</v>
      </c>
      <c r="W29" s="404"/>
      <c r="X29" s="404"/>
      <c r="Y29" s="426"/>
      <c r="Z29" s="460">
        <f>'Form XXI(d)'!$AD$36</f>
        <v>0</v>
      </c>
      <c r="AA29" s="461"/>
      <c r="AB29" s="336" t="b">
        <v>0</v>
      </c>
      <c r="AC29" s="427"/>
      <c r="AD29" s="427"/>
      <c r="AE29" s="427"/>
      <c r="AF29" s="427"/>
      <c r="AG29" s="425"/>
      <c r="AH29" s="425"/>
      <c r="AI29" s="4"/>
    </row>
    <row r="30" spans="1:35" ht="12.75" customHeight="1" x14ac:dyDescent="0.2">
      <c r="A30" s="4"/>
      <c r="B30" s="451" t="s">
        <v>771</v>
      </c>
      <c r="C30" s="452"/>
      <c r="D30" s="452"/>
      <c r="E30" s="452"/>
      <c r="F30" s="452"/>
      <c r="G30" s="452"/>
      <c r="H30" s="452"/>
      <c r="I30" s="452"/>
      <c r="J30" s="452"/>
      <c r="K30" s="452"/>
      <c r="L30" s="452"/>
      <c r="M30" s="452"/>
      <c r="N30" s="452"/>
      <c r="O30" s="453"/>
      <c r="P30" s="454" t="s">
        <v>476</v>
      </c>
      <c r="Q30" s="455"/>
      <c r="R30" s="403">
        <f>'Form XXI(e)'!$T$36</f>
        <v>0</v>
      </c>
      <c r="S30" s="404"/>
      <c r="T30" s="404"/>
      <c r="U30" s="426"/>
      <c r="V30" s="403">
        <f>'Form XXI(e)'!$Z$36</f>
        <v>0</v>
      </c>
      <c r="W30" s="404"/>
      <c r="X30" s="404"/>
      <c r="Y30" s="426"/>
      <c r="Z30" s="460">
        <f>'Form XXI(e)'!$AD$36</f>
        <v>0</v>
      </c>
      <c r="AA30" s="461"/>
      <c r="AB30" s="336" t="b">
        <v>0</v>
      </c>
      <c r="AC30" s="427"/>
      <c r="AD30" s="427"/>
      <c r="AE30" s="427"/>
      <c r="AF30" s="427"/>
      <c r="AG30" s="425"/>
      <c r="AH30" s="425"/>
      <c r="AI30" s="4"/>
    </row>
    <row r="31" spans="1:35" ht="12.75" customHeight="1" x14ac:dyDescent="0.2">
      <c r="A31" s="4"/>
      <c r="B31" s="451" t="s">
        <v>771</v>
      </c>
      <c r="C31" s="452"/>
      <c r="D31" s="452"/>
      <c r="E31" s="452"/>
      <c r="F31" s="452"/>
      <c r="G31" s="452"/>
      <c r="H31" s="452"/>
      <c r="I31" s="452"/>
      <c r="J31" s="452"/>
      <c r="K31" s="452"/>
      <c r="L31" s="452"/>
      <c r="M31" s="452"/>
      <c r="N31" s="452"/>
      <c r="O31" s="453"/>
      <c r="P31" s="454" t="s">
        <v>477</v>
      </c>
      <c r="Q31" s="455"/>
      <c r="R31" s="403">
        <f>'Form XXI(f)'!$T$36</f>
        <v>0</v>
      </c>
      <c r="S31" s="404"/>
      <c r="T31" s="404"/>
      <c r="U31" s="426"/>
      <c r="V31" s="403">
        <f>'Form XXI(f)'!$Z$36</f>
        <v>0</v>
      </c>
      <c r="W31" s="404"/>
      <c r="X31" s="404"/>
      <c r="Y31" s="426"/>
      <c r="Z31" s="460">
        <f>'Form XXI(f)'!$AD$36</f>
        <v>0</v>
      </c>
      <c r="AA31" s="461"/>
      <c r="AB31" s="336" t="b">
        <v>0</v>
      </c>
      <c r="AC31" s="427"/>
      <c r="AD31" s="427"/>
      <c r="AE31" s="427"/>
      <c r="AF31" s="427"/>
      <c r="AG31" s="425"/>
      <c r="AH31" s="425"/>
      <c r="AI31" s="4"/>
    </row>
    <row r="32" spans="1:35" ht="12.75" customHeight="1" x14ac:dyDescent="0.2">
      <c r="A32" s="4"/>
      <c r="B32" s="451" t="s">
        <v>771</v>
      </c>
      <c r="C32" s="452"/>
      <c r="D32" s="452"/>
      <c r="E32" s="452"/>
      <c r="F32" s="452"/>
      <c r="G32" s="452"/>
      <c r="H32" s="452"/>
      <c r="I32" s="452"/>
      <c r="J32" s="452"/>
      <c r="K32" s="452"/>
      <c r="L32" s="452"/>
      <c r="M32" s="452"/>
      <c r="N32" s="452"/>
      <c r="O32" s="453"/>
      <c r="P32" s="454" t="s">
        <v>478</v>
      </c>
      <c r="Q32" s="455"/>
      <c r="R32" s="403">
        <f>'Form XXI(g)'!$T$36</f>
        <v>0</v>
      </c>
      <c r="S32" s="404"/>
      <c r="T32" s="404"/>
      <c r="U32" s="426"/>
      <c r="V32" s="403">
        <f>'Form XXI(g)'!$Z$36</f>
        <v>0</v>
      </c>
      <c r="W32" s="404"/>
      <c r="X32" s="404"/>
      <c r="Y32" s="426"/>
      <c r="Z32" s="460">
        <f>'Form XXI(g)'!$AD$36</f>
        <v>0</v>
      </c>
      <c r="AA32" s="461"/>
      <c r="AB32" s="336" t="b">
        <v>0</v>
      </c>
      <c r="AC32" s="427"/>
      <c r="AD32" s="427"/>
      <c r="AE32" s="427"/>
      <c r="AF32" s="427"/>
      <c r="AG32" s="425"/>
      <c r="AH32" s="425"/>
      <c r="AI32" s="4"/>
    </row>
    <row r="33" spans="1:35" ht="12.75" customHeight="1" x14ac:dyDescent="0.2">
      <c r="A33" s="4"/>
      <c r="B33" s="451" t="s">
        <v>346</v>
      </c>
      <c r="C33" s="452"/>
      <c r="D33" s="452"/>
      <c r="E33" s="452"/>
      <c r="F33" s="452"/>
      <c r="G33" s="452"/>
      <c r="H33" s="452"/>
      <c r="I33" s="452"/>
      <c r="J33" s="452"/>
      <c r="K33" s="452"/>
      <c r="L33" s="452"/>
      <c r="M33" s="452"/>
      <c r="N33" s="452"/>
      <c r="O33" s="453"/>
      <c r="P33" s="449" t="s">
        <v>304</v>
      </c>
      <c r="Q33" s="450"/>
      <c r="R33" s="403">
        <f>'Form XXII'!$T$36</f>
        <v>0</v>
      </c>
      <c r="S33" s="404"/>
      <c r="T33" s="404"/>
      <c r="U33" s="426"/>
      <c r="V33" s="403">
        <f>'Form XXII'!$Z$36</f>
        <v>0</v>
      </c>
      <c r="W33" s="404"/>
      <c r="X33" s="404"/>
      <c r="Y33" s="426"/>
      <c r="Z33" s="460">
        <f>'Form XXII'!$AD$36</f>
        <v>0</v>
      </c>
      <c r="AA33" s="461"/>
      <c r="AB33" s="336" t="b">
        <v>0</v>
      </c>
      <c r="AC33" s="427"/>
      <c r="AD33" s="427"/>
      <c r="AE33" s="427"/>
      <c r="AF33" s="427"/>
      <c r="AG33" s="425"/>
      <c r="AH33" s="425"/>
      <c r="AI33" s="4"/>
    </row>
    <row r="34" spans="1:35" ht="12.75" customHeight="1" x14ac:dyDescent="0.2">
      <c r="A34" s="4"/>
      <c r="B34" s="451" t="s">
        <v>773</v>
      </c>
      <c r="C34" s="452"/>
      <c r="D34" s="452"/>
      <c r="E34" s="452"/>
      <c r="F34" s="452"/>
      <c r="G34" s="452"/>
      <c r="H34" s="452"/>
      <c r="I34" s="452"/>
      <c r="J34" s="452"/>
      <c r="K34" s="452"/>
      <c r="L34" s="452"/>
      <c r="M34" s="452"/>
      <c r="N34" s="452"/>
      <c r="O34" s="453"/>
      <c r="P34" s="458" t="s">
        <v>305</v>
      </c>
      <c r="Q34" s="459"/>
      <c r="R34" s="403">
        <f>'Form XXIII'!$T$47</f>
        <v>0</v>
      </c>
      <c r="S34" s="404"/>
      <c r="T34" s="404"/>
      <c r="U34" s="426"/>
      <c r="V34" s="403">
        <f>'Form XXIII'!$Z$47</f>
        <v>0</v>
      </c>
      <c r="W34" s="404"/>
      <c r="X34" s="404"/>
      <c r="Y34" s="426"/>
      <c r="Z34" s="460">
        <f>'Form XXIII'!$AD$47</f>
        <v>0</v>
      </c>
      <c r="AA34" s="461"/>
      <c r="AB34" s="336" t="b">
        <v>0</v>
      </c>
      <c r="AC34" s="427"/>
      <c r="AD34" s="427"/>
      <c r="AE34" s="427"/>
      <c r="AF34" s="427"/>
      <c r="AG34" s="425"/>
      <c r="AH34" s="425"/>
      <c r="AI34" s="4"/>
    </row>
    <row r="35" spans="1:35" ht="12.75" customHeight="1" x14ac:dyDescent="0.2">
      <c r="A35" s="4"/>
      <c r="B35" s="451" t="s">
        <v>775</v>
      </c>
      <c r="C35" s="452"/>
      <c r="D35" s="452"/>
      <c r="E35" s="452"/>
      <c r="F35" s="452"/>
      <c r="G35" s="452"/>
      <c r="H35" s="452"/>
      <c r="I35" s="452"/>
      <c r="J35" s="452"/>
      <c r="K35" s="452"/>
      <c r="L35" s="452"/>
      <c r="M35" s="452"/>
      <c r="N35" s="452"/>
      <c r="O35" s="453"/>
      <c r="P35" s="458" t="s">
        <v>443</v>
      </c>
      <c r="Q35" s="459"/>
      <c r="R35" s="403">
        <f>'Form XXIII (a)'!$T$45</f>
        <v>0</v>
      </c>
      <c r="S35" s="404"/>
      <c r="T35" s="404"/>
      <c r="U35" s="426"/>
      <c r="V35" s="403">
        <f>'Form XXIII (a)'!$Z$45</f>
        <v>0</v>
      </c>
      <c r="W35" s="404"/>
      <c r="X35" s="404"/>
      <c r="Y35" s="426"/>
      <c r="Z35" s="460">
        <f>'Form XXIII (a)'!$AD$45</f>
        <v>0</v>
      </c>
      <c r="AA35" s="461"/>
      <c r="AB35" s="336" t="b">
        <v>0</v>
      </c>
      <c r="AC35" s="427"/>
      <c r="AD35" s="427"/>
      <c r="AE35" s="427"/>
      <c r="AF35" s="427"/>
      <c r="AG35" s="425"/>
      <c r="AH35" s="425"/>
      <c r="AI35" s="4"/>
    </row>
    <row r="36" spans="1:35" ht="12.75" customHeight="1" x14ac:dyDescent="0.2">
      <c r="A36" s="4"/>
      <c r="B36" s="451" t="s">
        <v>776</v>
      </c>
      <c r="C36" s="452"/>
      <c r="D36" s="452"/>
      <c r="E36" s="452"/>
      <c r="F36" s="452"/>
      <c r="G36" s="452"/>
      <c r="H36" s="452"/>
      <c r="I36" s="452"/>
      <c r="J36" s="452"/>
      <c r="K36" s="452"/>
      <c r="L36" s="452"/>
      <c r="M36" s="452"/>
      <c r="N36" s="452"/>
      <c r="O36" s="453"/>
      <c r="P36" s="458" t="s">
        <v>647</v>
      </c>
      <c r="Q36" s="459"/>
      <c r="R36" s="403">
        <f>'Form XXIII (b)'!$T$38</f>
        <v>0</v>
      </c>
      <c r="S36" s="404"/>
      <c r="T36" s="404"/>
      <c r="U36" s="426"/>
      <c r="V36" s="403">
        <f>'Form XXIII (b)'!$Z$38</f>
        <v>0</v>
      </c>
      <c r="W36" s="404"/>
      <c r="X36" s="404"/>
      <c r="Y36" s="426"/>
      <c r="Z36" s="460">
        <f>'Form XXIII (b)'!$AD$38</f>
        <v>0</v>
      </c>
      <c r="AA36" s="461"/>
      <c r="AB36" s="336" t="b">
        <v>0</v>
      </c>
      <c r="AC36" s="427"/>
      <c r="AD36" s="427"/>
      <c r="AE36" s="427"/>
      <c r="AF36" s="427"/>
      <c r="AG36" s="425"/>
      <c r="AH36" s="425"/>
      <c r="AI36" s="4"/>
    </row>
    <row r="37" spans="1:35" x14ac:dyDescent="0.2">
      <c r="A37" s="7"/>
      <c r="B37" s="444"/>
      <c r="C37" s="444"/>
      <c r="D37" s="444"/>
      <c r="E37" s="444"/>
      <c r="F37" s="444"/>
      <c r="G37" s="444"/>
      <c r="H37" s="444"/>
      <c r="I37" s="444"/>
      <c r="J37" s="444"/>
      <c r="K37" s="444"/>
      <c r="L37" s="444"/>
      <c r="M37" s="444"/>
      <c r="N37" s="444"/>
      <c r="O37" s="444"/>
      <c r="P37" s="444"/>
      <c r="Q37" s="444"/>
      <c r="R37" s="444"/>
      <c r="S37" s="444"/>
      <c r="T37" s="444"/>
      <c r="U37" s="444"/>
      <c r="V37" s="444"/>
      <c r="W37" s="444"/>
      <c r="X37" s="444"/>
      <c r="Y37" s="444"/>
      <c r="Z37" s="444"/>
      <c r="AA37" s="444"/>
      <c r="AB37" s="444"/>
      <c r="AC37" s="444"/>
      <c r="AD37" s="444"/>
      <c r="AE37" s="444"/>
      <c r="AF37" s="444"/>
      <c r="AG37" s="444"/>
      <c r="AH37" s="444"/>
      <c r="AI37" s="4"/>
    </row>
    <row r="38" spans="1:35" s="1" customFormat="1" x14ac:dyDescent="0.2">
      <c r="A38" s="397" t="s">
        <v>359</v>
      </c>
      <c r="B38" s="397"/>
      <c r="C38" s="397"/>
      <c r="D38" s="445">
        <f>'Form I'!$D$34</f>
        <v>0</v>
      </c>
      <c r="E38" s="446"/>
      <c r="F38" s="446"/>
      <c r="G38" s="447"/>
      <c r="H38" s="401" t="s">
        <v>356</v>
      </c>
      <c r="I38" s="353"/>
      <c r="J38" s="353"/>
      <c r="K38" s="353"/>
      <c r="L38" s="388"/>
      <c r="M38" s="448">
        <f>'Form I'!$M$34</f>
        <v>0</v>
      </c>
      <c r="N38" s="446"/>
      <c r="O38" s="446"/>
      <c r="P38" s="447"/>
      <c r="Q38" s="384" t="s">
        <v>4</v>
      </c>
      <c r="R38" s="384"/>
      <c r="S38" s="384"/>
      <c r="T38" s="385"/>
      <c r="U38" s="386"/>
      <c r="V38" s="387" t="s">
        <v>358</v>
      </c>
      <c r="W38" s="353"/>
      <c r="X38" s="353"/>
      <c r="Y38" s="388"/>
      <c r="Z38" s="385"/>
      <c r="AA38" s="389"/>
      <c r="AB38" s="384" t="s">
        <v>1</v>
      </c>
      <c r="AC38" s="384"/>
      <c r="AD38" s="381"/>
      <c r="AE38" s="382"/>
      <c r="AF38" s="382"/>
      <c r="AG38" s="382"/>
      <c r="AH38" s="383"/>
      <c r="AI38" s="11"/>
    </row>
  </sheetData>
  <sheetProtection sheet="1" selectLockedCells="1"/>
  <mergeCells count="229">
    <mergeCell ref="AG32:AH32"/>
    <mergeCell ref="AG20:AH20"/>
    <mergeCell ref="V29:Y29"/>
    <mergeCell ref="R31:U31"/>
    <mergeCell ref="V31:Y31"/>
    <mergeCell ref="Z31:AA31"/>
    <mergeCell ref="AG27:AH27"/>
    <mergeCell ref="R26:U26"/>
    <mergeCell ref="V24:Y24"/>
    <mergeCell ref="R20:U20"/>
    <mergeCell ref="V20:Y20"/>
    <mergeCell ref="Z20:AA20"/>
    <mergeCell ref="R21:U21"/>
    <mergeCell ref="Z27:AA27"/>
    <mergeCell ref="Z25:AA25"/>
    <mergeCell ref="AC31:AF31"/>
    <mergeCell ref="AG31:AH31"/>
    <mergeCell ref="V23:Y23"/>
    <mergeCell ref="Z23:AA23"/>
    <mergeCell ref="R23:U23"/>
    <mergeCell ref="Z26:AA26"/>
    <mergeCell ref="AC30:AF30"/>
    <mergeCell ref="V22:Y22"/>
    <mergeCell ref="AG30:AH30"/>
    <mergeCell ref="P18:Q18"/>
    <mergeCell ref="R18:U18"/>
    <mergeCell ref="V18:Y18"/>
    <mergeCell ref="Z18:AA18"/>
    <mergeCell ref="AC18:AF18"/>
    <mergeCell ref="R22:U22"/>
    <mergeCell ref="P20:Q20"/>
    <mergeCell ref="P21:Q21"/>
    <mergeCell ref="AC32:AF32"/>
    <mergeCell ref="Z30:AA30"/>
    <mergeCell ref="Z24:AA24"/>
    <mergeCell ref="Z21:AA21"/>
    <mergeCell ref="AC22:AF22"/>
    <mergeCell ref="Z22:AA22"/>
    <mergeCell ref="Z28:AA28"/>
    <mergeCell ref="P32:Q32"/>
    <mergeCell ref="R30:U30"/>
    <mergeCell ref="V30:Y30"/>
    <mergeCell ref="R29:U29"/>
    <mergeCell ref="P27:Q27"/>
    <mergeCell ref="V27:Y27"/>
    <mergeCell ref="V26:Y26"/>
    <mergeCell ref="P10:Q10"/>
    <mergeCell ref="R10:U10"/>
    <mergeCell ref="V10:Y10"/>
    <mergeCell ref="B17:O17"/>
    <mergeCell ref="P17:Q17"/>
    <mergeCell ref="R17:U17"/>
    <mergeCell ref="R15:U15"/>
    <mergeCell ref="V13:Y13"/>
    <mergeCell ref="P15:Q15"/>
    <mergeCell ref="V16:Y16"/>
    <mergeCell ref="R16:U16"/>
    <mergeCell ref="V15:Y15"/>
    <mergeCell ref="AG19:AH19"/>
    <mergeCell ref="P19:Q19"/>
    <mergeCell ref="Z17:AA17"/>
    <mergeCell ref="V17:Y17"/>
    <mergeCell ref="AC20:AF20"/>
    <mergeCell ref="AC27:AF27"/>
    <mergeCell ref="P22:Q22"/>
    <mergeCell ref="Z36:AA36"/>
    <mergeCell ref="AG17:AH17"/>
    <mergeCell ref="AC21:AF21"/>
    <mergeCell ref="AG21:AH21"/>
    <mergeCell ref="AG33:AH33"/>
    <mergeCell ref="AC33:AF33"/>
    <mergeCell ref="Z32:AA32"/>
    <mergeCell ref="Z35:AA35"/>
    <mergeCell ref="Z33:AA33"/>
    <mergeCell ref="Z34:AA34"/>
    <mergeCell ref="AG36:AH36"/>
    <mergeCell ref="AC36:AF36"/>
    <mergeCell ref="AG34:AH34"/>
    <mergeCell ref="AC34:AF34"/>
    <mergeCell ref="AC35:AF35"/>
    <mergeCell ref="AG35:AH35"/>
    <mergeCell ref="Z19:AA19"/>
    <mergeCell ref="AC17:AF17"/>
    <mergeCell ref="AC19:AF19"/>
    <mergeCell ref="Z29:AA29"/>
    <mergeCell ref="AC29:AF29"/>
    <mergeCell ref="AG29:AH29"/>
    <mergeCell ref="P35:Q35"/>
    <mergeCell ref="AG8:AH8"/>
    <mergeCell ref="AG9:AH9"/>
    <mergeCell ref="AC8:AF8"/>
    <mergeCell ref="P28:Q28"/>
    <mergeCell ref="P11:Q11"/>
    <mergeCell ref="P12:Q12"/>
    <mergeCell ref="P13:Q13"/>
    <mergeCell ref="P8:Q8"/>
    <mergeCell ref="P9:Q9"/>
    <mergeCell ref="AC15:AF15"/>
    <mergeCell ref="AC16:AF16"/>
    <mergeCell ref="AG23:AH23"/>
    <mergeCell ref="Z13:AA13"/>
    <mergeCell ref="V14:Y14"/>
    <mergeCell ref="Z14:AA14"/>
    <mergeCell ref="AG16:AH16"/>
    <mergeCell ref="AC25:AF25"/>
    <mergeCell ref="AC26:AF26"/>
    <mergeCell ref="AG24:AH24"/>
    <mergeCell ref="AC23:AF23"/>
    <mergeCell ref="AC24:AF24"/>
    <mergeCell ref="AG25:AH25"/>
    <mergeCell ref="AG26:AH26"/>
    <mergeCell ref="V8:Y8"/>
    <mergeCell ref="Z8:AA8"/>
    <mergeCell ref="AG14:AH14"/>
    <mergeCell ref="AC13:AF13"/>
    <mergeCell ref="AC14:AF14"/>
    <mergeCell ref="AC9:AF9"/>
    <mergeCell ref="AG11:AH11"/>
    <mergeCell ref="AG12:AH12"/>
    <mergeCell ref="AC11:AF11"/>
    <mergeCell ref="AC12:AF12"/>
    <mergeCell ref="AC10:AF10"/>
    <mergeCell ref="AG10:AH10"/>
    <mergeCell ref="V9:Y9"/>
    <mergeCell ref="Z9:AA9"/>
    <mergeCell ref="V11:Y11"/>
    <mergeCell ref="Z11:AA11"/>
    <mergeCell ref="Z10:AA10"/>
    <mergeCell ref="V12:Y12"/>
    <mergeCell ref="Z12:AA12"/>
    <mergeCell ref="B3:O6"/>
    <mergeCell ref="B14:O14"/>
    <mergeCell ref="B18:O18"/>
    <mergeCell ref="B20:O20"/>
    <mergeCell ref="B19:O19"/>
    <mergeCell ref="B21:O21"/>
    <mergeCell ref="B22:O22"/>
    <mergeCell ref="B35:O35"/>
    <mergeCell ref="B28:O28"/>
    <mergeCell ref="B30:O30"/>
    <mergeCell ref="B32:O32"/>
    <mergeCell ref="B33:O33"/>
    <mergeCell ref="B34:O34"/>
    <mergeCell ref="B29:O29"/>
    <mergeCell ref="B31:O31"/>
    <mergeCell ref="B10:O10"/>
    <mergeCell ref="AD38:AH38"/>
    <mergeCell ref="AB38:AC38"/>
    <mergeCell ref="B37:AH37"/>
    <mergeCell ref="B36:O36"/>
    <mergeCell ref="P36:Q36"/>
    <mergeCell ref="P3:Q6"/>
    <mergeCell ref="B11:O11"/>
    <mergeCell ref="B12:O12"/>
    <mergeCell ref="B13:O13"/>
    <mergeCell ref="AG7:AH7"/>
    <mergeCell ref="AC7:AF7"/>
    <mergeCell ref="P7:Q7"/>
    <mergeCell ref="V7:Y7"/>
    <mergeCell ref="Z7:AA7"/>
    <mergeCell ref="B7:O7"/>
    <mergeCell ref="AG3:AH6"/>
    <mergeCell ref="V3:Y6"/>
    <mergeCell ref="Z3:AA6"/>
    <mergeCell ref="AC3:AF6"/>
    <mergeCell ref="B15:O15"/>
    <mergeCell ref="P14:Q14"/>
    <mergeCell ref="R3:U6"/>
    <mergeCell ref="R8:U8"/>
    <mergeCell ref="R9:U9"/>
    <mergeCell ref="R34:U34"/>
    <mergeCell ref="B23:O23"/>
    <mergeCell ref="P34:Q34"/>
    <mergeCell ref="P16:Q16"/>
    <mergeCell ref="P23:Q23"/>
    <mergeCell ref="AG15:AH15"/>
    <mergeCell ref="R11:U11"/>
    <mergeCell ref="R12:U12"/>
    <mergeCell ref="R13:U13"/>
    <mergeCell ref="R14:U14"/>
    <mergeCell ref="AG13:AH13"/>
    <mergeCell ref="V25:Y25"/>
    <mergeCell ref="R24:U24"/>
    <mergeCell ref="R25:U25"/>
    <mergeCell ref="Z15:AA15"/>
    <mergeCell ref="V21:Y21"/>
    <mergeCell ref="R27:U27"/>
    <mergeCell ref="R19:U19"/>
    <mergeCell ref="V19:Y19"/>
    <mergeCell ref="Z16:AA16"/>
    <mergeCell ref="AG18:AH18"/>
    <mergeCell ref="AG22:AH22"/>
    <mergeCell ref="AG28:AH28"/>
    <mergeCell ref="AC28:AF28"/>
    <mergeCell ref="AB3:AB6"/>
    <mergeCell ref="V38:Y38"/>
    <mergeCell ref="Z38:AA38"/>
    <mergeCell ref="A38:C38"/>
    <mergeCell ref="D38:G38"/>
    <mergeCell ref="M38:P38"/>
    <mergeCell ref="Q38:S38"/>
    <mergeCell ref="H38:L38"/>
    <mergeCell ref="T38:U38"/>
    <mergeCell ref="B16:O16"/>
    <mergeCell ref="R36:U36"/>
    <mergeCell ref="V28:Y28"/>
    <mergeCell ref="V33:Y33"/>
    <mergeCell ref="R35:U35"/>
    <mergeCell ref="V35:Y35"/>
    <mergeCell ref="V36:Y36"/>
    <mergeCell ref="R32:U32"/>
    <mergeCell ref="V32:Y32"/>
    <mergeCell ref="V34:Y34"/>
    <mergeCell ref="B8:O8"/>
    <mergeCell ref="B9:O9"/>
    <mergeCell ref="R7:U7"/>
    <mergeCell ref="R28:U28"/>
    <mergeCell ref="R33:U33"/>
    <mergeCell ref="P33:Q33"/>
    <mergeCell ref="B24:O24"/>
    <mergeCell ref="B25:O25"/>
    <mergeCell ref="B26:O26"/>
    <mergeCell ref="B27:O27"/>
    <mergeCell ref="P29:Q29"/>
    <mergeCell ref="P24:Q24"/>
    <mergeCell ref="P25:Q25"/>
    <mergeCell ref="P26:Q26"/>
    <mergeCell ref="P31:Q31"/>
    <mergeCell ref="P30:Q30"/>
  </mergeCells>
  <phoneticPr fontId="5" type="noConversion"/>
  <conditionalFormatting sqref="D38:G38 M38:P38">
    <cfRule type="cellIs" dxfId="3986" priority="1" stopIfTrue="1" operator="equal">
      <formula>0</formula>
    </cfRule>
  </conditionalFormatting>
  <conditionalFormatting sqref="R7:Y14 R15:R36 V15:V36">
    <cfRule type="cellIs" dxfId="3985" priority="2" stopIfTrue="1" operator="equal">
      <formula>0</formula>
    </cfRule>
  </conditionalFormatting>
  <conditionalFormatting sqref="Z7:AA36">
    <cfRule type="cellIs" dxfId="3984" priority="4" stopIfTrue="1" operator="lessThanOrEqual">
      <formula>36526</formula>
    </cfRule>
  </conditionalFormatting>
  <conditionalFormatting sqref="AB7:AB36">
    <cfRule type="cellIs" dxfId="3983" priority="3" stopIfTrue="1" operator="equal">
      <formula>TRUE</formula>
    </cfRule>
  </conditionalFormatting>
  <hyperlinks>
    <hyperlink ref="B8:O8" location="'Form XIV(e)'!A1" display="Master Time Clock Cont." xr:uid="{00000000-0004-0000-0300-000000000000}"/>
    <hyperlink ref="B9:O9" location="'Form XIV(f)'!A1" display="Master Time Clock Cont." xr:uid="{00000000-0004-0000-0300-000001000000}"/>
    <hyperlink ref="B11:O11" location="'Form XV'!A1" display="Method of Control Priority" xr:uid="{00000000-0004-0000-0300-000002000000}"/>
    <hyperlink ref="B12:O12" location="'Form XVI'!A1" display="Fixed Time Mode" xr:uid="{00000000-0004-0000-0300-000003000000}"/>
    <hyperlink ref="B13:O13" location="'Form XVII'!A1" display="VA Phase Data" xr:uid="{00000000-0004-0000-0300-000004000000}"/>
    <hyperlink ref="B7:O7" location="'Form XIV(d)'!A1" display="Master Time Clock Cont." xr:uid="{00000000-0004-0000-0300-000005000000}"/>
    <hyperlink ref="B36:O36" location="'Form XXIII (b)'!Print_Area" display="UTC Reply Bit Functionality" xr:uid="{00000000-0004-0000-0300-000006000000}"/>
    <hyperlink ref="B34:O34" location="'Form XXIII'!A1" display="Urban Traffic Control" xr:uid="{00000000-0004-0000-0300-000007000000}"/>
    <hyperlink ref="B33:O33" location="'Form XXII'!A1" display="Hurry Call(s)" xr:uid="{00000000-0004-0000-0300-000008000000}"/>
    <hyperlink ref="B28:O28" location="'Form XXI(c)'!A1" display="Cableless Linking Facility Cont." xr:uid="{00000000-0004-0000-0300-000009000000}"/>
    <hyperlink ref="B27:O27" location="'Form XXI(b)'!A1" display="Cableless Linking Facility Cont." xr:uid="{00000000-0004-0000-0300-00000A000000}"/>
    <hyperlink ref="B26:O26" location="'Form XXI(a)'!A1" display="Cableless Linking Facility Cont." xr:uid="{00000000-0004-0000-0300-00000B000000}"/>
    <hyperlink ref="B25:O25" location="'Form XXI'!A1" display="Cableless Linking Facility" xr:uid="{00000000-0004-0000-0300-00000C000000}"/>
    <hyperlink ref="B24:O24" location="'Form XX'!A1" display="Speed Discrimination / Assesment" xr:uid="{00000000-0004-0000-0300-00000D000000}"/>
    <hyperlink ref="B23:O23" location="'Form XIX'!A1" display="Extend All-Red (by detector)" xr:uid="{00000000-0004-0000-0300-00000E000000}"/>
    <hyperlink ref="B16:O16" location="'Form XVIII(b)'!A1" display="Detectors and Push-buttons Cont." xr:uid="{00000000-0004-0000-0300-00000F000000}"/>
    <hyperlink ref="B15:O15" location="'Form XVIII(a)'!A1" display="Detectors and Push-buttons Cont." xr:uid="{00000000-0004-0000-0300-000010000000}"/>
    <hyperlink ref="B14:O14" location="'Form XVIII'!A1" display="Detectors and Push-buttons" xr:uid="{00000000-0004-0000-0300-000011000000}"/>
    <hyperlink ref="B10:O10" location="'Form XIV(g)'!A1" display="Master Time Clock (Continued)" xr:uid="{00000000-0004-0000-0300-000012000000}"/>
    <hyperlink ref="B17:O17" location="'Form XVIII(c)'!A1" display="Detectors and Push-buttons (Continued)" xr:uid="{00000000-0004-0000-0300-000013000000}"/>
    <hyperlink ref="B18:O18" location="'Form XVIII(d)'!A1" display="Detectors and Push-buttons (Continued)" xr:uid="{00000000-0004-0000-0300-000014000000}"/>
    <hyperlink ref="B19:O19" location="'Form XVIII(e)'!A1" display="Detectors and Push-buttons (Continued)" xr:uid="{00000000-0004-0000-0300-000015000000}"/>
    <hyperlink ref="B20:O20" location="'Form XVIII(f)'!A1" display="Detectors and Push-buttons (Continued)" xr:uid="{00000000-0004-0000-0300-000016000000}"/>
    <hyperlink ref="B21:O21" location="'Form XVIII(g)'!A1" display="Detectors and Push-buttons (Continued)" xr:uid="{00000000-0004-0000-0300-000017000000}"/>
    <hyperlink ref="B35:O35" location="'Form XXIII (a)'!A1" display="Urban Traffic Control (Continuation)" xr:uid="{00000000-0004-0000-0300-000018000000}"/>
    <hyperlink ref="B22:O22" location="'Form XVIII(h)'!A1" display="Detectors and Push-buttons (Continued)" xr:uid="{00000000-0004-0000-0300-000019000000}"/>
    <hyperlink ref="B29:O29" location="'Form XXI(d)'!A1" display="Cableless Linking Facility (Continued)" xr:uid="{00000000-0004-0000-0300-00001A000000}"/>
    <hyperlink ref="B30:O30" location="'Form XXI(e)'!A1" display="Cableless Linking Facility (Continued)" xr:uid="{00000000-0004-0000-0300-00001B000000}"/>
    <hyperlink ref="B31:O31" location="'Form XXI(f)'!A1" display="Cableless Linking Facility (Continued)" xr:uid="{00000000-0004-0000-0300-00001C000000}"/>
    <hyperlink ref="B32:O32" location="'Form XXI(g)'!A1" display="Cableless Linking Facility (Continued)" xr:uid="{00000000-0004-0000-0300-00001D000000}"/>
  </hyperlinks>
  <pageMargins left="0.74803149606299213" right="0.74803149606299213" top="0.98425196850393704" bottom="0.98425196850393704" header="0.51181102362204722" footer="0.51181102362204722"/>
  <pageSetup paperSize="9" scale="95" orientation="landscape" r:id="rId1"/>
  <headerFooter alignWithMargins="0">
    <oddHeader>&amp;LITS1827E&amp;CTRAFFIC SIGNAL CONTROLLER, WORK SPECIFICATION and CONFIGURATION FORMS&amp;R&amp;G</oddHeader>
    <oddFooter>&amp;LIndex (Continuation)&amp;CPage &amp;P of &amp;N&amp;RForm II(a)</oddFooter>
  </headerFooter>
  <legacyDrawing r:id="rId2"/>
  <legacyDrawingHF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316"/>
      <c r="AL1" s="102" t="s">
        <v>565</v>
      </c>
    </row>
    <row r="2" spans="1:38" ht="15.75" x14ac:dyDescent="0.25">
      <c r="A2" s="5" t="s">
        <v>707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316"/>
      <c r="AL2" s="102"/>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316"/>
    </row>
    <row r="4" spans="1:38" ht="12.75" customHeight="1" x14ac:dyDescent="0.2">
      <c r="A4" s="8"/>
      <c r="B4" s="554" t="s">
        <v>82</v>
      </c>
      <c r="C4" s="856"/>
      <c r="D4" s="413" t="s">
        <v>83</v>
      </c>
      <c r="E4" s="413"/>
      <c r="F4" s="413"/>
      <c r="G4" s="413"/>
      <c r="H4" s="413"/>
      <c r="I4" s="413"/>
      <c r="J4" s="855"/>
      <c r="K4" s="855"/>
      <c r="L4" s="855"/>
      <c r="M4" s="855"/>
      <c r="N4" s="551" t="s">
        <v>486</v>
      </c>
      <c r="O4" s="551" t="s">
        <v>509</v>
      </c>
      <c r="P4" s="442" t="s">
        <v>84</v>
      </c>
      <c r="Q4" s="442" t="s">
        <v>85</v>
      </c>
      <c r="R4" s="861"/>
      <c r="S4" s="442" t="s">
        <v>86</v>
      </c>
      <c r="T4" s="861"/>
      <c r="U4" s="442" t="s">
        <v>87</v>
      </c>
      <c r="V4" s="861"/>
      <c r="W4" s="442" t="s">
        <v>88</v>
      </c>
      <c r="X4" s="442" t="s">
        <v>89</v>
      </c>
      <c r="Y4" s="442" t="s">
        <v>90</v>
      </c>
      <c r="Z4" s="442"/>
      <c r="AA4" s="442" t="s">
        <v>91</v>
      </c>
      <c r="AB4" s="442"/>
      <c r="AC4" s="442" t="s">
        <v>92</v>
      </c>
      <c r="AD4" s="442"/>
      <c r="AE4" s="442" t="s">
        <v>93</v>
      </c>
      <c r="AF4" s="415" t="s">
        <v>94</v>
      </c>
      <c r="AG4" s="862"/>
      <c r="AH4" s="862"/>
      <c r="AI4" s="863"/>
      <c r="AJ4" s="316"/>
    </row>
    <row r="5" spans="1:38" x14ac:dyDescent="0.2">
      <c r="A5" s="4"/>
      <c r="B5" s="857"/>
      <c r="C5" s="858"/>
      <c r="D5" s="413"/>
      <c r="E5" s="413"/>
      <c r="F5" s="413"/>
      <c r="G5" s="413"/>
      <c r="H5" s="413"/>
      <c r="I5" s="413"/>
      <c r="J5" s="855"/>
      <c r="K5" s="855"/>
      <c r="L5" s="855"/>
      <c r="M5" s="855"/>
      <c r="N5" s="701"/>
      <c r="O5" s="853"/>
      <c r="P5" s="442"/>
      <c r="Q5" s="442"/>
      <c r="R5" s="861"/>
      <c r="S5" s="442"/>
      <c r="T5" s="861"/>
      <c r="U5" s="442"/>
      <c r="V5" s="861"/>
      <c r="W5" s="414"/>
      <c r="X5" s="414"/>
      <c r="Y5" s="442"/>
      <c r="Z5" s="442"/>
      <c r="AA5" s="442"/>
      <c r="AB5" s="442"/>
      <c r="AC5" s="442"/>
      <c r="AD5" s="442"/>
      <c r="AE5" s="442"/>
      <c r="AF5" s="419"/>
      <c r="AG5" s="420"/>
      <c r="AH5" s="420"/>
      <c r="AI5" s="421"/>
      <c r="AJ5" s="316"/>
    </row>
    <row r="6" spans="1:38" ht="15" customHeight="1" x14ac:dyDescent="0.2">
      <c r="A6" s="4"/>
      <c r="B6" s="859"/>
      <c r="C6" s="860"/>
      <c r="D6" s="413"/>
      <c r="E6" s="413"/>
      <c r="F6" s="413"/>
      <c r="G6" s="413"/>
      <c r="H6" s="413"/>
      <c r="I6" s="413"/>
      <c r="J6" s="855"/>
      <c r="K6" s="855"/>
      <c r="L6" s="855"/>
      <c r="M6" s="855"/>
      <c r="N6" s="702"/>
      <c r="O6" s="854"/>
      <c r="P6" s="442"/>
      <c r="Q6" s="442"/>
      <c r="R6" s="861"/>
      <c r="S6" s="442"/>
      <c r="T6" s="861"/>
      <c r="U6" s="442"/>
      <c r="V6" s="861"/>
      <c r="W6" s="414"/>
      <c r="X6" s="414"/>
      <c r="Y6" s="442"/>
      <c r="Z6" s="442"/>
      <c r="AA6" s="442"/>
      <c r="AB6" s="442"/>
      <c r="AC6" s="442"/>
      <c r="AD6" s="442"/>
      <c r="AE6" s="442"/>
      <c r="AF6" s="422"/>
      <c r="AG6" s="423"/>
      <c r="AH6" s="423"/>
      <c r="AI6" s="424"/>
      <c r="AJ6" s="316"/>
    </row>
    <row r="7" spans="1:38" ht="15" customHeight="1" x14ac:dyDescent="0.2">
      <c r="A7" s="4"/>
      <c r="B7" s="476"/>
      <c r="C7" s="476"/>
      <c r="D7" s="509"/>
      <c r="E7" s="509"/>
      <c r="F7" s="509"/>
      <c r="G7" s="509"/>
      <c r="H7" s="509"/>
      <c r="I7" s="509"/>
      <c r="J7" s="509"/>
      <c r="K7" s="509"/>
      <c r="L7" s="509"/>
      <c r="M7" s="509"/>
      <c r="N7" s="209"/>
      <c r="O7" s="209"/>
      <c r="P7" s="309"/>
      <c r="Q7" s="476"/>
      <c r="R7" s="476"/>
      <c r="S7" s="476"/>
      <c r="T7" s="476"/>
      <c r="U7" s="476"/>
      <c r="V7" s="476"/>
      <c r="W7" s="309"/>
      <c r="X7" s="309"/>
      <c r="Y7" s="476"/>
      <c r="Z7" s="476"/>
      <c r="AA7" s="476"/>
      <c r="AB7" s="476"/>
      <c r="AC7" s="476"/>
      <c r="AD7" s="476"/>
      <c r="AE7" s="309"/>
      <c r="AF7" s="477"/>
      <c r="AG7" s="851"/>
      <c r="AH7" s="851"/>
      <c r="AI7" s="852"/>
      <c r="AJ7" s="316"/>
    </row>
    <row r="8" spans="1:38" ht="15" customHeight="1" x14ac:dyDescent="0.2">
      <c r="A8" s="4"/>
      <c r="B8" s="476"/>
      <c r="C8" s="476"/>
      <c r="D8" s="509"/>
      <c r="E8" s="509"/>
      <c r="F8" s="509"/>
      <c r="G8" s="509"/>
      <c r="H8" s="509"/>
      <c r="I8" s="509"/>
      <c r="J8" s="509"/>
      <c r="K8" s="509"/>
      <c r="L8" s="509"/>
      <c r="M8" s="509"/>
      <c r="N8" s="209"/>
      <c r="O8" s="209"/>
      <c r="P8" s="309"/>
      <c r="Q8" s="476"/>
      <c r="R8" s="476"/>
      <c r="S8" s="476"/>
      <c r="T8" s="476"/>
      <c r="U8" s="476"/>
      <c r="V8" s="476"/>
      <c r="W8" s="309"/>
      <c r="X8" s="309"/>
      <c r="Y8" s="476"/>
      <c r="Z8" s="476"/>
      <c r="AA8" s="476"/>
      <c r="AB8" s="476"/>
      <c r="AC8" s="476"/>
      <c r="AD8" s="476"/>
      <c r="AE8" s="309"/>
      <c r="AF8" s="477"/>
      <c r="AG8" s="851"/>
      <c r="AH8" s="851"/>
      <c r="AI8" s="852"/>
      <c r="AJ8" s="316"/>
    </row>
    <row r="9" spans="1:38" ht="15" customHeight="1" x14ac:dyDescent="0.2">
      <c r="A9" s="4"/>
      <c r="B9" s="476"/>
      <c r="C9" s="476"/>
      <c r="D9" s="509"/>
      <c r="E9" s="509"/>
      <c r="F9" s="509"/>
      <c r="G9" s="509"/>
      <c r="H9" s="509"/>
      <c r="I9" s="509"/>
      <c r="J9" s="509"/>
      <c r="K9" s="509"/>
      <c r="L9" s="509"/>
      <c r="M9" s="509"/>
      <c r="N9" s="209"/>
      <c r="O9" s="209"/>
      <c r="P9" s="309"/>
      <c r="Q9" s="476"/>
      <c r="R9" s="476"/>
      <c r="S9" s="476"/>
      <c r="T9" s="476"/>
      <c r="U9" s="476"/>
      <c r="V9" s="476"/>
      <c r="W9" s="309"/>
      <c r="X9" s="309"/>
      <c r="Y9" s="476"/>
      <c r="Z9" s="476"/>
      <c r="AA9" s="476"/>
      <c r="AB9" s="476"/>
      <c r="AC9" s="476"/>
      <c r="AD9" s="476"/>
      <c r="AE9" s="309"/>
      <c r="AF9" s="477"/>
      <c r="AG9" s="851"/>
      <c r="AH9" s="851"/>
      <c r="AI9" s="852"/>
      <c r="AJ9" s="316"/>
    </row>
    <row r="10" spans="1:38" ht="15" customHeight="1" x14ac:dyDescent="0.2">
      <c r="A10" s="4"/>
      <c r="B10" s="476"/>
      <c r="C10" s="476"/>
      <c r="D10" s="509"/>
      <c r="E10" s="509"/>
      <c r="F10" s="509"/>
      <c r="G10" s="509"/>
      <c r="H10" s="509"/>
      <c r="I10" s="509"/>
      <c r="J10" s="509"/>
      <c r="K10" s="509"/>
      <c r="L10" s="509"/>
      <c r="M10" s="509"/>
      <c r="N10" s="209"/>
      <c r="O10" s="209"/>
      <c r="P10" s="309"/>
      <c r="Q10" s="476"/>
      <c r="R10" s="476"/>
      <c r="S10" s="476"/>
      <c r="T10" s="476"/>
      <c r="U10" s="476"/>
      <c r="V10" s="476"/>
      <c r="W10" s="309"/>
      <c r="X10" s="309"/>
      <c r="Y10" s="476"/>
      <c r="Z10" s="476"/>
      <c r="AA10" s="476"/>
      <c r="AB10" s="476"/>
      <c r="AC10" s="476"/>
      <c r="AD10" s="476"/>
      <c r="AE10" s="309"/>
      <c r="AF10" s="477"/>
      <c r="AG10" s="851"/>
      <c r="AH10" s="851"/>
      <c r="AI10" s="852"/>
      <c r="AJ10" s="316"/>
    </row>
    <row r="11" spans="1:38" ht="15" customHeight="1" x14ac:dyDescent="0.2">
      <c r="A11" s="4"/>
      <c r="B11" s="476"/>
      <c r="C11" s="476"/>
      <c r="D11" s="509"/>
      <c r="E11" s="509"/>
      <c r="F11" s="509"/>
      <c r="G11" s="509"/>
      <c r="H11" s="509"/>
      <c r="I11" s="509"/>
      <c r="J11" s="509"/>
      <c r="K11" s="509"/>
      <c r="L11" s="509"/>
      <c r="M11" s="509"/>
      <c r="N11" s="209"/>
      <c r="O11" s="209"/>
      <c r="P11" s="309"/>
      <c r="Q11" s="476"/>
      <c r="R11" s="476"/>
      <c r="S11" s="476"/>
      <c r="T11" s="476"/>
      <c r="U11" s="476"/>
      <c r="V11" s="476"/>
      <c r="W11" s="309"/>
      <c r="X11" s="309"/>
      <c r="Y11" s="476"/>
      <c r="Z11" s="476"/>
      <c r="AA11" s="476"/>
      <c r="AB11" s="476"/>
      <c r="AC11" s="476"/>
      <c r="AD11" s="476"/>
      <c r="AE11" s="309"/>
      <c r="AF11" s="477"/>
      <c r="AG11" s="851"/>
      <c r="AH11" s="851"/>
      <c r="AI11" s="852"/>
      <c r="AJ11" s="316"/>
    </row>
    <row r="12" spans="1:38" ht="15" customHeight="1" x14ac:dyDescent="0.2">
      <c r="A12" s="4"/>
      <c r="B12" s="476"/>
      <c r="C12" s="476"/>
      <c r="D12" s="509"/>
      <c r="E12" s="509"/>
      <c r="F12" s="509"/>
      <c r="G12" s="509"/>
      <c r="H12" s="509"/>
      <c r="I12" s="509"/>
      <c r="J12" s="509"/>
      <c r="K12" s="509"/>
      <c r="L12" s="509"/>
      <c r="M12" s="509"/>
      <c r="N12" s="209"/>
      <c r="O12" s="209"/>
      <c r="P12" s="309"/>
      <c r="Q12" s="476"/>
      <c r="R12" s="476"/>
      <c r="S12" s="476"/>
      <c r="T12" s="476"/>
      <c r="U12" s="476"/>
      <c r="V12" s="476"/>
      <c r="W12" s="309"/>
      <c r="X12" s="309"/>
      <c r="Y12" s="476"/>
      <c r="Z12" s="476"/>
      <c r="AA12" s="476"/>
      <c r="AB12" s="476"/>
      <c r="AC12" s="476"/>
      <c r="AD12" s="476"/>
      <c r="AE12" s="309"/>
      <c r="AF12" s="477"/>
      <c r="AG12" s="851"/>
      <c r="AH12" s="851"/>
      <c r="AI12" s="852"/>
      <c r="AJ12" s="316"/>
    </row>
    <row r="13" spans="1:38" ht="15" customHeight="1" x14ac:dyDescent="0.2">
      <c r="A13" s="4"/>
      <c r="B13" s="476"/>
      <c r="C13" s="476"/>
      <c r="D13" s="509"/>
      <c r="E13" s="509"/>
      <c r="F13" s="509"/>
      <c r="G13" s="509"/>
      <c r="H13" s="509"/>
      <c r="I13" s="509"/>
      <c r="J13" s="509"/>
      <c r="K13" s="509"/>
      <c r="L13" s="509"/>
      <c r="M13" s="509"/>
      <c r="N13" s="209"/>
      <c r="O13" s="209"/>
      <c r="P13" s="309"/>
      <c r="Q13" s="476"/>
      <c r="R13" s="476"/>
      <c r="S13" s="476"/>
      <c r="T13" s="476"/>
      <c r="U13" s="476"/>
      <c r="V13" s="476"/>
      <c r="W13" s="309"/>
      <c r="X13" s="309"/>
      <c r="Y13" s="476"/>
      <c r="Z13" s="476"/>
      <c r="AA13" s="476"/>
      <c r="AB13" s="476"/>
      <c r="AC13" s="476"/>
      <c r="AD13" s="476"/>
      <c r="AE13" s="309"/>
      <c r="AF13" s="477"/>
      <c r="AG13" s="851"/>
      <c r="AH13" s="851"/>
      <c r="AI13" s="852"/>
      <c r="AJ13" s="316"/>
    </row>
    <row r="14" spans="1:38" ht="15" customHeight="1" x14ac:dyDescent="0.2">
      <c r="A14" s="4"/>
      <c r="B14" s="476"/>
      <c r="C14" s="476"/>
      <c r="D14" s="509"/>
      <c r="E14" s="509"/>
      <c r="F14" s="509"/>
      <c r="G14" s="509"/>
      <c r="H14" s="509"/>
      <c r="I14" s="509"/>
      <c r="J14" s="509"/>
      <c r="K14" s="509"/>
      <c r="L14" s="509"/>
      <c r="M14" s="509"/>
      <c r="N14" s="209"/>
      <c r="O14" s="209"/>
      <c r="P14" s="309"/>
      <c r="Q14" s="476"/>
      <c r="R14" s="476"/>
      <c r="S14" s="476"/>
      <c r="T14" s="476"/>
      <c r="U14" s="476"/>
      <c r="V14" s="476"/>
      <c r="W14" s="309"/>
      <c r="X14" s="309"/>
      <c r="Y14" s="476"/>
      <c r="Z14" s="476"/>
      <c r="AA14" s="476"/>
      <c r="AB14" s="476"/>
      <c r="AC14" s="476"/>
      <c r="AD14" s="476"/>
      <c r="AE14" s="309"/>
      <c r="AF14" s="477"/>
      <c r="AG14" s="851"/>
      <c r="AH14" s="851"/>
      <c r="AI14" s="852"/>
      <c r="AJ14" s="316"/>
    </row>
    <row r="15" spans="1:38" ht="15" customHeight="1" x14ac:dyDescent="0.2">
      <c r="A15" s="4"/>
      <c r="B15" s="476"/>
      <c r="C15" s="476"/>
      <c r="D15" s="509"/>
      <c r="E15" s="509"/>
      <c r="F15" s="509"/>
      <c r="G15" s="509"/>
      <c r="H15" s="509"/>
      <c r="I15" s="509"/>
      <c r="J15" s="509"/>
      <c r="K15" s="509"/>
      <c r="L15" s="509"/>
      <c r="M15" s="509"/>
      <c r="N15" s="209"/>
      <c r="O15" s="209"/>
      <c r="P15" s="309"/>
      <c r="Q15" s="476"/>
      <c r="R15" s="476"/>
      <c r="S15" s="476"/>
      <c r="T15" s="476"/>
      <c r="U15" s="476"/>
      <c r="V15" s="476"/>
      <c r="W15" s="309"/>
      <c r="X15" s="309"/>
      <c r="Y15" s="476"/>
      <c r="Z15" s="476"/>
      <c r="AA15" s="476"/>
      <c r="AB15" s="476"/>
      <c r="AC15" s="476"/>
      <c r="AD15" s="476"/>
      <c r="AE15" s="309"/>
      <c r="AF15" s="477"/>
      <c r="AG15" s="851"/>
      <c r="AH15" s="851"/>
      <c r="AI15" s="852"/>
      <c r="AJ15" s="316"/>
    </row>
    <row r="16" spans="1:38" ht="15" customHeight="1" x14ac:dyDescent="0.2">
      <c r="A16" s="4"/>
      <c r="B16" s="476"/>
      <c r="C16" s="476"/>
      <c r="D16" s="509"/>
      <c r="E16" s="509"/>
      <c r="F16" s="509"/>
      <c r="G16" s="509"/>
      <c r="H16" s="509"/>
      <c r="I16" s="509"/>
      <c r="J16" s="509"/>
      <c r="K16" s="509"/>
      <c r="L16" s="509"/>
      <c r="M16" s="509"/>
      <c r="N16" s="209"/>
      <c r="O16" s="209"/>
      <c r="P16" s="309"/>
      <c r="Q16" s="476"/>
      <c r="R16" s="476"/>
      <c r="S16" s="476"/>
      <c r="T16" s="476"/>
      <c r="U16" s="476"/>
      <c r="V16" s="476"/>
      <c r="W16" s="309"/>
      <c r="X16" s="309"/>
      <c r="Y16" s="476"/>
      <c r="Z16" s="476"/>
      <c r="AA16" s="476"/>
      <c r="AB16" s="476"/>
      <c r="AC16" s="476"/>
      <c r="AD16" s="476"/>
      <c r="AE16" s="309"/>
      <c r="AF16" s="477"/>
      <c r="AG16" s="851"/>
      <c r="AH16" s="851"/>
      <c r="AI16" s="852"/>
      <c r="AJ16" s="316"/>
    </row>
    <row r="17" spans="1:36" ht="15" customHeight="1" x14ac:dyDescent="0.2">
      <c r="A17" s="4"/>
      <c r="B17" s="476"/>
      <c r="C17" s="476"/>
      <c r="D17" s="509"/>
      <c r="E17" s="509"/>
      <c r="F17" s="509"/>
      <c r="G17" s="509"/>
      <c r="H17" s="509"/>
      <c r="I17" s="509"/>
      <c r="J17" s="509"/>
      <c r="K17" s="509"/>
      <c r="L17" s="509"/>
      <c r="M17" s="509"/>
      <c r="N17" s="209"/>
      <c r="O17" s="209"/>
      <c r="P17" s="309"/>
      <c r="Q17" s="476"/>
      <c r="R17" s="476"/>
      <c r="S17" s="476"/>
      <c r="T17" s="476"/>
      <c r="U17" s="476"/>
      <c r="V17" s="476"/>
      <c r="W17" s="309"/>
      <c r="X17" s="309"/>
      <c r="Y17" s="476"/>
      <c r="Z17" s="476"/>
      <c r="AA17" s="476"/>
      <c r="AB17" s="476"/>
      <c r="AC17" s="476"/>
      <c r="AD17" s="476"/>
      <c r="AE17" s="309"/>
      <c r="AF17" s="477"/>
      <c r="AG17" s="851"/>
      <c r="AH17" s="851"/>
      <c r="AI17" s="852"/>
      <c r="AJ17" s="316"/>
    </row>
    <row r="18" spans="1:36" ht="15" customHeight="1" x14ac:dyDescent="0.2">
      <c r="A18" s="4"/>
      <c r="B18" s="476"/>
      <c r="C18" s="476"/>
      <c r="D18" s="509"/>
      <c r="E18" s="509"/>
      <c r="F18" s="509"/>
      <c r="G18" s="509"/>
      <c r="H18" s="509"/>
      <c r="I18" s="509"/>
      <c r="J18" s="509"/>
      <c r="K18" s="509"/>
      <c r="L18" s="509"/>
      <c r="M18" s="509"/>
      <c r="N18" s="209"/>
      <c r="O18" s="209"/>
      <c r="P18" s="309"/>
      <c r="Q18" s="476"/>
      <c r="R18" s="476"/>
      <c r="S18" s="476"/>
      <c r="T18" s="476"/>
      <c r="U18" s="476"/>
      <c r="V18" s="476"/>
      <c r="W18" s="309"/>
      <c r="X18" s="309"/>
      <c r="Y18" s="476"/>
      <c r="Z18" s="476"/>
      <c r="AA18" s="476"/>
      <c r="AB18" s="476"/>
      <c r="AC18" s="476"/>
      <c r="AD18" s="476"/>
      <c r="AE18" s="309"/>
      <c r="AF18" s="477"/>
      <c r="AG18" s="851"/>
      <c r="AH18" s="851"/>
      <c r="AI18" s="852"/>
      <c r="AJ18" s="316"/>
    </row>
    <row r="19" spans="1:36" ht="15" customHeight="1" x14ac:dyDescent="0.2">
      <c r="A19" s="4"/>
      <c r="B19" s="476"/>
      <c r="C19" s="476"/>
      <c r="D19" s="509"/>
      <c r="E19" s="509"/>
      <c r="F19" s="509"/>
      <c r="G19" s="509"/>
      <c r="H19" s="509"/>
      <c r="I19" s="509"/>
      <c r="J19" s="509"/>
      <c r="K19" s="509"/>
      <c r="L19" s="509"/>
      <c r="M19" s="509"/>
      <c r="N19" s="209"/>
      <c r="O19" s="209"/>
      <c r="P19" s="309"/>
      <c r="Q19" s="476"/>
      <c r="R19" s="476"/>
      <c r="S19" s="476"/>
      <c r="T19" s="476"/>
      <c r="U19" s="476"/>
      <c r="V19" s="476"/>
      <c r="W19" s="309"/>
      <c r="X19" s="309"/>
      <c r="Y19" s="476"/>
      <c r="Z19" s="476"/>
      <c r="AA19" s="476"/>
      <c r="AB19" s="476"/>
      <c r="AC19" s="476"/>
      <c r="AD19" s="476"/>
      <c r="AE19" s="309"/>
      <c r="AF19" s="477"/>
      <c r="AG19" s="851"/>
      <c r="AH19" s="851"/>
      <c r="AI19" s="852"/>
      <c r="AJ19" s="316"/>
    </row>
    <row r="20" spans="1:36" ht="15" customHeight="1" x14ac:dyDescent="0.2">
      <c r="A20" s="4"/>
      <c r="B20" s="476"/>
      <c r="C20" s="476"/>
      <c r="D20" s="509"/>
      <c r="E20" s="509"/>
      <c r="F20" s="509"/>
      <c r="G20" s="509"/>
      <c r="H20" s="509"/>
      <c r="I20" s="509"/>
      <c r="J20" s="509"/>
      <c r="K20" s="509"/>
      <c r="L20" s="509"/>
      <c r="M20" s="509"/>
      <c r="N20" s="209"/>
      <c r="O20" s="209"/>
      <c r="P20" s="309"/>
      <c r="Q20" s="476"/>
      <c r="R20" s="476"/>
      <c r="S20" s="476"/>
      <c r="T20" s="476"/>
      <c r="U20" s="476"/>
      <c r="V20" s="476"/>
      <c r="W20" s="309"/>
      <c r="X20" s="309"/>
      <c r="Y20" s="476"/>
      <c r="Z20" s="476"/>
      <c r="AA20" s="476"/>
      <c r="AB20" s="476"/>
      <c r="AC20" s="476"/>
      <c r="AD20" s="476"/>
      <c r="AE20" s="309"/>
      <c r="AF20" s="477"/>
      <c r="AG20" s="851"/>
      <c r="AH20" s="851"/>
      <c r="AI20" s="852"/>
      <c r="AJ20" s="316"/>
    </row>
    <row r="21" spans="1:36" ht="15" customHeight="1" x14ac:dyDescent="0.2">
      <c r="A21" s="4"/>
      <c r="B21" s="476"/>
      <c r="C21" s="476"/>
      <c r="D21" s="509"/>
      <c r="E21" s="509"/>
      <c r="F21" s="509"/>
      <c r="G21" s="509"/>
      <c r="H21" s="509"/>
      <c r="I21" s="509"/>
      <c r="J21" s="509"/>
      <c r="K21" s="509"/>
      <c r="L21" s="509"/>
      <c r="M21" s="509"/>
      <c r="N21" s="209"/>
      <c r="O21" s="209"/>
      <c r="P21" s="309"/>
      <c r="Q21" s="476"/>
      <c r="R21" s="476"/>
      <c r="S21" s="476"/>
      <c r="T21" s="476"/>
      <c r="U21" s="476"/>
      <c r="V21" s="476"/>
      <c r="W21" s="309"/>
      <c r="X21" s="309"/>
      <c r="Y21" s="476"/>
      <c r="Z21" s="476"/>
      <c r="AA21" s="476"/>
      <c r="AB21" s="476"/>
      <c r="AC21" s="476"/>
      <c r="AD21" s="476"/>
      <c r="AE21" s="309"/>
      <c r="AF21" s="477"/>
      <c r="AG21" s="851"/>
      <c r="AH21" s="851"/>
      <c r="AI21" s="852"/>
      <c r="AJ21" s="316"/>
    </row>
    <row r="22" spans="1:36" ht="15" customHeight="1" x14ac:dyDescent="0.2">
      <c r="A22" s="4"/>
      <c r="B22" s="476"/>
      <c r="C22" s="476"/>
      <c r="D22" s="509"/>
      <c r="E22" s="509"/>
      <c r="F22" s="509"/>
      <c r="G22" s="509"/>
      <c r="H22" s="509"/>
      <c r="I22" s="509"/>
      <c r="J22" s="509"/>
      <c r="K22" s="509"/>
      <c r="L22" s="509"/>
      <c r="M22" s="509"/>
      <c r="N22" s="209"/>
      <c r="O22" s="209"/>
      <c r="P22" s="309"/>
      <c r="Q22" s="476"/>
      <c r="R22" s="476"/>
      <c r="S22" s="476"/>
      <c r="T22" s="476"/>
      <c r="U22" s="476"/>
      <c r="V22" s="476"/>
      <c r="W22" s="309"/>
      <c r="X22" s="309"/>
      <c r="Y22" s="476"/>
      <c r="Z22" s="476"/>
      <c r="AA22" s="476"/>
      <c r="AB22" s="476"/>
      <c r="AC22" s="476"/>
      <c r="AD22" s="476"/>
      <c r="AE22" s="309"/>
      <c r="AF22" s="477"/>
      <c r="AG22" s="851"/>
      <c r="AH22" s="851"/>
      <c r="AI22" s="852"/>
      <c r="AJ22" s="316"/>
    </row>
    <row r="23" spans="1:36" ht="15" customHeight="1" x14ac:dyDescent="0.2">
      <c r="A23" s="4"/>
      <c r="B23" s="476"/>
      <c r="C23" s="476"/>
      <c r="D23" s="509"/>
      <c r="E23" s="509"/>
      <c r="F23" s="509"/>
      <c r="G23" s="509"/>
      <c r="H23" s="509"/>
      <c r="I23" s="509"/>
      <c r="J23" s="509"/>
      <c r="K23" s="509"/>
      <c r="L23" s="509"/>
      <c r="M23" s="509"/>
      <c r="N23" s="209"/>
      <c r="O23" s="209"/>
      <c r="P23" s="309"/>
      <c r="Q23" s="476"/>
      <c r="R23" s="476"/>
      <c r="S23" s="476"/>
      <c r="T23" s="476"/>
      <c r="U23" s="476"/>
      <c r="V23" s="476"/>
      <c r="W23" s="309"/>
      <c r="X23" s="309"/>
      <c r="Y23" s="476"/>
      <c r="Z23" s="476"/>
      <c r="AA23" s="476"/>
      <c r="AB23" s="476"/>
      <c r="AC23" s="476"/>
      <c r="AD23" s="476"/>
      <c r="AE23" s="309"/>
      <c r="AF23" s="477"/>
      <c r="AG23" s="851"/>
      <c r="AH23" s="851"/>
      <c r="AI23" s="852"/>
      <c r="AJ23" s="316"/>
    </row>
    <row r="24" spans="1:36" ht="15" customHeight="1" x14ac:dyDescent="0.2">
      <c r="A24" s="4"/>
      <c r="B24" s="476"/>
      <c r="C24" s="476"/>
      <c r="D24" s="509"/>
      <c r="E24" s="509"/>
      <c r="F24" s="509"/>
      <c r="G24" s="509"/>
      <c r="H24" s="509"/>
      <c r="I24" s="509"/>
      <c r="J24" s="509"/>
      <c r="K24" s="509"/>
      <c r="L24" s="509"/>
      <c r="M24" s="509"/>
      <c r="N24" s="209"/>
      <c r="O24" s="209"/>
      <c r="P24" s="309"/>
      <c r="Q24" s="476"/>
      <c r="R24" s="476"/>
      <c r="S24" s="476"/>
      <c r="T24" s="476"/>
      <c r="U24" s="476"/>
      <c r="V24" s="476"/>
      <c r="W24" s="309"/>
      <c r="X24" s="309"/>
      <c r="Y24" s="476"/>
      <c r="Z24" s="476"/>
      <c r="AA24" s="476"/>
      <c r="AB24" s="476"/>
      <c r="AC24" s="476"/>
      <c r="AD24" s="476"/>
      <c r="AE24" s="309"/>
      <c r="AF24" s="477"/>
      <c r="AG24" s="851"/>
      <c r="AH24" s="851"/>
      <c r="AI24" s="852"/>
      <c r="AJ24" s="316"/>
    </row>
    <row r="25" spans="1:36" ht="15" customHeight="1" x14ac:dyDescent="0.2">
      <c r="A25" s="4"/>
      <c r="B25" s="476"/>
      <c r="C25" s="476"/>
      <c r="D25" s="509"/>
      <c r="E25" s="509"/>
      <c r="F25" s="509"/>
      <c r="G25" s="509"/>
      <c r="H25" s="509"/>
      <c r="I25" s="509"/>
      <c r="J25" s="509"/>
      <c r="K25" s="509"/>
      <c r="L25" s="509"/>
      <c r="M25" s="509"/>
      <c r="N25" s="209"/>
      <c r="O25" s="209"/>
      <c r="P25" s="309"/>
      <c r="Q25" s="476"/>
      <c r="R25" s="476"/>
      <c r="S25" s="476"/>
      <c r="T25" s="476"/>
      <c r="U25" s="476"/>
      <c r="V25" s="476"/>
      <c r="W25" s="309"/>
      <c r="X25" s="309"/>
      <c r="Y25" s="476"/>
      <c r="Z25" s="476"/>
      <c r="AA25" s="476"/>
      <c r="AB25" s="476"/>
      <c r="AC25" s="476"/>
      <c r="AD25" s="476"/>
      <c r="AE25" s="309"/>
      <c r="AF25" s="477"/>
      <c r="AG25" s="851"/>
      <c r="AH25" s="851"/>
      <c r="AI25" s="852"/>
      <c r="AJ25" s="316"/>
    </row>
    <row r="26" spans="1:36" ht="15" customHeight="1" x14ac:dyDescent="0.2">
      <c r="A26" s="4"/>
      <c r="B26" s="476"/>
      <c r="C26" s="476"/>
      <c r="D26" s="509"/>
      <c r="E26" s="509"/>
      <c r="F26" s="509"/>
      <c r="G26" s="509"/>
      <c r="H26" s="509"/>
      <c r="I26" s="509"/>
      <c r="J26" s="509"/>
      <c r="K26" s="509"/>
      <c r="L26" s="509"/>
      <c r="M26" s="509"/>
      <c r="N26" s="209"/>
      <c r="O26" s="209"/>
      <c r="P26" s="309"/>
      <c r="Q26" s="476"/>
      <c r="R26" s="476"/>
      <c r="S26" s="476"/>
      <c r="T26" s="476"/>
      <c r="U26" s="476"/>
      <c r="V26" s="476"/>
      <c r="W26" s="309"/>
      <c r="X26" s="309"/>
      <c r="Y26" s="476"/>
      <c r="Z26" s="476"/>
      <c r="AA26" s="476"/>
      <c r="AB26" s="476"/>
      <c r="AC26" s="476"/>
      <c r="AD26" s="476"/>
      <c r="AE26" s="309"/>
      <c r="AF26" s="477"/>
      <c r="AG26" s="851"/>
      <c r="AH26" s="851"/>
      <c r="AI26" s="852"/>
      <c r="AJ26" s="316"/>
    </row>
    <row r="27" spans="1:36" ht="15" customHeight="1" x14ac:dyDescent="0.2">
      <c r="A27" s="4"/>
      <c r="B27" s="476"/>
      <c r="C27" s="476"/>
      <c r="D27" s="509"/>
      <c r="E27" s="509"/>
      <c r="F27" s="509"/>
      <c r="G27" s="509"/>
      <c r="H27" s="509"/>
      <c r="I27" s="509"/>
      <c r="J27" s="509"/>
      <c r="K27" s="509"/>
      <c r="L27" s="509"/>
      <c r="M27" s="509"/>
      <c r="N27" s="209"/>
      <c r="O27" s="209"/>
      <c r="P27" s="309"/>
      <c r="Q27" s="476"/>
      <c r="R27" s="476"/>
      <c r="S27" s="476"/>
      <c r="T27" s="476"/>
      <c r="U27" s="476"/>
      <c r="V27" s="476"/>
      <c r="W27" s="309"/>
      <c r="X27" s="309"/>
      <c r="Y27" s="476"/>
      <c r="Z27" s="476"/>
      <c r="AA27" s="476"/>
      <c r="AB27" s="476"/>
      <c r="AC27" s="476"/>
      <c r="AD27" s="476"/>
      <c r="AE27" s="309"/>
      <c r="AF27" s="477"/>
      <c r="AG27" s="851"/>
      <c r="AH27" s="851"/>
      <c r="AI27" s="852"/>
      <c r="AJ27" s="316"/>
    </row>
    <row r="28" spans="1:36" ht="15" customHeight="1" x14ac:dyDescent="0.2">
      <c r="A28" s="4"/>
      <c r="B28" s="476"/>
      <c r="C28" s="476"/>
      <c r="D28" s="509"/>
      <c r="E28" s="509"/>
      <c r="F28" s="509"/>
      <c r="G28" s="509"/>
      <c r="H28" s="509"/>
      <c r="I28" s="509"/>
      <c r="J28" s="509"/>
      <c r="K28" s="509"/>
      <c r="L28" s="509"/>
      <c r="M28" s="509"/>
      <c r="N28" s="209"/>
      <c r="O28" s="209"/>
      <c r="P28" s="309"/>
      <c r="Q28" s="476"/>
      <c r="R28" s="476"/>
      <c r="S28" s="476"/>
      <c r="T28" s="476"/>
      <c r="U28" s="476"/>
      <c r="V28" s="476"/>
      <c r="W28" s="309"/>
      <c r="X28" s="309"/>
      <c r="Y28" s="476"/>
      <c r="Z28" s="476"/>
      <c r="AA28" s="476"/>
      <c r="AB28" s="476"/>
      <c r="AC28" s="476"/>
      <c r="AD28" s="476"/>
      <c r="AE28" s="309"/>
      <c r="AF28" s="477"/>
      <c r="AG28" s="851"/>
      <c r="AH28" s="851"/>
      <c r="AI28" s="852"/>
      <c r="AJ28" s="316"/>
    </row>
    <row r="29" spans="1:36" ht="15" customHeight="1" x14ac:dyDescent="0.2">
      <c r="A29" s="4"/>
      <c r="B29" s="476"/>
      <c r="C29" s="476"/>
      <c r="D29" s="509"/>
      <c r="E29" s="509"/>
      <c r="F29" s="509"/>
      <c r="G29" s="509"/>
      <c r="H29" s="509"/>
      <c r="I29" s="509"/>
      <c r="J29" s="509"/>
      <c r="K29" s="509"/>
      <c r="L29" s="509"/>
      <c r="M29" s="509"/>
      <c r="N29" s="209"/>
      <c r="O29" s="209"/>
      <c r="P29" s="309"/>
      <c r="Q29" s="476"/>
      <c r="R29" s="476"/>
      <c r="S29" s="476"/>
      <c r="T29" s="476"/>
      <c r="U29" s="476"/>
      <c r="V29" s="476"/>
      <c r="W29" s="309"/>
      <c r="X29" s="309"/>
      <c r="Y29" s="476"/>
      <c r="Z29" s="476"/>
      <c r="AA29" s="476"/>
      <c r="AB29" s="476"/>
      <c r="AC29" s="476"/>
      <c r="AD29" s="476"/>
      <c r="AE29" s="309"/>
      <c r="AF29" s="477"/>
      <c r="AG29" s="851"/>
      <c r="AH29" s="851"/>
      <c r="AI29" s="852"/>
      <c r="AJ29" s="316"/>
    </row>
    <row r="30" spans="1:36" ht="15" customHeight="1" x14ac:dyDescent="0.2">
      <c r="A30" s="4"/>
      <c r="B30" s="476"/>
      <c r="C30" s="476"/>
      <c r="D30" s="509"/>
      <c r="E30" s="509"/>
      <c r="F30" s="509"/>
      <c r="G30" s="509"/>
      <c r="H30" s="509"/>
      <c r="I30" s="509"/>
      <c r="J30" s="509"/>
      <c r="K30" s="509"/>
      <c r="L30" s="509"/>
      <c r="M30" s="509"/>
      <c r="N30" s="209"/>
      <c r="O30" s="209"/>
      <c r="P30" s="309"/>
      <c r="Q30" s="476"/>
      <c r="R30" s="476"/>
      <c r="S30" s="476"/>
      <c r="T30" s="476"/>
      <c r="U30" s="476"/>
      <c r="V30" s="476"/>
      <c r="W30" s="309"/>
      <c r="X30" s="309"/>
      <c r="Y30" s="476"/>
      <c r="Z30" s="476"/>
      <c r="AA30" s="476"/>
      <c r="AB30" s="476"/>
      <c r="AC30" s="476"/>
      <c r="AD30" s="476"/>
      <c r="AE30" s="309"/>
      <c r="AF30" s="477"/>
      <c r="AG30" s="851"/>
      <c r="AH30" s="851"/>
      <c r="AI30" s="852"/>
      <c r="AJ30" s="316"/>
    </row>
    <row r="31" spans="1:36" ht="15" customHeight="1" x14ac:dyDescent="0.2">
      <c r="A31" s="4"/>
      <c r="B31" s="476"/>
      <c r="C31" s="476"/>
      <c r="D31" s="509"/>
      <c r="E31" s="509"/>
      <c r="F31" s="509"/>
      <c r="G31" s="509"/>
      <c r="H31" s="509"/>
      <c r="I31" s="509"/>
      <c r="J31" s="509"/>
      <c r="K31" s="509"/>
      <c r="L31" s="509"/>
      <c r="M31" s="509"/>
      <c r="N31" s="209"/>
      <c r="O31" s="209"/>
      <c r="P31" s="309"/>
      <c r="Q31" s="476"/>
      <c r="R31" s="476"/>
      <c r="S31" s="476"/>
      <c r="T31" s="476"/>
      <c r="U31" s="476"/>
      <c r="V31" s="476"/>
      <c r="W31" s="309"/>
      <c r="X31" s="309"/>
      <c r="Y31" s="476"/>
      <c r="Z31" s="476"/>
      <c r="AA31" s="476"/>
      <c r="AB31" s="476"/>
      <c r="AC31" s="476"/>
      <c r="AD31" s="476"/>
      <c r="AE31" s="309"/>
      <c r="AF31" s="477"/>
      <c r="AG31" s="851"/>
      <c r="AH31" s="851"/>
      <c r="AI31" s="852"/>
      <c r="AJ31" s="316"/>
    </row>
    <row r="32" spans="1:36" ht="15" customHeight="1" x14ac:dyDescent="0.2">
      <c r="A32" s="4"/>
      <c r="B32" s="476"/>
      <c r="C32" s="476"/>
      <c r="D32" s="509"/>
      <c r="E32" s="509"/>
      <c r="F32" s="509"/>
      <c r="G32" s="509"/>
      <c r="H32" s="509"/>
      <c r="I32" s="509"/>
      <c r="J32" s="509"/>
      <c r="K32" s="509"/>
      <c r="L32" s="509"/>
      <c r="M32" s="509"/>
      <c r="N32" s="209"/>
      <c r="O32" s="209"/>
      <c r="P32" s="309"/>
      <c r="Q32" s="476"/>
      <c r="R32" s="476"/>
      <c r="S32" s="476"/>
      <c r="T32" s="476"/>
      <c r="U32" s="476"/>
      <c r="V32" s="476"/>
      <c r="W32" s="309"/>
      <c r="X32" s="309"/>
      <c r="Y32" s="476"/>
      <c r="Z32" s="476"/>
      <c r="AA32" s="476"/>
      <c r="AB32" s="476"/>
      <c r="AC32" s="476"/>
      <c r="AD32" s="476"/>
      <c r="AE32" s="309"/>
      <c r="AF32" s="477"/>
      <c r="AG32" s="851"/>
      <c r="AH32" s="851"/>
      <c r="AI32" s="852"/>
      <c r="AJ32" s="316"/>
    </row>
    <row r="33" spans="1:36" ht="15" customHeight="1" x14ac:dyDescent="0.2">
      <c r="A33" s="4"/>
      <c r="B33" s="476"/>
      <c r="C33" s="476"/>
      <c r="D33" s="509"/>
      <c r="E33" s="509"/>
      <c r="F33" s="509"/>
      <c r="G33" s="509"/>
      <c r="H33" s="509"/>
      <c r="I33" s="509"/>
      <c r="J33" s="509"/>
      <c r="K33" s="509"/>
      <c r="L33" s="509"/>
      <c r="M33" s="509"/>
      <c r="N33" s="209"/>
      <c r="O33" s="209"/>
      <c r="P33" s="309"/>
      <c r="Q33" s="476"/>
      <c r="R33" s="476"/>
      <c r="S33" s="476"/>
      <c r="T33" s="476"/>
      <c r="U33" s="476"/>
      <c r="V33" s="476"/>
      <c r="W33" s="309"/>
      <c r="X33" s="309"/>
      <c r="Y33" s="476"/>
      <c r="Z33" s="476"/>
      <c r="AA33" s="476"/>
      <c r="AB33" s="476"/>
      <c r="AC33" s="476"/>
      <c r="AD33" s="476"/>
      <c r="AE33" s="309"/>
      <c r="AF33" s="477"/>
      <c r="AG33" s="851"/>
      <c r="AH33" s="851"/>
      <c r="AI33" s="852"/>
      <c r="AJ33" s="316"/>
    </row>
    <row r="34" spans="1:36" ht="15" customHeight="1" x14ac:dyDescent="0.2">
      <c r="A34" s="4"/>
      <c r="B34" s="476"/>
      <c r="C34" s="476"/>
      <c r="D34" s="509"/>
      <c r="E34" s="509"/>
      <c r="F34" s="509"/>
      <c r="G34" s="509"/>
      <c r="H34" s="509"/>
      <c r="I34" s="509"/>
      <c r="J34" s="509"/>
      <c r="K34" s="509"/>
      <c r="L34" s="509"/>
      <c r="M34" s="509"/>
      <c r="N34" s="209"/>
      <c r="O34" s="209"/>
      <c r="P34" s="309"/>
      <c r="Q34" s="476"/>
      <c r="R34" s="476"/>
      <c r="S34" s="476"/>
      <c r="T34" s="476"/>
      <c r="U34" s="476"/>
      <c r="V34" s="476"/>
      <c r="W34" s="309"/>
      <c r="X34" s="309"/>
      <c r="Y34" s="476"/>
      <c r="Z34" s="476"/>
      <c r="AA34" s="476"/>
      <c r="AB34" s="476"/>
      <c r="AC34" s="476"/>
      <c r="AD34" s="476"/>
      <c r="AE34" s="309"/>
      <c r="AF34" s="477"/>
      <c r="AG34" s="851"/>
      <c r="AH34" s="851"/>
      <c r="AI34" s="852"/>
      <c r="AJ34" s="316"/>
    </row>
    <row r="35" spans="1:36" ht="15" customHeight="1" x14ac:dyDescent="0.2">
      <c r="A35" s="4"/>
      <c r="B35" s="476"/>
      <c r="C35" s="476"/>
      <c r="D35" s="509"/>
      <c r="E35" s="509"/>
      <c r="F35" s="509"/>
      <c r="G35" s="509"/>
      <c r="H35" s="509"/>
      <c r="I35" s="509"/>
      <c r="J35" s="509"/>
      <c r="K35" s="509"/>
      <c r="L35" s="509"/>
      <c r="M35" s="509"/>
      <c r="N35" s="209"/>
      <c r="O35" s="209"/>
      <c r="P35" s="309"/>
      <c r="Q35" s="476"/>
      <c r="R35" s="476"/>
      <c r="S35" s="476"/>
      <c r="T35" s="476"/>
      <c r="U35" s="476"/>
      <c r="V35" s="476"/>
      <c r="W35" s="309"/>
      <c r="X35" s="309"/>
      <c r="Y35" s="476"/>
      <c r="Z35" s="476"/>
      <c r="AA35" s="476"/>
      <c r="AB35" s="476"/>
      <c r="AC35" s="476"/>
      <c r="AD35" s="476"/>
      <c r="AE35" s="309"/>
      <c r="AF35" s="477"/>
      <c r="AG35" s="851"/>
      <c r="AH35" s="851"/>
      <c r="AI35" s="852"/>
      <c r="AJ35" s="316"/>
    </row>
    <row r="36" spans="1:36" ht="15" customHeight="1" x14ac:dyDescent="0.2">
      <c r="A36" s="4"/>
      <c r="B36" s="476"/>
      <c r="C36" s="476"/>
      <c r="D36" s="509"/>
      <c r="E36" s="509"/>
      <c r="F36" s="509"/>
      <c r="G36" s="509"/>
      <c r="H36" s="509"/>
      <c r="I36" s="509"/>
      <c r="J36" s="509"/>
      <c r="K36" s="509"/>
      <c r="L36" s="509"/>
      <c r="M36" s="509"/>
      <c r="N36" s="209"/>
      <c r="O36" s="209"/>
      <c r="P36" s="309"/>
      <c r="Q36" s="476"/>
      <c r="R36" s="476"/>
      <c r="S36" s="476"/>
      <c r="T36" s="476"/>
      <c r="U36" s="476"/>
      <c r="V36" s="476"/>
      <c r="W36" s="309"/>
      <c r="X36" s="309"/>
      <c r="Y36" s="476"/>
      <c r="Z36" s="476"/>
      <c r="AA36" s="476"/>
      <c r="AB36" s="476"/>
      <c r="AC36" s="476"/>
      <c r="AD36" s="476"/>
      <c r="AE36" s="309"/>
      <c r="AF36" s="477"/>
      <c r="AG36" s="851"/>
      <c r="AH36" s="851"/>
      <c r="AI36" s="852"/>
      <c r="AJ36" s="316"/>
    </row>
    <row r="37" spans="1:36" ht="15" customHeight="1" x14ac:dyDescent="0.2">
      <c r="A37" s="7"/>
      <c r="B37" s="476"/>
      <c r="C37" s="476"/>
      <c r="D37" s="509"/>
      <c r="E37" s="509"/>
      <c r="F37" s="509"/>
      <c r="G37" s="509"/>
      <c r="H37" s="509"/>
      <c r="I37" s="509"/>
      <c r="J37" s="509"/>
      <c r="K37" s="509"/>
      <c r="L37" s="509"/>
      <c r="M37" s="509"/>
      <c r="N37" s="209"/>
      <c r="O37" s="209"/>
      <c r="P37" s="309"/>
      <c r="Q37" s="476"/>
      <c r="R37" s="476"/>
      <c r="S37" s="476"/>
      <c r="T37" s="476"/>
      <c r="U37" s="476"/>
      <c r="V37" s="476"/>
      <c r="W37" s="309"/>
      <c r="X37" s="309"/>
      <c r="Y37" s="476"/>
      <c r="Z37" s="476"/>
      <c r="AA37" s="476"/>
      <c r="AB37" s="476"/>
      <c r="AC37" s="476"/>
      <c r="AD37" s="476"/>
      <c r="AE37" s="309"/>
      <c r="AF37" s="477"/>
      <c r="AG37" s="851"/>
      <c r="AH37" s="851"/>
      <c r="AI37" s="852"/>
      <c r="AJ37" s="316"/>
    </row>
    <row r="38" spans="1:36" x14ac:dyDescent="0.2">
      <c r="A38" s="2"/>
      <c r="B38" s="548" t="s">
        <v>504</v>
      </c>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4"/>
      <c r="AJ38" s="316"/>
    </row>
    <row r="39" spans="1:36" s="1" customFormat="1" x14ac:dyDescent="0.2">
      <c r="A39" s="397" t="s">
        <v>359</v>
      </c>
      <c r="B39" s="397"/>
      <c r="C39" s="397"/>
      <c r="D39" s="445">
        <f>'Form I'!$D$34</f>
        <v>0</v>
      </c>
      <c r="E39" s="446"/>
      <c r="F39" s="446"/>
      <c r="G39" s="447"/>
      <c r="H39" s="401" t="s">
        <v>356</v>
      </c>
      <c r="I39" s="353"/>
      <c r="J39" s="353"/>
      <c r="K39" s="353"/>
      <c r="L39" s="388"/>
      <c r="M39" s="448">
        <f>'Form I'!$M$34</f>
        <v>0</v>
      </c>
      <c r="N39" s="446"/>
      <c r="O39" s="446"/>
      <c r="P39" s="446"/>
      <c r="Q39" s="447"/>
      <c r="R39" s="384" t="s">
        <v>4</v>
      </c>
      <c r="S39" s="384"/>
      <c r="T39" s="384"/>
      <c r="U39" s="385"/>
      <c r="V39" s="386"/>
      <c r="W39" s="387" t="s">
        <v>358</v>
      </c>
      <c r="X39" s="353"/>
      <c r="Y39" s="353"/>
      <c r="Z39" s="388"/>
      <c r="AA39" s="385"/>
      <c r="AB39" s="389"/>
      <c r="AC39" s="384" t="s">
        <v>1</v>
      </c>
      <c r="AD39" s="384"/>
      <c r="AE39" s="381"/>
      <c r="AF39" s="382"/>
      <c r="AG39" s="382"/>
      <c r="AH39" s="383"/>
      <c r="AI39" s="100" t="e" vm="1">
        <v>#VALUE!</v>
      </c>
      <c r="AJ39" s="317"/>
    </row>
  </sheetData>
  <sheetProtection sheet="1" selectLockedCells="1"/>
  <mergeCells count="305">
    <mergeCell ref="AF14:AI14"/>
    <mergeCell ref="AF15:AI15"/>
    <mergeCell ref="AF16:AI16"/>
    <mergeCell ref="AF17:AI17"/>
    <mergeCell ref="AF18:AI18"/>
    <mergeCell ref="AE4:AE6"/>
    <mergeCell ref="AF4:AI6"/>
    <mergeCell ref="AF7:AI7"/>
    <mergeCell ref="AF8:AI8"/>
    <mergeCell ref="AF9:AI9"/>
    <mergeCell ref="AF10:AI10"/>
    <mergeCell ref="AF11:AI11"/>
    <mergeCell ref="AF12:AI12"/>
    <mergeCell ref="AF13:AI13"/>
    <mergeCell ref="U4:V6"/>
    <mergeCell ref="W4:W6"/>
    <mergeCell ref="Y4:Z6"/>
    <mergeCell ref="AA4:AB6"/>
    <mergeCell ref="AC9:AD9"/>
    <mergeCell ref="AC7:AD7"/>
    <mergeCell ref="X4:X6"/>
    <mergeCell ref="AC4:AD6"/>
    <mergeCell ref="Q4:R6"/>
    <mergeCell ref="S4:T6"/>
    <mergeCell ref="S7:T7"/>
    <mergeCell ref="U7:V7"/>
    <mergeCell ref="U8:V8"/>
    <mergeCell ref="S9:T9"/>
    <mergeCell ref="U9:V9"/>
    <mergeCell ref="Y7:Z7"/>
    <mergeCell ref="AA7:AB7"/>
    <mergeCell ref="Y8:Z8"/>
    <mergeCell ref="AA8:AB8"/>
    <mergeCell ref="Y9:Z9"/>
    <mergeCell ref="AC8:AD8"/>
    <mergeCell ref="Q7:R7"/>
    <mergeCell ref="Q9:R9"/>
    <mergeCell ref="B25:C25"/>
    <mergeCell ref="D26:M26"/>
    <mergeCell ref="P4:P6"/>
    <mergeCell ref="N4:N6"/>
    <mergeCell ref="O4:O6"/>
    <mergeCell ref="B26:C26"/>
    <mergeCell ref="B21:C21"/>
    <mergeCell ref="B22:C22"/>
    <mergeCell ref="B23:C23"/>
    <mergeCell ref="B24:C24"/>
    <mergeCell ref="D7:M7"/>
    <mergeCell ref="B15:C15"/>
    <mergeCell ref="D4:M6"/>
    <mergeCell ref="B4:C6"/>
    <mergeCell ref="B8:C8"/>
    <mergeCell ref="D8:M8"/>
    <mergeCell ref="B13:C13"/>
    <mergeCell ref="B14:C14"/>
    <mergeCell ref="D13:M13"/>
    <mergeCell ref="D25:M25"/>
    <mergeCell ref="B16:C16"/>
    <mergeCell ref="B17:C17"/>
    <mergeCell ref="B18:C18"/>
    <mergeCell ref="B19:C19"/>
    <mergeCell ref="B20:C20"/>
    <mergeCell ref="D16:M16"/>
    <mergeCell ref="D17:M17"/>
    <mergeCell ref="D18:M18"/>
    <mergeCell ref="D19:M19"/>
    <mergeCell ref="AA9:AB9"/>
    <mergeCell ref="S15:T15"/>
    <mergeCell ref="U15:V15"/>
    <mergeCell ref="S12:T12"/>
    <mergeCell ref="U12:V12"/>
    <mergeCell ref="S13:T13"/>
    <mergeCell ref="U13:V13"/>
    <mergeCell ref="U26:V26"/>
    <mergeCell ref="Y11:Z11"/>
    <mergeCell ref="AA11:AB11"/>
    <mergeCell ref="Y12:Z12"/>
    <mergeCell ref="Y10:Z10"/>
    <mergeCell ref="AA10:AB10"/>
    <mergeCell ref="Y13:Z13"/>
    <mergeCell ref="AA13:AB13"/>
    <mergeCell ref="Y15:Z15"/>
    <mergeCell ref="S24:T24"/>
    <mergeCell ref="U33:V33"/>
    <mergeCell ref="U29:V29"/>
    <mergeCell ref="Y36:Z36"/>
    <mergeCell ref="D30:M30"/>
    <mergeCell ref="B35:C35"/>
    <mergeCell ref="D10:M10"/>
    <mergeCell ref="B7:C7"/>
    <mergeCell ref="D11:M11"/>
    <mergeCell ref="B12:C12"/>
    <mergeCell ref="D9:M9"/>
    <mergeCell ref="Q10:R10"/>
    <mergeCell ref="Q11:R11"/>
    <mergeCell ref="Q12:R12"/>
    <mergeCell ref="B10:C10"/>
    <mergeCell ref="B11:C11"/>
    <mergeCell ref="D12:M12"/>
    <mergeCell ref="Q8:R8"/>
    <mergeCell ref="B9:C9"/>
    <mergeCell ref="Q18:R18"/>
    <mergeCell ref="Q19:R19"/>
    <mergeCell ref="Q20:R20"/>
    <mergeCell ref="S8:T8"/>
    <mergeCell ref="S10:T10"/>
    <mergeCell ref="U10:V10"/>
    <mergeCell ref="AE39:AH39"/>
    <mergeCell ref="A39:C39"/>
    <mergeCell ref="D39:G39"/>
    <mergeCell ref="M39:Q39"/>
    <mergeCell ref="AC39:AD39"/>
    <mergeCell ref="H39:L39"/>
    <mergeCell ref="R39:T39"/>
    <mergeCell ref="U39:V39"/>
    <mergeCell ref="W39:Z39"/>
    <mergeCell ref="AA39:AB39"/>
    <mergeCell ref="S14:T14"/>
    <mergeCell ref="U28:V28"/>
    <mergeCell ref="Y28:Z28"/>
    <mergeCell ref="Y23:Z23"/>
    <mergeCell ref="Y24:Z24"/>
    <mergeCell ref="Y27:Z27"/>
    <mergeCell ref="AA27:AB27"/>
    <mergeCell ref="S27:T27"/>
    <mergeCell ref="S17:T17"/>
    <mergeCell ref="S16:T16"/>
    <mergeCell ref="U16:V16"/>
    <mergeCell ref="U17:V17"/>
    <mergeCell ref="U27:V27"/>
    <mergeCell ref="Y21:Z21"/>
    <mergeCell ref="Y18:Z18"/>
    <mergeCell ref="S26:T26"/>
    <mergeCell ref="AA14:AB14"/>
    <mergeCell ref="Y20:Z20"/>
    <mergeCell ref="AA20:AB20"/>
    <mergeCell ref="AA18:AB18"/>
    <mergeCell ref="AA24:AB24"/>
    <mergeCell ref="Y22:Z22"/>
    <mergeCell ref="AA26:AB26"/>
    <mergeCell ref="AA22:AB22"/>
    <mergeCell ref="AC10:AD10"/>
    <mergeCell ref="AC11:AD11"/>
    <mergeCell ref="AC12:AD12"/>
    <mergeCell ref="AC13:AD13"/>
    <mergeCell ref="AC14:AD14"/>
    <mergeCell ref="AC22:AD22"/>
    <mergeCell ref="AC23:AD23"/>
    <mergeCell ref="AC24:AD24"/>
    <mergeCell ref="AC18:AD18"/>
    <mergeCell ref="AC19:AD19"/>
    <mergeCell ref="AC20:AD20"/>
    <mergeCell ref="AC21:AD21"/>
    <mergeCell ref="Q13:R13"/>
    <mergeCell ref="Q14:R14"/>
    <mergeCell ref="Q15:R15"/>
    <mergeCell ref="S11:T11"/>
    <mergeCell ref="U11:V11"/>
    <mergeCell ref="AA12:AB12"/>
    <mergeCell ref="D14:M14"/>
    <mergeCell ref="D15:M15"/>
    <mergeCell ref="D23:M23"/>
    <mergeCell ref="AA15:AB15"/>
    <mergeCell ref="Y16:Z16"/>
    <mergeCell ref="AA16:AB16"/>
    <mergeCell ref="Y17:Z17"/>
    <mergeCell ref="AA17:AB17"/>
    <mergeCell ref="Y14:Z14"/>
    <mergeCell ref="U14:V14"/>
    <mergeCell ref="S20:T20"/>
    <mergeCell ref="U20:V20"/>
    <mergeCell ref="S21:T21"/>
    <mergeCell ref="U21:V21"/>
    <mergeCell ref="S18:T18"/>
    <mergeCell ref="U18:V18"/>
    <mergeCell ref="S19:T19"/>
    <mergeCell ref="U19:V19"/>
    <mergeCell ref="U24:V24"/>
    <mergeCell ref="S22:T22"/>
    <mergeCell ref="U22:V22"/>
    <mergeCell ref="S23:T23"/>
    <mergeCell ref="U23:V23"/>
    <mergeCell ref="D20:M20"/>
    <mergeCell ref="D21:M21"/>
    <mergeCell ref="D24:M24"/>
    <mergeCell ref="AC15:AD15"/>
    <mergeCell ref="AC16:AD16"/>
    <mergeCell ref="AC17:AD17"/>
    <mergeCell ref="Q23:R23"/>
    <mergeCell ref="Q17:R17"/>
    <mergeCell ref="AA21:AB21"/>
    <mergeCell ref="Y19:Z19"/>
    <mergeCell ref="AA19:AB19"/>
    <mergeCell ref="AA23:AB23"/>
    <mergeCell ref="Q16:R16"/>
    <mergeCell ref="Q24:R24"/>
    <mergeCell ref="Q21:R21"/>
    <mergeCell ref="Q22:R22"/>
    <mergeCell ref="D22:M22"/>
    <mergeCell ref="Q25:R25"/>
    <mergeCell ref="Q27:R27"/>
    <mergeCell ref="AC26:AD26"/>
    <mergeCell ref="AA31:AB31"/>
    <mergeCell ref="AA30:AB30"/>
    <mergeCell ref="Y29:Z29"/>
    <mergeCell ref="AC27:AD27"/>
    <mergeCell ref="Y25:Z25"/>
    <mergeCell ref="Y26:Z26"/>
    <mergeCell ref="Q29:R29"/>
    <mergeCell ref="AC30:AD30"/>
    <mergeCell ref="AC31:AD31"/>
    <mergeCell ref="Y30:Z30"/>
    <mergeCell ref="U30:V30"/>
    <mergeCell ref="S25:T25"/>
    <mergeCell ref="U25:V25"/>
    <mergeCell ref="AC28:AD28"/>
    <mergeCell ref="AC29:AD29"/>
    <mergeCell ref="AC25:AD25"/>
    <mergeCell ref="Y31:Z31"/>
    <mergeCell ref="AA25:AB25"/>
    <mergeCell ref="AA28:AB28"/>
    <mergeCell ref="Q26:R26"/>
    <mergeCell ref="AA29:AB29"/>
    <mergeCell ref="Y37:Z37"/>
    <mergeCell ref="AA37:AB37"/>
    <mergeCell ref="AA36:AB36"/>
    <mergeCell ref="D35:M35"/>
    <mergeCell ref="Q35:R35"/>
    <mergeCell ref="Q34:R34"/>
    <mergeCell ref="AC36:AD36"/>
    <mergeCell ref="AC32:AD32"/>
    <mergeCell ref="AC33:AD33"/>
    <mergeCell ref="AA32:AB32"/>
    <mergeCell ref="Y33:Z33"/>
    <mergeCell ref="AA33:AB33"/>
    <mergeCell ref="U37:V37"/>
    <mergeCell ref="U34:V34"/>
    <mergeCell ref="S34:T34"/>
    <mergeCell ref="S35:T35"/>
    <mergeCell ref="Q37:R37"/>
    <mergeCell ref="AC35:AD35"/>
    <mergeCell ref="Y35:Z35"/>
    <mergeCell ref="AA35:AB35"/>
    <mergeCell ref="Y34:Z34"/>
    <mergeCell ref="AA34:AB34"/>
    <mergeCell ref="AC34:AD34"/>
    <mergeCell ref="Q33:R33"/>
    <mergeCell ref="B27:C27"/>
    <mergeCell ref="D27:M27"/>
    <mergeCell ref="D32:M32"/>
    <mergeCell ref="B32:C32"/>
    <mergeCell ref="B29:C29"/>
    <mergeCell ref="D29:M29"/>
    <mergeCell ref="B30:C30"/>
    <mergeCell ref="D28:M28"/>
    <mergeCell ref="S30:T30"/>
    <mergeCell ref="S31:T31"/>
    <mergeCell ref="B28:C28"/>
    <mergeCell ref="B31:C31"/>
    <mergeCell ref="Q30:R30"/>
    <mergeCell ref="S29:T29"/>
    <mergeCell ref="S28:T28"/>
    <mergeCell ref="Q28:R28"/>
    <mergeCell ref="B38:AH38"/>
    <mergeCell ref="U32:V32"/>
    <mergeCell ref="Y32:Z32"/>
    <mergeCell ref="Q32:R32"/>
    <mergeCell ref="S32:T32"/>
    <mergeCell ref="S33:T33"/>
    <mergeCell ref="B33:C33"/>
    <mergeCell ref="D31:M31"/>
    <mergeCell ref="Q31:R31"/>
    <mergeCell ref="U36:V36"/>
    <mergeCell ref="B36:C36"/>
    <mergeCell ref="D36:M36"/>
    <mergeCell ref="Q36:R36"/>
    <mergeCell ref="D33:M33"/>
    <mergeCell ref="B37:C37"/>
    <mergeCell ref="D37:M37"/>
    <mergeCell ref="D34:M34"/>
    <mergeCell ref="S37:T37"/>
    <mergeCell ref="S36:T36"/>
    <mergeCell ref="U35:V35"/>
    <mergeCell ref="U31:V31"/>
    <mergeCell ref="AC37:AD37"/>
    <mergeCell ref="B34:C34"/>
    <mergeCell ref="AF37:AI37"/>
    <mergeCell ref="AF19:AI19"/>
    <mergeCell ref="AF20:AI20"/>
    <mergeCell ref="AF21:AI21"/>
    <mergeCell ref="AF22:AI22"/>
    <mergeCell ref="AF23:AI23"/>
    <mergeCell ref="AF24:AI24"/>
    <mergeCell ref="AF25:AI25"/>
    <mergeCell ref="AF26:AI26"/>
    <mergeCell ref="AF27:AI27"/>
    <mergeCell ref="AF28:AI28"/>
    <mergeCell ref="AF29:AI29"/>
    <mergeCell ref="AF30:AI30"/>
    <mergeCell ref="AF31:AI31"/>
    <mergeCell ref="AF32:AI32"/>
    <mergeCell ref="AF33:AI33"/>
    <mergeCell ref="AF34:AI34"/>
    <mergeCell ref="AF35:AI35"/>
    <mergeCell ref="AF36:AI36"/>
  </mergeCells>
  <phoneticPr fontId="5" type="noConversion"/>
  <conditionalFormatting sqref="D39:G39 M39:Q39">
    <cfRule type="cellIs" dxfId="4154" priority="11" stopIfTrue="1" operator="equal">
      <formula>0</formula>
    </cfRule>
  </conditionalFormatting>
  <conditionalFormatting sqref="P7:P37">
    <cfRule type="containsText" dxfId="4153" priority="5" operator="containsText" text="N">
      <formula>NOT(ISERROR(SEARCH("N",P7)))</formula>
    </cfRule>
    <cfRule type="containsBlanks" dxfId="4152" priority="6">
      <formula>LEN(TRIM(P7))=0</formula>
    </cfRule>
  </conditionalFormatting>
  <conditionalFormatting sqref="W7:X37">
    <cfRule type="containsText" dxfId="4151" priority="3" operator="containsText" text="N">
      <formula>NOT(ISERROR(SEARCH("N",W7)))</formula>
    </cfRule>
    <cfRule type="containsBlanks" dxfId="4150" priority="4">
      <formula>LEN(TRIM(W7))=0</formula>
    </cfRule>
  </conditionalFormatting>
  <conditionalFormatting sqref="AE7:AE37">
    <cfRule type="containsText" dxfId="4149" priority="1" operator="containsText" text="N">
      <formula>NOT(ISERROR(SEARCH("N",AE7)))</formula>
    </cfRule>
    <cfRule type="containsBlanks" dxfId="4148" priority="2">
      <formula>LEN(TRIM(AE7))=0</formula>
    </cfRule>
  </conditionalFormatting>
  <dataValidations count="1">
    <dataValidation type="list" allowBlank="1" showInputMessage="1" showErrorMessage="1" sqref="P7:P37 W7:X37 AE7:AE37" xr:uid="{CC9A7754-977A-4A7E-A0D2-530FD6D848A2}">
      <formula1>$AL$1:$AL$2</formula1>
    </dataValidation>
  </dataValidations>
  <hyperlinks>
    <hyperlink ref="AI39" location="'Form II(a)'!AC15" display="i" xr:uid="{00000000-0004-0000-27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Allocation&amp;CPage &amp;P of &amp;N&amp;RForm XVIII(a)</oddFooter>
  </headerFooter>
  <legacyDrawing r:id="rId2"/>
  <legacyDrawingHF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565</v>
      </c>
    </row>
    <row r="2" spans="1:38" ht="15.75" x14ac:dyDescent="0.25">
      <c r="A2" s="5" t="s">
        <v>708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554" t="s">
        <v>82</v>
      </c>
      <c r="C4" s="856"/>
      <c r="D4" s="413" t="s">
        <v>83</v>
      </c>
      <c r="E4" s="413"/>
      <c r="F4" s="413"/>
      <c r="G4" s="413"/>
      <c r="H4" s="413"/>
      <c r="I4" s="413"/>
      <c r="J4" s="855"/>
      <c r="K4" s="855"/>
      <c r="L4" s="855"/>
      <c r="M4" s="855"/>
      <c r="N4" s="551" t="s">
        <v>486</v>
      </c>
      <c r="O4" s="551" t="s">
        <v>509</v>
      </c>
      <c r="P4" s="442" t="s">
        <v>84</v>
      </c>
      <c r="Q4" s="442" t="s">
        <v>85</v>
      </c>
      <c r="R4" s="861"/>
      <c r="S4" s="442" t="s">
        <v>86</v>
      </c>
      <c r="T4" s="861"/>
      <c r="U4" s="442" t="s">
        <v>87</v>
      </c>
      <c r="V4" s="861"/>
      <c r="W4" s="442" t="s">
        <v>88</v>
      </c>
      <c r="X4" s="442" t="s">
        <v>89</v>
      </c>
      <c r="Y4" s="442" t="s">
        <v>90</v>
      </c>
      <c r="Z4" s="442"/>
      <c r="AA4" s="442" t="s">
        <v>91</v>
      </c>
      <c r="AB4" s="442"/>
      <c r="AC4" s="442" t="s">
        <v>92</v>
      </c>
      <c r="AD4" s="442"/>
      <c r="AE4" s="442" t="s">
        <v>93</v>
      </c>
      <c r="AF4" s="415" t="s">
        <v>94</v>
      </c>
      <c r="AG4" s="862"/>
      <c r="AH4" s="862"/>
      <c r="AI4" s="863"/>
      <c r="AJ4" s="4"/>
    </row>
    <row r="5" spans="1:38" x14ac:dyDescent="0.2">
      <c r="A5" s="4"/>
      <c r="B5" s="857"/>
      <c r="C5" s="858"/>
      <c r="D5" s="413"/>
      <c r="E5" s="413"/>
      <c r="F5" s="413"/>
      <c r="G5" s="413"/>
      <c r="H5" s="413"/>
      <c r="I5" s="413"/>
      <c r="J5" s="855"/>
      <c r="K5" s="855"/>
      <c r="L5" s="855"/>
      <c r="M5" s="855"/>
      <c r="N5" s="701"/>
      <c r="O5" s="853"/>
      <c r="P5" s="442"/>
      <c r="Q5" s="442"/>
      <c r="R5" s="861"/>
      <c r="S5" s="442"/>
      <c r="T5" s="861"/>
      <c r="U5" s="442"/>
      <c r="V5" s="861"/>
      <c r="W5" s="414"/>
      <c r="X5" s="414"/>
      <c r="Y5" s="442"/>
      <c r="Z5" s="442"/>
      <c r="AA5" s="442"/>
      <c r="AB5" s="442"/>
      <c r="AC5" s="442"/>
      <c r="AD5" s="442"/>
      <c r="AE5" s="442"/>
      <c r="AF5" s="419"/>
      <c r="AG5" s="420"/>
      <c r="AH5" s="420"/>
      <c r="AI5" s="421"/>
      <c r="AJ5" s="4"/>
    </row>
    <row r="6" spans="1:38" ht="15" customHeight="1" x14ac:dyDescent="0.2">
      <c r="A6" s="4"/>
      <c r="B6" s="859"/>
      <c r="C6" s="860"/>
      <c r="D6" s="413"/>
      <c r="E6" s="413"/>
      <c r="F6" s="413"/>
      <c r="G6" s="413"/>
      <c r="H6" s="413"/>
      <c r="I6" s="413"/>
      <c r="J6" s="855"/>
      <c r="K6" s="855"/>
      <c r="L6" s="855"/>
      <c r="M6" s="855"/>
      <c r="N6" s="702"/>
      <c r="O6" s="854"/>
      <c r="P6" s="442"/>
      <c r="Q6" s="442"/>
      <c r="R6" s="861"/>
      <c r="S6" s="442"/>
      <c r="T6" s="861"/>
      <c r="U6" s="442"/>
      <c r="V6" s="861"/>
      <c r="W6" s="414"/>
      <c r="X6" s="414"/>
      <c r="Y6" s="442"/>
      <c r="Z6" s="442"/>
      <c r="AA6" s="442"/>
      <c r="AB6" s="442"/>
      <c r="AC6" s="442"/>
      <c r="AD6" s="442"/>
      <c r="AE6" s="442"/>
      <c r="AF6" s="422"/>
      <c r="AG6" s="423"/>
      <c r="AH6" s="423"/>
      <c r="AI6" s="424"/>
      <c r="AJ6" s="4"/>
    </row>
    <row r="7" spans="1:38" ht="15" customHeight="1" x14ac:dyDescent="0.2">
      <c r="A7" s="4"/>
      <c r="B7" s="476"/>
      <c r="C7" s="476"/>
      <c r="D7" s="509"/>
      <c r="E7" s="509"/>
      <c r="F7" s="509"/>
      <c r="G7" s="509"/>
      <c r="H7" s="509"/>
      <c r="I7" s="509"/>
      <c r="J7" s="509"/>
      <c r="K7" s="509"/>
      <c r="L7" s="509"/>
      <c r="M7" s="509"/>
      <c r="N7" s="209"/>
      <c r="O7" s="209"/>
      <c r="P7" s="309"/>
      <c r="Q7" s="476"/>
      <c r="R7" s="476"/>
      <c r="S7" s="476"/>
      <c r="T7" s="476"/>
      <c r="U7" s="476"/>
      <c r="V7" s="476"/>
      <c r="W7" s="309"/>
      <c r="X7" s="309"/>
      <c r="Y7" s="476"/>
      <c r="Z7" s="476"/>
      <c r="AA7" s="476"/>
      <c r="AB7" s="476"/>
      <c r="AC7" s="476"/>
      <c r="AD7" s="476"/>
      <c r="AE7" s="309"/>
      <c r="AF7" s="477"/>
      <c r="AG7" s="851"/>
      <c r="AH7" s="851"/>
      <c r="AI7" s="852"/>
      <c r="AJ7" s="4"/>
    </row>
    <row r="8" spans="1:38" ht="15" customHeight="1" x14ac:dyDescent="0.2">
      <c r="A8" s="4"/>
      <c r="B8" s="476"/>
      <c r="C8" s="476"/>
      <c r="D8" s="509"/>
      <c r="E8" s="509"/>
      <c r="F8" s="509"/>
      <c r="G8" s="509"/>
      <c r="H8" s="509"/>
      <c r="I8" s="509"/>
      <c r="J8" s="509"/>
      <c r="K8" s="509"/>
      <c r="L8" s="509"/>
      <c r="M8" s="509"/>
      <c r="N8" s="209"/>
      <c r="O8" s="209"/>
      <c r="P8" s="309"/>
      <c r="Q8" s="476"/>
      <c r="R8" s="476"/>
      <c r="S8" s="476"/>
      <c r="T8" s="476"/>
      <c r="U8" s="476"/>
      <c r="V8" s="476"/>
      <c r="W8" s="309"/>
      <c r="X8" s="309"/>
      <c r="Y8" s="476"/>
      <c r="Z8" s="476"/>
      <c r="AA8" s="476"/>
      <c r="AB8" s="476"/>
      <c r="AC8" s="476"/>
      <c r="AD8" s="476"/>
      <c r="AE8" s="309"/>
      <c r="AF8" s="477"/>
      <c r="AG8" s="851"/>
      <c r="AH8" s="851"/>
      <c r="AI8" s="852"/>
      <c r="AJ8" s="4"/>
    </row>
    <row r="9" spans="1:38" ht="15" customHeight="1" x14ac:dyDescent="0.2">
      <c r="A9" s="4"/>
      <c r="B9" s="476"/>
      <c r="C9" s="476"/>
      <c r="D9" s="509"/>
      <c r="E9" s="509"/>
      <c r="F9" s="509"/>
      <c r="G9" s="509"/>
      <c r="H9" s="509"/>
      <c r="I9" s="509"/>
      <c r="J9" s="509"/>
      <c r="K9" s="509"/>
      <c r="L9" s="509"/>
      <c r="M9" s="509"/>
      <c r="N9" s="209"/>
      <c r="O9" s="209"/>
      <c r="P9" s="309"/>
      <c r="Q9" s="476"/>
      <c r="R9" s="476"/>
      <c r="S9" s="476"/>
      <c r="T9" s="476"/>
      <c r="U9" s="476"/>
      <c r="V9" s="476"/>
      <c r="W9" s="309"/>
      <c r="X9" s="309"/>
      <c r="Y9" s="476"/>
      <c r="Z9" s="476"/>
      <c r="AA9" s="476"/>
      <c r="AB9" s="476"/>
      <c r="AC9" s="476"/>
      <c r="AD9" s="476"/>
      <c r="AE9" s="309"/>
      <c r="AF9" s="477"/>
      <c r="AG9" s="851"/>
      <c r="AH9" s="851"/>
      <c r="AI9" s="852"/>
      <c r="AJ9" s="4"/>
    </row>
    <row r="10" spans="1:38" ht="15" customHeight="1" x14ac:dyDescent="0.2">
      <c r="A10" s="4"/>
      <c r="B10" s="476"/>
      <c r="C10" s="476"/>
      <c r="D10" s="509"/>
      <c r="E10" s="509"/>
      <c r="F10" s="509"/>
      <c r="G10" s="509"/>
      <c r="H10" s="509"/>
      <c r="I10" s="509"/>
      <c r="J10" s="509"/>
      <c r="K10" s="509"/>
      <c r="L10" s="509"/>
      <c r="M10" s="509"/>
      <c r="N10" s="209"/>
      <c r="O10" s="209"/>
      <c r="P10" s="309"/>
      <c r="Q10" s="476"/>
      <c r="R10" s="476"/>
      <c r="S10" s="476"/>
      <c r="T10" s="476"/>
      <c r="U10" s="476"/>
      <c r="V10" s="476"/>
      <c r="W10" s="309"/>
      <c r="X10" s="309"/>
      <c r="Y10" s="476"/>
      <c r="Z10" s="476"/>
      <c r="AA10" s="476"/>
      <c r="AB10" s="476"/>
      <c r="AC10" s="476"/>
      <c r="AD10" s="476"/>
      <c r="AE10" s="309"/>
      <c r="AF10" s="477"/>
      <c r="AG10" s="851"/>
      <c r="AH10" s="851"/>
      <c r="AI10" s="852"/>
      <c r="AJ10" s="4"/>
    </row>
    <row r="11" spans="1:38" ht="15" customHeight="1" x14ac:dyDescent="0.2">
      <c r="A11" s="4"/>
      <c r="B11" s="476"/>
      <c r="C11" s="476"/>
      <c r="D11" s="509"/>
      <c r="E11" s="509"/>
      <c r="F11" s="509"/>
      <c r="G11" s="509"/>
      <c r="H11" s="509"/>
      <c r="I11" s="509"/>
      <c r="J11" s="509"/>
      <c r="K11" s="509"/>
      <c r="L11" s="509"/>
      <c r="M11" s="509"/>
      <c r="N11" s="209"/>
      <c r="O11" s="209"/>
      <c r="P11" s="309"/>
      <c r="Q11" s="476"/>
      <c r="R11" s="476"/>
      <c r="S11" s="476"/>
      <c r="T11" s="476"/>
      <c r="U11" s="476"/>
      <c r="V11" s="476"/>
      <c r="W11" s="309"/>
      <c r="X11" s="309"/>
      <c r="Y11" s="476"/>
      <c r="Z11" s="476"/>
      <c r="AA11" s="476"/>
      <c r="AB11" s="476"/>
      <c r="AC11" s="476"/>
      <c r="AD11" s="476"/>
      <c r="AE11" s="309"/>
      <c r="AF11" s="477"/>
      <c r="AG11" s="851"/>
      <c r="AH11" s="851"/>
      <c r="AI11" s="852"/>
      <c r="AJ11" s="4"/>
    </row>
    <row r="12" spans="1:38" ht="15" customHeight="1" x14ac:dyDescent="0.2">
      <c r="A12" s="4"/>
      <c r="B12" s="476"/>
      <c r="C12" s="476"/>
      <c r="D12" s="509"/>
      <c r="E12" s="509"/>
      <c r="F12" s="509"/>
      <c r="G12" s="509"/>
      <c r="H12" s="509"/>
      <c r="I12" s="509"/>
      <c r="J12" s="509"/>
      <c r="K12" s="509"/>
      <c r="L12" s="509"/>
      <c r="M12" s="509"/>
      <c r="N12" s="209"/>
      <c r="O12" s="209"/>
      <c r="P12" s="309"/>
      <c r="Q12" s="476"/>
      <c r="R12" s="476"/>
      <c r="S12" s="476"/>
      <c r="T12" s="476"/>
      <c r="U12" s="476"/>
      <c r="V12" s="476"/>
      <c r="W12" s="309"/>
      <c r="X12" s="309"/>
      <c r="Y12" s="476"/>
      <c r="Z12" s="476"/>
      <c r="AA12" s="476"/>
      <c r="AB12" s="476"/>
      <c r="AC12" s="476"/>
      <c r="AD12" s="476"/>
      <c r="AE12" s="309"/>
      <c r="AF12" s="477"/>
      <c r="AG12" s="851"/>
      <c r="AH12" s="851"/>
      <c r="AI12" s="852"/>
      <c r="AJ12" s="4"/>
    </row>
    <row r="13" spans="1:38" ht="15" customHeight="1" x14ac:dyDescent="0.2">
      <c r="A13" s="4"/>
      <c r="B13" s="476"/>
      <c r="C13" s="476"/>
      <c r="D13" s="509"/>
      <c r="E13" s="509"/>
      <c r="F13" s="509"/>
      <c r="G13" s="509"/>
      <c r="H13" s="509"/>
      <c r="I13" s="509"/>
      <c r="J13" s="509"/>
      <c r="K13" s="509"/>
      <c r="L13" s="509"/>
      <c r="M13" s="509"/>
      <c r="N13" s="209"/>
      <c r="O13" s="209"/>
      <c r="P13" s="309"/>
      <c r="Q13" s="476"/>
      <c r="R13" s="476"/>
      <c r="S13" s="476"/>
      <c r="T13" s="476"/>
      <c r="U13" s="476"/>
      <c r="V13" s="476"/>
      <c r="W13" s="309"/>
      <c r="X13" s="309"/>
      <c r="Y13" s="476"/>
      <c r="Z13" s="476"/>
      <c r="AA13" s="476"/>
      <c r="AB13" s="476"/>
      <c r="AC13" s="476"/>
      <c r="AD13" s="476"/>
      <c r="AE13" s="309"/>
      <c r="AF13" s="477"/>
      <c r="AG13" s="851"/>
      <c r="AH13" s="851"/>
      <c r="AI13" s="852"/>
      <c r="AJ13" s="4"/>
    </row>
    <row r="14" spans="1:38" ht="15" customHeight="1" x14ac:dyDescent="0.2">
      <c r="A14" s="4"/>
      <c r="B14" s="476"/>
      <c r="C14" s="476"/>
      <c r="D14" s="509"/>
      <c r="E14" s="509"/>
      <c r="F14" s="509"/>
      <c r="G14" s="509"/>
      <c r="H14" s="509"/>
      <c r="I14" s="509"/>
      <c r="J14" s="509"/>
      <c r="K14" s="509"/>
      <c r="L14" s="509"/>
      <c r="M14" s="509"/>
      <c r="N14" s="209"/>
      <c r="O14" s="209"/>
      <c r="P14" s="309"/>
      <c r="Q14" s="476"/>
      <c r="R14" s="476"/>
      <c r="S14" s="476"/>
      <c r="T14" s="476"/>
      <c r="U14" s="476"/>
      <c r="V14" s="476"/>
      <c r="W14" s="309"/>
      <c r="X14" s="309"/>
      <c r="Y14" s="476"/>
      <c r="Z14" s="476"/>
      <c r="AA14" s="476"/>
      <c r="AB14" s="476"/>
      <c r="AC14" s="476"/>
      <c r="AD14" s="476"/>
      <c r="AE14" s="309"/>
      <c r="AF14" s="477"/>
      <c r="AG14" s="851"/>
      <c r="AH14" s="851"/>
      <c r="AI14" s="852"/>
      <c r="AJ14" s="4"/>
    </row>
    <row r="15" spans="1:38" ht="15" customHeight="1" x14ac:dyDescent="0.2">
      <c r="A15" s="4"/>
      <c r="B15" s="476"/>
      <c r="C15" s="476"/>
      <c r="D15" s="509"/>
      <c r="E15" s="509"/>
      <c r="F15" s="509"/>
      <c r="G15" s="509"/>
      <c r="H15" s="509"/>
      <c r="I15" s="509"/>
      <c r="J15" s="509"/>
      <c r="K15" s="509"/>
      <c r="L15" s="509"/>
      <c r="M15" s="509"/>
      <c r="N15" s="209"/>
      <c r="O15" s="209"/>
      <c r="P15" s="309"/>
      <c r="Q15" s="476"/>
      <c r="R15" s="476"/>
      <c r="S15" s="476"/>
      <c r="T15" s="476"/>
      <c r="U15" s="476"/>
      <c r="V15" s="476"/>
      <c r="W15" s="309"/>
      <c r="X15" s="309"/>
      <c r="Y15" s="476"/>
      <c r="Z15" s="476"/>
      <c r="AA15" s="476"/>
      <c r="AB15" s="476"/>
      <c r="AC15" s="476"/>
      <c r="AD15" s="476"/>
      <c r="AE15" s="309"/>
      <c r="AF15" s="477"/>
      <c r="AG15" s="851"/>
      <c r="AH15" s="851"/>
      <c r="AI15" s="852"/>
      <c r="AJ15" s="4"/>
    </row>
    <row r="16" spans="1:38" ht="15" customHeight="1" x14ac:dyDescent="0.2">
      <c r="A16" s="4"/>
      <c r="B16" s="476"/>
      <c r="C16" s="476"/>
      <c r="D16" s="509"/>
      <c r="E16" s="509"/>
      <c r="F16" s="509"/>
      <c r="G16" s="509"/>
      <c r="H16" s="509"/>
      <c r="I16" s="509"/>
      <c r="J16" s="509"/>
      <c r="K16" s="509"/>
      <c r="L16" s="509"/>
      <c r="M16" s="509"/>
      <c r="N16" s="209"/>
      <c r="O16" s="209"/>
      <c r="P16" s="309"/>
      <c r="Q16" s="476"/>
      <c r="R16" s="476"/>
      <c r="S16" s="476"/>
      <c r="T16" s="476"/>
      <c r="U16" s="476"/>
      <c r="V16" s="476"/>
      <c r="W16" s="309"/>
      <c r="X16" s="309"/>
      <c r="Y16" s="476"/>
      <c r="Z16" s="476"/>
      <c r="AA16" s="476"/>
      <c r="AB16" s="476"/>
      <c r="AC16" s="476"/>
      <c r="AD16" s="476"/>
      <c r="AE16" s="309"/>
      <c r="AF16" s="477"/>
      <c r="AG16" s="851"/>
      <c r="AH16" s="851"/>
      <c r="AI16" s="852"/>
      <c r="AJ16" s="4"/>
    </row>
    <row r="17" spans="1:36" ht="15" customHeight="1" x14ac:dyDescent="0.2">
      <c r="A17" s="4"/>
      <c r="B17" s="476"/>
      <c r="C17" s="476"/>
      <c r="D17" s="509"/>
      <c r="E17" s="509"/>
      <c r="F17" s="509"/>
      <c r="G17" s="509"/>
      <c r="H17" s="509"/>
      <c r="I17" s="509"/>
      <c r="J17" s="509"/>
      <c r="K17" s="509"/>
      <c r="L17" s="509"/>
      <c r="M17" s="509"/>
      <c r="N17" s="209"/>
      <c r="O17" s="209"/>
      <c r="P17" s="309"/>
      <c r="Q17" s="476"/>
      <c r="R17" s="476"/>
      <c r="S17" s="476"/>
      <c r="T17" s="476"/>
      <c r="U17" s="476"/>
      <c r="V17" s="476"/>
      <c r="W17" s="309"/>
      <c r="X17" s="309"/>
      <c r="Y17" s="476"/>
      <c r="Z17" s="476"/>
      <c r="AA17" s="476"/>
      <c r="AB17" s="476"/>
      <c r="AC17" s="476"/>
      <c r="AD17" s="476"/>
      <c r="AE17" s="309"/>
      <c r="AF17" s="477"/>
      <c r="AG17" s="851"/>
      <c r="AH17" s="851"/>
      <c r="AI17" s="852"/>
      <c r="AJ17" s="4"/>
    </row>
    <row r="18" spans="1:36" ht="15" customHeight="1" x14ac:dyDescent="0.2">
      <c r="A18" s="4"/>
      <c r="B18" s="476"/>
      <c r="C18" s="476"/>
      <c r="D18" s="509"/>
      <c r="E18" s="509"/>
      <c r="F18" s="509"/>
      <c r="G18" s="509"/>
      <c r="H18" s="509"/>
      <c r="I18" s="509"/>
      <c r="J18" s="509"/>
      <c r="K18" s="509"/>
      <c r="L18" s="509"/>
      <c r="M18" s="509"/>
      <c r="N18" s="209"/>
      <c r="O18" s="209"/>
      <c r="P18" s="309"/>
      <c r="Q18" s="476"/>
      <c r="R18" s="476"/>
      <c r="S18" s="476"/>
      <c r="T18" s="476"/>
      <c r="U18" s="476"/>
      <c r="V18" s="476"/>
      <c r="W18" s="309"/>
      <c r="X18" s="309"/>
      <c r="Y18" s="476"/>
      <c r="Z18" s="476"/>
      <c r="AA18" s="476"/>
      <c r="AB18" s="476"/>
      <c r="AC18" s="476"/>
      <c r="AD18" s="476"/>
      <c r="AE18" s="309"/>
      <c r="AF18" s="477"/>
      <c r="AG18" s="851"/>
      <c r="AH18" s="851"/>
      <c r="AI18" s="852"/>
      <c r="AJ18" s="4"/>
    </row>
    <row r="19" spans="1:36" ht="15" customHeight="1" x14ac:dyDescent="0.2">
      <c r="A19" s="4"/>
      <c r="B19" s="476"/>
      <c r="C19" s="476"/>
      <c r="D19" s="509"/>
      <c r="E19" s="509"/>
      <c r="F19" s="509"/>
      <c r="G19" s="509"/>
      <c r="H19" s="509"/>
      <c r="I19" s="509"/>
      <c r="J19" s="509"/>
      <c r="K19" s="509"/>
      <c r="L19" s="509"/>
      <c r="M19" s="509"/>
      <c r="N19" s="209"/>
      <c r="O19" s="209"/>
      <c r="P19" s="309"/>
      <c r="Q19" s="476"/>
      <c r="R19" s="476"/>
      <c r="S19" s="476"/>
      <c r="T19" s="476"/>
      <c r="U19" s="476"/>
      <c r="V19" s="476"/>
      <c r="W19" s="309"/>
      <c r="X19" s="309"/>
      <c r="Y19" s="476"/>
      <c r="Z19" s="476"/>
      <c r="AA19" s="476"/>
      <c r="AB19" s="476"/>
      <c r="AC19" s="476"/>
      <c r="AD19" s="476"/>
      <c r="AE19" s="309"/>
      <c r="AF19" s="477"/>
      <c r="AG19" s="851"/>
      <c r="AH19" s="851"/>
      <c r="AI19" s="852"/>
      <c r="AJ19" s="4"/>
    </row>
    <row r="20" spans="1:36" ht="15" customHeight="1" x14ac:dyDescent="0.2">
      <c r="A20" s="4"/>
      <c r="B20" s="476"/>
      <c r="C20" s="476"/>
      <c r="D20" s="509"/>
      <c r="E20" s="509"/>
      <c r="F20" s="509"/>
      <c r="G20" s="509"/>
      <c r="H20" s="509"/>
      <c r="I20" s="509"/>
      <c r="J20" s="509"/>
      <c r="K20" s="509"/>
      <c r="L20" s="509"/>
      <c r="M20" s="509"/>
      <c r="N20" s="209"/>
      <c r="O20" s="209"/>
      <c r="P20" s="309"/>
      <c r="Q20" s="476"/>
      <c r="R20" s="476"/>
      <c r="S20" s="476"/>
      <c r="T20" s="476"/>
      <c r="U20" s="476"/>
      <c r="V20" s="476"/>
      <c r="W20" s="309"/>
      <c r="X20" s="309"/>
      <c r="Y20" s="476"/>
      <c r="Z20" s="476"/>
      <c r="AA20" s="476"/>
      <c r="AB20" s="476"/>
      <c r="AC20" s="476"/>
      <c r="AD20" s="476"/>
      <c r="AE20" s="309"/>
      <c r="AF20" s="477"/>
      <c r="AG20" s="851"/>
      <c r="AH20" s="851"/>
      <c r="AI20" s="852"/>
      <c r="AJ20" s="4"/>
    </row>
    <row r="21" spans="1:36" ht="15" customHeight="1" x14ac:dyDescent="0.2">
      <c r="A21" s="4"/>
      <c r="B21" s="476"/>
      <c r="C21" s="476"/>
      <c r="D21" s="509"/>
      <c r="E21" s="509"/>
      <c r="F21" s="509"/>
      <c r="G21" s="509"/>
      <c r="H21" s="509"/>
      <c r="I21" s="509"/>
      <c r="J21" s="509"/>
      <c r="K21" s="509"/>
      <c r="L21" s="509"/>
      <c r="M21" s="509"/>
      <c r="N21" s="209"/>
      <c r="O21" s="209"/>
      <c r="P21" s="309"/>
      <c r="Q21" s="476"/>
      <c r="R21" s="476"/>
      <c r="S21" s="476"/>
      <c r="T21" s="476"/>
      <c r="U21" s="476"/>
      <c r="V21" s="476"/>
      <c r="W21" s="309"/>
      <c r="X21" s="309"/>
      <c r="Y21" s="476"/>
      <c r="Z21" s="476"/>
      <c r="AA21" s="476"/>
      <c r="AB21" s="476"/>
      <c r="AC21" s="476"/>
      <c r="AD21" s="476"/>
      <c r="AE21" s="309"/>
      <c r="AF21" s="477"/>
      <c r="AG21" s="851"/>
      <c r="AH21" s="851"/>
      <c r="AI21" s="852"/>
      <c r="AJ21" s="4"/>
    </row>
    <row r="22" spans="1:36" ht="15" customHeight="1" x14ac:dyDescent="0.2">
      <c r="A22" s="4"/>
      <c r="B22" s="476"/>
      <c r="C22" s="476"/>
      <c r="D22" s="509"/>
      <c r="E22" s="509"/>
      <c r="F22" s="509"/>
      <c r="G22" s="509"/>
      <c r="H22" s="509"/>
      <c r="I22" s="509"/>
      <c r="J22" s="509"/>
      <c r="K22" s="509"/>
      <c r="L22" s="509"/>
      <c r="M22" s="509"/>
      <c r="N22" s="209"/>
      <c r="O22" s="209"/>
      <c r="P22" s="309"/>
      <c r="Q22" s="476"/>
      <c r="R22" s="476"/>
      <c r="S22" s="476"/>
      <c r="T22" s="476"/>
      <c r="U22" s="476"/>
      <c r="V22" s="476"/>
      <c r="W22" s="309"/>
      <c r="X22" s="309"/>
      <c r="Y22" s="476"/>
      <c r="Z22" s="476"/>
      <c r="AA22" s="476"/>
      <c r="AB22" s="476"/>
      <c r="AC22" s="476"/>
      <c r="AD22" s="476"/>
      <c r="AE22" s="309"/>
      <c r="AF22" s="477"/>
      <c r="AG22" s="851"/>
      <c r="AH22" s="851"/>
      <c r="AI22" s="852"/>
      <c r="AJ22" s="4"/>
    </row>
    <row r="23" spans="1:36" ht="15" customHeight="1" x14ac:dyDescent="0.2">
      <c r="A23" s="4"/>
      <c r="B23" s="476"/>
      <c r="C23" s="476"/>
      <c r="D23" s="509"/>
      <c r="E23" s="509"/>
      <c r="F23" s="509"/>
      <c r="G23" s="509"/>
      <c r="H23" s="509"/>
      <c r="I23" s="509"/>
      <c r="J23" s="509"/>
      <c r="K23" s="509"/>
      <c r="L23" s="509"/>
      <c r="M23" s="509"/>
      <c r="N23" s="209"/>
      <c r="O23" s="209"/>
      <c r="P23" s="309"/>
      <c r="Q23" s="476"/>
      <c r="R23" s="476"/>
      <c r="S23" s="476"/>
      <c r="T23" s="476"/>
      <c r="U23" s="476"/>
      <c r="V23" s="476"/>
      <c r="W23" s="309"/>
      <c r="X23" s="309"/>
      <c r="Y23" s="476"/>
      <c r="Z23" s="476"/>
      <c r="AA23" s="476"/>
      <c r="AB23" s="476"/>
      <c r="AC23" s="476"/>
      <c r="AD23" s="476"/>
      <c r="AE23" s="309"/>
      <c r="AF23" s="477"/>
      <c r="AG23" s="851"/>
      <c r="AH23" s="851"/>
      <c r="AI23" s="852"/>
      <c r="AJ23" s="4"/>
    </row>
    <row r="24" spans="1:36" ht="15" customHeight="1" x14ac:dyDescent="0.2">
      <c r="A24" s="4"/>
      <c r="B24" s="476"/>
      <c r="C24" s="476"/>
      <c r="D24" s="509"/>
      <c r="E24" s="509"/>
      <c r="F24" s="509"/>
      <c r="G24" s="509"/>
      <c r="H24" s="509"/>
      <c r="I24" s="509"/>
      <c r="J24" s="509"/>
      <c r="K24" s="509"/>
      <c r="L24" s="509"/>
      <c r="M24" s="509"/>
      <c r="N24" s="209"/>
      <c r="O24" s="209"/>
      <c r="P24" s="309"/>
      <c r="Q24" s="476"/>
      <c r="R24" s="476"/>
      <c r="S24" s="476"/>
      <c r="T24" s="476"/>
      <c r="U24" s="476"/>
      <c r="V24" s="476"/>
      <c r="W24" s="309"/>
      <c r="X24" s="309"/>
      <c r="Y24" s="476"/>
      <c r="Z24" s="476"/>
      <c r="AA24" s="476"/>
      <c r="AB24" s="476"/>
      <c r="AC24" s="476"/>
      <c r="AD24" s="476"/>
      <c r="AE24" s="309"/>
      <c r="AF24" s="477"/>
      <c r="AG24" s="851"/>
      <c r="AH24" s="851"/>
      <c r="AI24" s="852"/>
      <c r="AJ24" s="4"/>
    </row>
    <row r="25" spans="1:36" ht="15" customHeight="1" x14ac:dyDescent="0.2">
      <c r="A25" s="4"/>
      <c r="B25" s="476"/>
      <c r="C25" s="476"/>
      <c r="D25" s="509"/>
      <c r="E25" s="509"/>
      <c r="F25" s="509"/>
      <c r="G25" s="509"/>
      <c r="H25" s="509"/>
      <c r="I25" s="509"/>
      <c r="J25" s="509"/>
      <c r="K25" s="509"/>
      <c r="L25" s="509"/>
      <c r="M25" s="509"/>
      <c r="N25" s="209"/>
      <c r="O25" s="209"/>
      <c r="P25" s="309"/>
      <c r="Q25" s="476"/>
      <c r="R25" s="476"/>
      <c r="S25" s="476"/>
      <c r="T25" s="476"/>
      <c r="U25" s="476"/>
      <c r="V25" s="476"/>
      <c r="W25" s="309"/>
      <c r="X25" s="309"/>
      <c r="Y25" s="476"/>
      <c r="Z25" s="476"/>
      <c r="AA25" s="476"/>
      <c r="AB25" s="476"/>
      <c r="AC25" s="476"/>
      <c r="AD25" s="476"/>
      <c r="AE25" s="309"/>
      <c r="AF25" s="477"/>
      <c r="AG25" s="851"/>
      <c r="AH25" s="851"/>
      <c r="AI25" s="852"/>
      <c r="AJ25" s="4"/>
    </row>
    <row r="26" spans="1:36" ht="15" customHeight="1" x14ac:dyDescent="0.2">
      <c r="A26" s="4"/>
      <c r="B26" s="476"/>
      <c r="C26" s="476"/>
      <c r="D26" s="509"/>
      <c r="E26" s="509"/>
      <c r="F26" s="509"/>
      <c r="G26" s="509"/>
      <c r="H26" s="509"/>
      <c r="I26" s="509"/>
      <c r="J26" s="509"/>
      <c r="K26" s="509"/>
      <c r="L26" s="509"/>
      <c r="M26" s="509"/>
      <c r="N26" s="209"/>
      <c r="O26" s="209"/>
      <c r="P26" s="309"/>
      <c r="Q26" s="476"/>
      <c r="R26" s="476"/>
      <c r="S26" s="476"/>
      <c r="T26" s="476"/>
      <c r="U26" s="476"/>
      <c r="V26" s="476"/>
      <c r="W26" s="309"/>
      <c r="X26" s="309"/>
      <c r="Y26" s="476"/>
      <c r="Z26" s="476"/>
      <c r="AA26" s="476"/>
      <c r="AB26" s="476"/>
      <c r="AC26" s="476"/>
      <c r="AD26" s="476"/>
      <c r="AE26" s="309"/>
      <c r="AF26" s="477"/>
      <c r="AG26" s="851"/>
      <c r="AH26" s="851"/>
      <c r="AI26" s="852"/>
      <c r="AJ26" s="4"/>
    </row>
    <row r="27" spans="1:36" ht="15" customHeight="1" x14ac:dyDescent="0.2">
      <c r="A27" s="4"/>
      <c r="B27" s="476"/>
      <c r="C27" s="476"/>
      <c r="D27" s="509"/>
      <c r="E27" s="509"/>
      <c r="F27" s="509"/>
      <c r="G27" s="509"/>
      <c r="H27" s="509"/>
      <c r="I27" s="509"/>
      <c r="J27" s="509"/>
      <c r="K27" s="509"/>
      <c r="L27" s="509"/>
      <c r="M27" s="509"/>
      <c r="N27" s="209"/>
      <c r="O27" s="209"/>
      <c r="P27" s="309"/>
      <c r="Q27" s="476"/>
      <c r="R27" s="476"/>
      <c r="S27" s="476"/>
      <c r="T27" s="476"/>
      <c r="U27" s="476"/>
      <c r="V27" s="476"/>
      <c r="W27" s="309"/>
      <c r="X27" s="309"/>
      <c r="Y27" s="476"/>
      <c r="Z27" s="476"/>
      <c r="AA27" s="476"/>
      <c r="AB27" s="476"/>
      <c r="AC27" s="476"/>
      <c r="AD27" s="476"/>
      <c r="AE27" s="309"/>
      <c r="AF27" s="477"/>
      <c r="AG27" s="851"/>
      <c r="AH27" s="851"/>
      <c r="AI27" s="852"/>
      <c r="AJ27" s="4"/>
    </row>
    <row r="28" spans="1:36" ht="15" customHeight="1" x14ac:dyDescent="0.2">
      <c r="A28" s="4"/>
      <c r="B28" s="476"/>
      <c r="C28" s="476"/>
      <c r="D28" s="509"/>
      <c r="E28" s="509"/>
      <c r="F28" s="509"/>
      <c r="G28" s="509"/>
      <c r="H28" s="509"/>
      <c r="I28" s="509"/>
      <c r="J28" s="509"/>
      <c r="K28" s="509"/>
      <c r="L28" s="509"/>
      <c r="M28" s="509"/>
      <c r="N28" s="209"/>
      <c r="O28" s="209"/>
      <c r="P28" s="309"/>
      <c r="Q28" s="476"/>
      <c r="R28" s="476"/>
      <c r="S28" s="476"/>
      <c r="T28" s="476"/>
      <c r="U28" s="476"/>
      <c r="V28" s="476"/>
      <c r="W28" s="309"/>
      <c r="X28" s="309"/>
      <c r="Y28" s="476"/>
      <c r="Z28" s="476"/>
      <c r="AA28" s="476"/>
      <c r="AB28" s="476"/>
      <c r="AC28" s="476"/>
      <c r="AD28" s="476"/>
      <c r="AE28" s="309"/>
      <c r="AF28" s="477"/>
      <c r="AG28" s="851"/>
      <c r="AH28" s="851"/>
      <c r="AI28" s="852"/>
      <c r="AJ28" s="4"/>
    </row>
    <row r="29" spans="1:36" ht="15" customHeight="1" x14ac:dyDescent="0.2">
      <c r="A29" s="4"/>
      <c r="B29" s="476"/>
      <c r="C29" s="476"/>
      <c r="D29" s="509"/>
      <c r="E29" s="509"/>
      <c r="F29" s="509"/>
      <c r="G29" s="509"/>
      <c r="H29" s="509"/>
      <c r="I29" s="509"/>
      <c r="J29" s="509"/>
      <c r="K29" s="509"/>
      <c r="L29" s="509"/>
      <c r="M29" s="509"/>
      <c r="N29" s="209"/>
      <c r="O29" s="209"/>
      <c r="P29" s="309"/>
      <c r="Q29" s="476"/>
      <c r="R29" s="476"/>
      <c r="S29" s="476"/>
      <c r="T29" s="476"/>
      <c r="U29" s="476"/>
      <c r="V29" s="476"/>
      <c r="W29" s="309"/>
      <c r="X29" s="309"/>
      <c r="Y29" s="476"/>
      <c r="Z29" s="476"/>
      <c r="AA29" s="476"/>
      <c r="AB29" s="476"/>
      <c r="AC29" s="476"/>
      <c r="AD29" s="476"/>
      <c r="AE29" s="309"/>
      <c r="AF29" s="477"/>
      <c r="AG29" s="851"/>
      <c r="AH29" s="851"/>
      <c r="AI29" s="852"/>
      <c r="AJ29" s="4"/>
    </row>
    <row r="30" spans="1:36" ht="15" customHeight="1" x14ac:dyDescent="0.2">
      <c r="A30" s="4"/>
      <c r="B30" s="476"/>
      <c r="C30" s="476"/>
      <c r="D30" s="509"/>
      <c r="E30" s="509"/>
      <c r="F30" s="509"/>
      <c r="G30" s="509"/>
      <c r="H30" s="509"/>
      <c r="I30" s="509"/>
      <c r="J30" s="509"/>
      <c r="K30" s="509"/>
      <c r="L30" s="509"/>
      <c r="M30" s="509"/>
      <c r="N30" s="209"/>
      <c r="O30" s="209"/>
      <c r="P30" s="309"/>
      <c r="Q30" s="476"/>
      <c r="R30" s="476"/>
      <c r="S30" s="476"/>
      <c r="T30" s="476"/>
      <c r="U30" s="476"/>
      <c r="V30" s="476"/>
      <c r="W30" s="309"/>
      <c r="X30" s="309"/>
      <c r="Y30" s="476"/>
      <c r="Z30" s="476"/>
      <c r="AA30" s="476"/>
      <c r="AB30" s="476"/>
      <c r="AC30" s="476"/>
      <c r="AD30" s="476"/>
      <c r="AE30" s="309"/>
      <c r="AF30" s="477"/>
      <c r="AG30" s="851"/>
      <c r="AH30" s="851"/>
      <c r="AI30" s="852"/>
      <c r="AJ30" s="4"/>
    </row>
    <row r="31" spans="1:36" ht="15" customHeight="1" x14ac:dyDescent="0.2">
      <c r="A31" s="4"/>
      <c r="B31" s="476"/>
      <c r="C31" s="476"/>
      <c r="D31" s="509"/>
      <c r="E31" s="509"/>
      <c r="F31" s="509"/>
      <c r="G31" s="509"/>
      <c r="H31" s="509"/>
      <c r="I31" s="509"/>
      <c r="J31" s="509"/>
      <c r="K31" s="509"/>
      <c r="L31" s="509"/>
      <c r="M31" s="509"/>
      <c r="N31" s="209"/>
      <c r="O31" s="209"/>
      <c r="P31" s="309"/>
      <c r="Q31" s="476"/>
      <c r="R31" s="476"/>
      <c r="S31" s="476"/>
      <c r="T31" s="476"/>
      <c r="U31" s="476"/>
      <c r="V31" s="476"/>
      <c r="W31" s="309"/>
      <c r="X31" s="309"/>
      <c r="Y31" s="476"/>
      <c r="Z31" s="476"/>
      <c r="AA31" s="476"/>
      <c r="AB31" s="476"/>
      <c r="AC31" s="476"/>
      <c r="AD31" s="476"/>
      <c r="AE31" s="309"/>
      <c r="AF31" s="477"/>
      <c r="AG31" s="851"/>
      <c r="AH31" s="851"/>
      <c r="AI31" s="852"/>
      <c r="AJ31" s="4"/>
    </row>
    <row r="32" spans="1:36" ht="15" customHeight="1" x14ac:dyDescent="0.2">
      <c r="A32" s="4"/>
      <c r="B32" s="476"/>
      <c r="C32" s="476"/>
      <c r="D32" s="509"/>
      <c r="E32" s="509"/>
      <c r="F32" s="509"/>
      <c r="G32" s="509"/>
      <c r="H32" s="509"/>
      <c r="I32" s="509"/>
      <c r="J32" s="509"/>
      <c r="K32" s="509"/>
      <c r="L32" s="509"/>
      <c r="M32" s="509"/>
      <c r="N32" s="209"/>
      <c r="O32" s="209"/>
      <c r="P32" s="309"/>
      <c r="Q32" s="476"/>
      <c r="R32" s="476"/>
      <c r="S32" s="476"/>
      <c r="T32" s="476"/>
      <c r="U32" s="476"/>
      <c r="V32" s="476"/>
      <c r="W32" s="309"/>
      <c r="X32" s="309"/>
      <c r="Y32" s="476"/>
      <c r="Z32" s="476"/>
      <c r="AA32" s="476"/>
      <c r="AB32" s="476"/>
      <c r="AC32" s="476"/>
      <c r="AD32" s="476"/>
      <c r="AE32" s="309"/>
      <c r="AF32" s="477"/>
      <c r="AG32" s="851"/>
      <c r="AH32" s="851"/>
      <c r="AI32" s="852"/>
      <c r="AJ32" s="4"/>
    </row>
    <row r="33" spans="1:36" ht="15" customHeight="1" x14ac:dyDescent="0.2">
      <c r="A33" s="4"/>
      <c r="B33" s="476"/>
      <c r="C33" s="476"/>
      <c r="D33" s="509"/>
      <c r="E33" s="509"/>
      <c r="F33" s="509"/>
      <c r="G33" s="509"/>
      <c r="H33" s="509"/>
      <c r="I33" s="509"/>
      <c r="J33" s="509"/>
      <c r="K33" s="509"/>
      <c r="L33" s="509"/>
      <c r="M33" s="509"/>
      <c r="N33" s="209"/>
      <c r="O33" s="209"/>
      <c r="P33" s="309"/>
      <c r="Q33" s="476"/>
      <c r="R33" s="476"/>
      <c r="S33" s="476"/>
      <c r="T33" s="476"/>
      <c r="U33" s="476"/>
      <c r="V33" s="476"/>
      <c r="W33" s="309"/>
      <c r="X33" s="309"/>
      <c r="Y33" s="476"/>
      <c r="Z33" s="476"/>
      <c r="AA33" s="476"/>
      <c r="AB33" s="476"/>
      <c r="AC33" s="476"/>
      <c r="AD33" s="476"/>
      <c r="AE33" s="309"/>
      <c r="AF33" s="477"/>
      <c r="AG33" s="851"/>
      <c r="AH33" s="851"/>
      <c r="AI33" s="852"/>
      <c r="AJ33" s="4"/>
    </row>
    <row r="34" spans="1:36" ht="15" customHeight="1" x14ac:dyDescent="0.2">
      <c r="A34" s="4"/>
      <c r="B34" s="476"/>
      <c r="C34" s="476"/>
      <c r="D34" s="509"/>
      <c r="E34" s="509"/>
      <c r="F34" s="509"/>
      <c r="G34" s="509"/>
      <c r="H34" s="509"/>
      <c r="I34" s="509"/>
      <c r="J34" s="509"/>
      <c r="K34" s="509"/>
      <c r="L34" s="509"/>
      <c r="M34" s="509"/>
      <c r="N34" s="209"/>
      <c r="O34" s="209"/>
      <c r="P34" s="309"/>
      <c r="Q34" s="476"/>
      <c r="R34" s="476"/>
      <c r="S34" s="476"/>
      <c r="T34" s="476"/>
      <c r="U34" s="476"/>
      <c r="V34" s="476"/>
      <c r="W34" s="309"/>
      <c r="X34" s="309"/>
      <c r="Y34" s="476"/>
      <c r="Z34" s="476"/>
      <c r="AA34" s="476"/>
      <c r="AB34" s="476"/>
      <c r="AC34" s="476"/>
      <c r="AD34" s="476"/>
      <c r="AE34" s="309"/>
      <c r="AF34" s="477"/>
      <c r="AG34" s="851"/>
      <c r="AH34" s="851"/>
      <c r="AI34" s="852"/>
      <c r="AJ34" s="4"/>
    </row>
    <row r="35" spans="1:36" ht="15" customHeight="1" x14ac:dyDescent="0.2">
      <c r="A35" s="4"/>
      <c r="B35" s="476"/>
      <c r="C35" s="476"/>
      <c r="D35" s="509"/>
      <c r="E35" s="509"/>
      <c r="F35" s="509"/>
      <c r="G35" s="509"/>
      <c r="H35" s="509"/>
      <c r="I35" s="509"/>
      <c r="J35" s="509"/>
      <c r="K35" s="509"/>
      <c r="L35" s="509"/>
      <c r="M35" s="509"/>
      <c r="N35" s="209"/>
      <c r="O35" s="209"/>
      <c r="P35" s="309"/>
      <c r="Q35" s="476"/>
      <c r="R35" s="476"/>
      <c r="S35" s="476"/>
      <c r="T35" s="476"/>
      <c r="U35" s="476"/>
      <c r="V35" s="476"/>
      <c r="W35" s="309"/>
      <c r="X35" s="309"/>
      <c r="Y35" s="476"/>
      <c r="Z35" s="476"/>
      <c r="AA35" s="476"/>
      <c r="AB35" s="476"/>
      <c r="AC35" s="476"/>
      <c r="AD35" s="476"/>
      <c r="AE35" s="309"/>
      <c r="AF35" s="477"/>
      <c r="AG35" s="851"/>
      <c r="AH35" s="851"/>
      <c r="AI35" s="852"/>
      <c r="AJ35" s="4"/>
    </row>
    <row r="36" spans="1:36" ht="15" customHeight="1" x14ac:dyDescent="0.2">
      <c r="A36" s="4"/>
      <c r="B36" s="476"/>
      <c r="C36" s="476"/>
      <c r="D36" s="509"/>
      <c r="E36" s="509"/>
      <c r="F36" s="509"/>
      <c r="G36" s="509"/>
      <c r="H36" s="509"/>
      <c r="I36" s="509"/>
      <c r="J36" s="509"/>
      <c r="K36" s="509"/>
      <c r="L36" s="509"/>
      <c r="M36" s="509"/>
      <c r="N36" s="209"/>
      <c r="O36" s="209"/>
      <c r="P36" s="309"/>
      <c r="Q36" s="476"/>
      <c r="R36" s="476"/>
      <c r="S36" s="476"/>
      <c r="T36" s="476"/>
      <c r="U36" s="476"/>
      <c r="V36" s="476"/>
      <c r="W36" s="309"/>
      <c r="X36" s="309"/>
      <c r="Y36" s="476"/>
      <c r="Z36" s="476"/>
      <c r="AA36" s="476"/>
      <c r="AB36" s="476"/>
      <c r="AC36" s="476"/>
      <c r="AD36" s="476"/>
      <c r="AE36" s="309"/>
      <c r="AF36" s="477"/>
      <c r="AG36" s="851"/>
      <c r="AH36" s="851"/>
      <c r="AI36" s="852"/>
      <c r="AJ36" s="4"/>
    </row>
    <row r="37" spans="1:36" ht="15" customHeight="1" x14ac:dyDescent="0.2">
      <c r="A37" s="7"/>
      <c r="B37" s="476"/>
      <c r="C37" s="476"/>
      <c r="D37" s="509"/>
      <c r="E37" s="509"/>
      <c r="F37" s="509"/>
      <c r="G37" s="509"/>
      <c r="H37" s="509"/>
      <c r="I37" s="509"/>
      <c r="J37" s="509"/>
      <c r="K37" s="509"/>
      <c r="L37" s="509"/>
      <c r="M37" s="509"/>
      <c r="N37" s="209"/>
      <c r="O37" s="209"/>
      <c r="P37" s="309"/>
      <c r="Q37" s="476"/>
      <c r="R37" s="476"/>
      <c r="S37" s="476"/>
      <c r="T37" s="476"/>
      <c r="U37" s="476"/>
      <c r="V37" s="476"/>
      <c r="W37" s="309"/>
      <c r="X37" s="309"/>
      <c r="Y37" s="476"/>
      <c r="Z37" s="476"/>
      <c r="AA37" s="476"/>
      <c r="AB37" s="476"/>
      <c r="AC37" s="476"/>
      <c r="AD37" s="476"/>
      <c r="AE37" s="309"/>
      <c r="AF37" s="477"/>
      <c r="AG37" s="851"/>
      <c r="AH37" s="851"/>
      <c r="AI37" s="852"/>
      <c r="AJ37" s="4"/>
    </row>
    <row r="38" spans="1:36" x14ac:dyDescent="0.2">
      <c r="A38" s="2"/>
      <c r="B38" s="548" t="s">
        <v>505</v>
      </c>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4"/>
    </row>
    <row r="39" spans="1:36" s="1" customFormat="1" x14ac:dyDescent="0.2">
      <c r="A39" s="397" t="s">
        <v>359</v>
      </c>
      <c r="B39" s="397"/>
      <c r="C39" s="397"/>
      <c r="D39" s="445">
        <f>'Form I'!$D$34</f>
        <v>0</v>
      </c>
      <c r="E39" s="446"/>
      <c r="F39" s="446"/>
      <c r="G39" s="447"/>
      <c r="H39" s="401" t="s">
        <v>356</v>
      </c>
      <c r="I39" s="353"/>
      <c r="J39" s="353"/>
      <c r="K39" s="353"/>
      <c r="L39" s="388"/>
      <c r="M39" s="448">
        <f>'Form I'!$M$34</f>
        <v>0</v>
      </c>
      <c r="N39" s="446"/>
      <c r="O39" s="446"/>
      <c r="P39" s="446"/>
      <c r="Q39" s="447"/>
      <c r="R39" s="384" t="s">
        <v>4</v>
      </c>
      <c r="S39" s="384"/>
      <c r="T39" s="384"/>
      <c r="U39" s="385"/>
      <c r="V39" s="386"/>
      <c r="W39" s="387" t="s">
        <v>358</v>
      </c>
      <c r="X39" s="353"/>
      <c r="Y39" s="353"/>
      <c r="Z39" s="388"/>
      <c r="AA39" s="385"/>
      <c r="AB39" s="389"/>
      <c r="AC39" s="384" t="s">
        <v>1</v>
      </c>
      <c r="AD39" s="384"/>
      <c r="AE39" s="381"/>
      <c r="AF39" s="382"/>
      <c r="AG39" s="382"/>
      <c r="AH39" s="382"/>
      <c r="AI39" s="383"/>
      <c r="AJ39" s="100" t="e" vm="1">
        <v>#VALUE!</v>
      </c>
    </row>
  </sheetData>
  <sheetProtection sheet="1" selectLockedCells="1"/>
  <mergeCells count="305">
    <mergeCell ref="AF4:AI6"/>
    <mergeCell ref="AF7:AI7"/>
    <mergeCell ref="AF8:AI8"/>
    <mergeCell ref="S36:T36"/>
    <mergeCell ref="AF20:AI20"/>
    <mergeCell ref="AF21:AI21"/>
    <mergeCell ref="AF36:AI36"/>
    <mergeCell ref="AF37:AI37"/>
    <mergeCell ref="AF30:AI30"/>
    <mergeCell ref="AF31:AI31"/>
    <mergeCell ref="AF32:AI32"/>
    <mergeCell ref="AF33:AI33"/>
    <mergeCell ref="AF34:AI34"/>
    <mergeCell ref="AF28:AI28"/>
    <mergeCell ref="AF29:AI29"/>
    <mergeCell ref="AF35:AI35"/>
    <mergeCell ref="U34:V34"/>
    <mergeCell ref="Y34:Z34"/>
    <mergeCell ref="AA34:AB34"/>
    <mergeCell ref="S35:T35"/>
    <mergeCell ref="U35:V35"/>
    <mergeCell ref="Y35:Z35"/>
    <mergeCell ref="U36:V36"/>
    <mergeCell ref="Y36:Z36"/>
    <mergeCell ref="AF27:AI27"/>
    <mergeCell ref="AC24:AD24"/>
    <mergeCell ref="AC25:AD25"/>
    <mergeCell ref="AC36:AD36"/>
    <mergeCell ref="AA32:AB32"/>
    <mergeCell ref="AC32:AD32"/>
    <mergeCell ref="AF9:AI9"/>
    <mergeCell ref="AF10:AI10"/>
    <mergeCell ref="AF11:AI11"/>
    <mergeCell ref="AF12:AI12"/>
    <mergeCell ref="AF13:AI13"/>
    <mergeCell ref="AF14:AI14"/>
    <mergeCell ref="AF15:AI15"/>
    <mergeCell ref="AF16:AI16"/>
    <mergeCell ref="AF17:AI17"/>
    <mergeCell ref="AF18:AI18"/>
    <mergeCell ref="AF19:AI19"/>
    <mergeCell ref="AF24:AI24"/>
    <mergeCell ref="AF25:AI25"/>
    <mergeCell ref="AF26:AI26"/>
    <mergeCell ref="AF23:AI23"/>
    <mergeCell ref="AF22:AI22"/>
    <mergeCell ref="AC13:AD13"/>
    <mergeCell ref="AC14:AD14"/>
    <mergeCell ref="D19:M19"/>
    <mergeCell ref="AA27:AB27"/>
    <mergeCell ref="AC27:AD27"/>
    <mergeCell ref="Q27:R27"/>
    <mergeCell ref="S27:T27"/>
    <mergeCell ref="U27:V27"/>
    <mergeCell ref="Y27:Z27"/>
    <mergeCell ref="D27:M27"/>
    <mergeCell ref="AA36:AB36"/>
    <mergeCell ref="AA35:AB35"/>
    <mergeCell ref="AC34:AD34"/>
    <mergeCell ref="AC35:AD35"/>
    <mergeCell ref="AC31:AD31"/>
    <mergeCell ref="AC33:AD33"/>
    <mergeCell ref="AA33:AB33"/>
    <mergeCell ref="Y33:Z33"/>
    <mergeCell ref="U30:V30"/>
    <mergeCell ref="AA23:AB23"/>
    <mergeCell ref="S34:T34"/>
    <mergeCell ref="S33:T33"/>
    <mergeCell ref="S32:T32"/>
    <mergeCell ref="Q28:R28"/>
    <mergeCell ref="S28:T28"/>
    <mergeCell ref="S29:T29"/>
    <mergeCell ref="B29:C29"/>
    <mergeCell ref="B34:C34"/>
    <mergeCell ref="D34:M34"/>
    <mergeCell ref="Q34:R34"/>
    <mergeCell ref="B33:C33"/>
    <mergeCell ref="D33:M33"/>
    <mergeCell ref="Q33:R33"/>
    <mergeCell ref="B35:C35"/>
    <mergeCell ref="D35:M35"/>
    <mergeCell ref="Q35:R35"/>
    <mergeCell ref="Q32:R32"/>
    <mergeCell ref="D29:M29"/>
    <mergeCell ref="B30:C30"/>
    <mergeCell ref="D30:M30"/>
    <mergeCell ref="D31:M31"/>
    <mergeCell ref="Q29:R29"/>
    <mergeCell ref="S31:T31"/>
    <mergeCell ref="Q31:R31"/>
    <mergeCell ref="D22:M22"/>
    <mergeCell ref="D23:M23"/>
    <mergeCell ref="D24:M24"/>
    <mergeCell ref="Y22:Z22"/>
    <mergeCell ref="AA22:AB22"/>
    <mergeCell ref="AC22:AD22"/>
    <mergeCell ref="Y25:Z25"/>
    <mergeCell ref="AC23:AD23"/>
    <mergeCell ref="AA25:AB25"/>
    <mergeCell ref="S22:T22"/>
    <mergeCell ref="U22:V22"/>
    <mergeCell ref="Y26:Z26"/>
    <mergeCell ref="AA26:AB26"/>
    <mergeCell ref="Y24:Z24"/>
    <mergeCell ref="AC26:AD26"/>
    <mergeCell ref="AA24:AB24"/>
    <mergeCell ref="U23:V23"/>
    <mergeCell ref="Y23:Z23"/>
    <mergeCell ref="U24:V24"/>
    <mergeCell ref="S25:T25"/>
    <mergeCell ref="U25:V25"/>
    <mergeCell ref="S26:T26"/>
    <mergeCell ref="U26:V26"/>
    <mergeCell ref="AC8:AD8"/>
    <mergeCell ref="AC9:AD9"/>
    <mergeCell ref="AC10:AD10"/>
    <mergeCell ref="AC11:AD11"/>
    <mergeCell ref="AC12:AD12"/>
    <mergeCell ref="D20:M20"/>
    <mergeCell ref="D21:M21"/>
    <mergeCell ref="AC19:AD19"/>
    <mergeCell ref="AC20:AD20"/>
    <mergeCell ref="AC21:AD21"/>
    <mergeCell ref="AA19:AB19"/>
    <mergeCell ref="Y20:Z20"/>
    <mergeCell ref="AA20:AB20"/>
    <mergeCell ref="Q21:R21"/>
    <mergeCell ref="AA21:AB21"/>
    <mergeCell ref="AC16:AD16"/>
    <mergeCell ref="AC17:AD17"/>
    <mergeCell ref="AC18:AD18"/>
    <mergeCell ref="Q14:R14"/>
    <mergeCell ref="Q10:R10"/>
    <mergeCell ref="Q11:R11"/>
    <mergeCell ref="Q12:R12"/>
    <mergeCell ref="D14:M14"/>
    <mergeCell ref="Y10:Z10"/>
    <mergeCell ref="AA10:AB10"/>
    <mergeCell ref="Y11:Z11"/>
    <mergeCell ref="AA11:AB11"/>
    <mergeCell ref="Y15:Z15"/>
    <mergeCell ref="AA15:AB15"/>
    <mergeCell ref="Y16:Z16"/>
    <mergeCell ref="AA16:AB16"/>
    <mergeCell ref="D11:M11"/>
    <mergeCell ref="Q13:R13"/>
    <mergeCell ref="AC15:AD15"/>
    <mergeCell ref="AA12:AB12"/>
    <mergeCell ref="Y13:Z13"/>
    <mergeCell ref="AA13:AB13"/>
    <mergeCell ref="Y12:Z12"/>
    <mergeCell ref="Y14:Z14"/>
    <mergeCell ref="AA14:AB14"/>
    <mergeCell ref="U19:V19"/>
    <mergeCell ref="S17:T17"/>
    <mergeCell ref="U17:V17"/>
    <mergeCell ref="S18:T18"/>
    <mergeCell ref="Y17:Z17"/>
    <mergeCell ref="AA17:AB17"/>
    <mergeCell ref="S16:T16"/>
    <mergeCell ref="U16:V16"/>
    <mergeCell ref="Y21:Z21"/>
    <mergeCell ref="Y18:Z18"/>
    <mergeCell ref="AA18:AB18"/>
    <mergeCell ref="Y19:Z19"/>
    <mergeCell ref="S20:T20"/>
    <mergeCell ref="U20:V20"/>
    <mergeCell ref="S21:T21"/>
    <mergeCell ref="U21:V21"/>
    <mergeCell ref="U18:V18"/>
    <mergeCell ref="AE39:AI39"/>
    <mergeCell ref="D12:M12"/>
    <mergeCell ref="S12:T12"/>
    <mergeCell ref="U29:V29"/>
    <mergeCell ref="Y29:Z29"/>
    <mergeCell ref="Q22:R22"/>
    <mergeCell ref="Q19:R19"/>
    <mergeCell ref="Q20:R20"/>
    <mergeCell ref="Q24:R24"/>
    <mergeCell ref="D13:M13"/>
    <mergeCell ref="Q30:R30"/>
    <mergeCell ref="S30:T30"/>
    <mergeCell ref="S24:T24"/>
    <mergeCell ref="S23:T23"/>
    <mergeCell ref="D28:M28"/>
    <mergeCell ref="AC30:AD30"/>
    <mergeCell ref="AC28:AD28"/>
    <mergeCell ref="B38:AI38"/>
    <mergeCell ref="S37:T37"/>
    <mergeCell ref="U37:V37"/>
    <mergeCell ref="Y37:Z37"/>
    <mergeCell ref="AA37:AB37"/>
    <mergeCell ref="B37:C37"/>
    <mergeCell ref="S19:T19"/>
    <mergeCell ref="Q17:R17"/>
    <mergeCell ref="Q18:R18"/>
    <mergeCell ref="Q15:R15"/>
    <mergeCell ref="Q16:R16"/>
    <mergeCell ref="S10:T10"/>
    <mergeCell ref="U10:V10"/>
    <mergeCell ref="S11:T11"/>
    <mergeCell ref="U11:V11"/>
    <mergeCell ref="D16:M16"/>
    <mergeCell ref="D17:M17"/>
    <mergeCell ref="D18:M18"/>
    <mergeCell ref="U12:V12"/>
    <mergeCell ref="S13:T13"/>
    <mergeCell ref="U13:V13"/>
    <mergeCell ref="S14:T14"/>
    <mergeCell ref="U14:V14"/>
    <mergeCell ref="S15:T15"/>
    <mergeCell ref="U15:V15"/>
    <mergeCell ref="D15:M15"/>
    <mergeCell ref="A39:C39"/>
    <mergeCell ref="D39:G39"/>
    <mergeCell ref="M39:Q39"/>
    <mergeCell ref="AC39:AD39"/>
    <mergeCell ref="H39:L39"/>
    <mergeCell ref="R39:T39"/>
    <mergeCell ref="U39:V39"/>
    <mergeCell ref="W39:Z39"/>
    <mergeCell ref="AA39:AB39"/>
    <mergeCell ref="B4:C6"/>
    <mergeCell ref="B7:C7"/>
    <mergeCell ref="B8:C8"/>
    <mergeCell ref="B9:C9"/>
    <mergeCell ref="D4:M6"/>
    <mergeCell ref="N4:N6"/>
    <mergeCell ref="P4:P6"/>
    <mergeCell ref="O4:O6"/>
    <mergeCell ref="D8:M8"/>
    <mergeCell ref="D9:M9"/>
    <mergeCell ref="D7:M7"/>
    <mergeCell ref="Q4:R6"/>
    <mergeCell ref="S4:T6"/>
    <mergeCell ref="Q8:R8"/>
    <mergeCell ref="S7:T7"/>
    <mergeCell ref="U4:V6"/>
    <mergeCell ref="S9:T9"/>
    <mergeCell ref="U9:V9"/>
    <mergeCell ref="AE4:AE6"/>
    <mergeCell ref="W4:W6"/>
    <mergeCell ref="Y4:Z6"/>
    <mergeCell ref="AA4:AB6"/>
    <mergeCell ref="X4:X6"/>
    <mergeCell ref="AC4:AD6"/>
    <mergeCell ref="AA8:AB8"/>
    <mergeCell ref="Q7:R7"/>
    <mergeCell ref="U7:V7"/>
    <mergeCell ref="S8:T8"/>
    <mergeCell ref="U8:V8"/>
    <mergeCell ref="Y7:Z7"/>
    <mergeCell ref="AA7:AB7"/>
    <mergeCell ref="Y9:Z9"/>
    <mergeCell ref="AA9:AB9"/>
    <mergeCell ref="Y8:Z8"/>
    <mergeCell ref="AC7:AD7"/>
    <mergeCell ref="B25:C25"/>
    <mergeCell ref="B26:C26"/>
    <mergeCell ref="Q25:R25"/>
    <mergeCell ref="Q26:R26"/>
    <mergeCell ref="D26:M26"/>
    <mergeCell ref="B21:C21"/>
    <mergeCell ref="B22:C22"/>
    <mergeCell ref="B23:C23"/>
    <mergeCell ref="Q9:R9"/>
    <mergeCell ref="B17:C17"/>
    <mergeCell ref="B18:C18"/>
    <mergeCell ref="B19:C19"/>
    <mergeCell ref="B20:C20"/>
    <mergeCell ref="B13:C13"/>
    <mergeCell ref="B14:C14"/>
    <mergeCell ref="B15:C15"/>
    <mergeCell ref="B16:C16"/>
    <mergeCell ref="B10:C10"/>
    <mergeCell ref="B24:C24"/>
    <mergeCell ref="Q23:R23"/>
    <mergeCell ref="D25:M25"/>
    <mergeCell ref="B11:C11"/>
    <mergeCell ref="B12:C12"/>
    <mergeCell ref="D10:M10"/>
    <mergeCell ref="D37:M37"/>
    <mergeCell ref="Q37:R37"/>
    <mergeCell ref="AC37:AD37"/>
    <mergeCell ref="B27:C27"/>
    <mergeCell ref="Y30:Z30"/>
    <mergeCell ref="AA30:AB30"/>
    <mergeCell ref="U31:V31"/>
    <mergeCell ref="Y31:Z31"/>
    <mergeCell ref="AA31:AB31"/>
    <mergeCell ref="U28:V28"/>
    <mergeCell ref="Y28:Z28"/>
    <mergeCell ref="AA28:AB28"/>
    <mergeCell ref="U32:V32"/>
    <mergeCell ref="Y32:Z32"/>
    <mergeCell ref="AA29:AB29"/>
    <mergeCell ref="U33:V33"/>
    <mergeCell ref="AC29:AD29"/>
    <mergeCell ref="B36:C36"/>
    <mergeCell ref="D36:M36"/>
    <mergeCell ref="Q36:R36"/>
    <mergeCell ref="B31:C31"/>
    <mergeCell ref="B28:C28"/>
    <mergeCell ref="B32:C32"/>
    <mergeCell ref="D32:M32"/>
  </mergeCells>
  <phoneticPr fontId="5" type="noConversion"/>
  <conditionalFormatting sqref="D39:G39 M39:Q39">
    <cfRule type="cellIs" dxfId="4147" priority="7" stopIfTrue="1" operator="equal">
      <formula>0</formula>
    </cfRule>
  </conditionalFormatting>
  <conditionalFormatting sqref="P7:P37">
    <cfRule type="containsText" dxfId="4146" priority="5" operator="containsText" text="N">
      <formula>NOT(ISERROR(SEARCH("N",P7)))</formula>
    </cfRule>
    <cfRule type="containsBlanks" dxfId="4145" priority="6">
      <formula>LEN(TRIM(P7))=0</formula>
    </cfRule>
  </conditionalFormatting>
  <conditionalFormatting sqref="W7:X37">
    <cfRule type="containsText" dxfId="4144" priority="3" operator="containsText" text="N">
      <formula>NOT(ISERROR(SEARCH("N",W7)))</formula>
    </cfRule>
    <cfRule type="containsBlanks" dxfId="4143" priority="4">
      <formula>LEN(TRIM(W7))=0</formula>
    </cfRule>
  </conditionalFormatting>
  <conditionalFormatting sqref="AE7:AE37">
    <cfRule type="containsText" dxfId="4142" priority="1" operator="containsText" text="N">
      <formula>NOT(ISERROR(SEARCH("N",AE7)))</formula>
    </cfRule>
    <cfRule type="containsBlanks" dxfId="4141" priority="2">
      <formula>LEN(TRIM(AE7))=0</formula>
    </cfRule>
  </conditionalFormatting>
  <dataValidations count="1">
    <dataValidation type="list" allowBlank="1" showInputMessage="1" showErrorMessage="1" sqref="P7:P37 W7:X37 AE7:AE37" xr:uid="{0019F96B-F94D-4340-8532-9998AE21C0E3}">
      <formula1>$AL$1:$AL$2</formula1>
    </dataValidation>
  </dataValidations>
  <hyperlinks>
    <hyperlink ref="AJ39" location="'Form II(a)'!AC16" display="i" xr:uid="{00000000-0004-0000-2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XVIII(b)</oddFooter>
  </headerFooter>
  <legacyDrawing r:id="rId2"/>
  <legacyDrawingHF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1">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565</v>
      </c>
    </row>
    <row r="2" spans="1:38" ht="15.75" x14ac:dyDescent="0.25">
      <c r="A2" s="5" t="s">
        <v>708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42" t="s">
        <v>82</v>
      </c>
      <c r="C4" s="861"/>
      <c r="D4" s="413" t="s">
        <v>83</v>
      </c>
      <c r="E4" s="413"/>
      <c r="F4" s="413"/>
      <c r="G4" s="413"/>
      <c r="H4" s="413"/>
      <c r="I4" s="413"/>
      <c r="J4" s="855"/>
      <c r="K4" s="855"/>
      <c r="L4" s="855"/>
      <c r="M4" s="855"/>
      <c r="N4" s="551" t="s">
        <v>486</v>
      </c>
      <c r="O4" s="551" t="s">
        <v>509</v>
      </c>
      <c r="P4" s="442" t="s">
        <v>84</v>
      </c>
      <c r="Q4" s="442" t="s">
        <v>85</v>
      </c>
      <c r="R4" s="861"/>
      <c r="S4" s="442" t="s">
        <v>86</v>
      </c>
      <c r="T4" s="861"/>
      <c r="U4" s="442" t="s">
        <v>87</v>
      </c>
      <c r="V4" s="861"/>
      <c r="W4" s="442" t="s">
        <v>88</v>
      </c>
      <c r="X4" s="442" t="s">
        <v>89</v>
      </c>
      <c r="Y4" s="442" t="s">
        <v>90</v>
      </c>
      <c r="Z4" s="442"/>
      <c r="AA4" s="442" t="s">
        <v>91</v>
      </c>
      <c r="AB4" s="442"/>
      <c r="AC4" s="442" t="s">
        <v>92</v>
      </c>
      <c r="AD4" s="442"/>
      <c r="AE4" s="442" t="s">
        <v>93</v>
      </c>
      <c r="AF4" s="415" t="s">
        <v>94</v>
      </c>
      <c r="AG4" s="862"/>
      <c r="AH4" s="862"/>
      <c r="AI4" s="863"/>
      <c r="AJ4" s="4"/>
    </row>
    <row r="5" spans="1:38" x14ac:dyDescent="0.2">
      <c r="A5" s="4"/>
      <c r="B5" s="442"/>
      <c r="C5" s="861"/>
      <c r="D5" s="413"/>
      <c r="E5" s="413"/>
      <c r="F5" s="413"/>
      <c r="G5" s="413"/>
      <c r="H5" s="413"/>
      <c r="I5" s="413"/>
      <c r="J5" s="855"/>
      <c r="K5" s="855"/>
      <c r="L5" s="855"/>
      <c r="M5" s="855"/>
      <c r="N5" s="701"/>
      <c r="O5" s="853"/>
      <c r="P5" s="442"/>
      <c r="Q5" s="442"/>
      <c r="R5" s="861"/>
      <c r="S5" s="442"/>
      <c r="T5" s="861"/>
      <c r="U5" s="442"/>
      <c r="V5" s="861"/>
      <c r="W5" s="414"/>
      <c r="X5" s="414"/>
      <c r="Y5" s="442"/>
      <c r="Z5" s="442"/>
      <c r="AA5" s="442"/>
      <c r="AB5" s="442"/>
      <c r="AC5" s="442"/>
      <c r="AD5" s="442"/>
      <c r="AE5" s="442"/>
      <c r="AF5" s="419"/>
      <c r="AG5" s="420"/>
      <c r="AH5" s="420"/>
      <c r="AI5" s="421"/>
      <c r="AJ5" s="4"/>
    </row>
    <row r="6" spans="1:38" ht="15" customHeight="1" x14ac:dyDescent="0.2">
      <c r="A6" s="4"/>
      <c r="B6" s="442"/>
      <c r="C6" s="861"/>
      <c r="D6" s="413"/>
      <c r="E6" s="413"/>
      <c r="F6" s="413"/>
      <c r="G6" s="413"/>
      <c r="H6" s="413"/>
      <c r="I6" s="413"/>
      <c r="J6" s="855"/>
      <c r="K6" s="855"/>
      <c r="L6" s="855"/>
      <c r="M6" s="855"/>
      <c r="N6" s="702"/>
      <c r="O6" s="854"/>
      <c r="P6" s="442"/>
      <c r="Q6" s="442"/>
      <c r="R6" s="861"/>
      <c r="S6" s="442"/>
      <c r="T6" s="861"/>
      <c r="U6" s="442"/>
      <c r="V6" s="861"/>
      <c r="W6" s="414"/>
      <c r="X6" s="414"/>
      <c r="Y6" s="442"/>
      <c r="Z6" s="442"/>
      <c r="AA6" s="442"/>
      <c r="AB6" s="442"/>
      <c r="AC6" s="442"/>
      <c r="AD6" s="442"/>
      <c r="AE6" s="442"/>
      <c r="AF6" s="422"/>
      <c r="AG6" s="423"/>
      <c r="AH6" s="423"/>
      <c r="AI6" s="424"/>
      <c r="AJ6" s="4"/>
    </row>
    <row r="7" spans="1:38" ht="15" customHeight="1" x14ac:dyDescent="0.2">
      <c r="A7" s="4"/>
      <c r="B7" s="476"/>
      <c r="C7" s="476"/>
      <c r="D7" s="509"/>
      <c r="E7" s="509"/>
      <c r="F7" s="509"/>
      <c r="G7" s="509"/>
      <c r="H7" s="509"/>
      <c r="I7" s="509"/>
      <c r="J7" s="509"/>
      <c r="K7" s="509"/>
      <c r="L7" s="509"/>
      <c r="M7" s="509"/>
      <c r="N7" s="209"/>
      <c r="O7" s="209"/>
      <c r="P7" s="309"/>
      <c r="Q7" s="476"/>
      <c r="R7" s="476"/>
      <c r="S7" s="476"/>
      <c r="T7" s="476"/>
      <c r="U7" s="476"/>
      <c r="V7" s="476"/>
      <c r="W7" s="309"/>
      <c r="X7" s="309"/>
      <c r="Y7" s="476"/>
      <c r="Z7" s="476"/>
      <c r="AA7" s="476"/>
      <c r="AB7" s="476"/>
      <c r="AC7" s="476"/>
      <c r="AD7" s="476"/>
      <c r="AE7" s="309"/>
      <c r="AF7" s="477"/>
      <c r="AG7" s="851"/>
      <c r="AH7" s="851"/>
      <c r="AI7" s="852"/>
      <c r="AJ7" s="4"/>
    </row>
    <row r="8" spans="1:38" ht="15" customHeight="1" x14ac:dyDescent="0.2">
      <c r="A8" s="4"/>
      <c r="B8" s="476"/>
      <c r="C8" s="476"/>
      <c r="D8" s="509"/>
      <c r="E8" s="509"/>
      <c r="F8" s="509"/>
      <c r="G8" s="509"/>
      <c r="H8" s="509"/>
      <c r="I8" s="509"/>
      <c r="J8" s="509"/>
      <c r="K8" s="509"/>
      <c r="L8" s="509"/>
      <c r="M8" s="509"/>
      <c r="N8" s="209"/>
      <c r="O8" s="209"/>
      <c r="P8" s="309"/>
      <c r="Q8" s="476"/>
      <c r="R8" s="476"/>
      <c r="S8" s="476"/>
      <c r="T8" s="476"/>
      <c r="U8" s="476"/>
      <c r="V8" s="476"/>
      <c r="W8" s="309"/>
      <c r="X8" s="309"/>
      <c r="Y8" s="476"/>
      <c r="Z8" s="476"/>
      <c r="AA8" s="476"/>
      <c r="AB8" s="476"/>
      <c r="AC8" s="476"/>
      <c r="AD8" s="476"/>
      <c r="AE8" s="309"/>
      <c r="AF8" s="477"/>
      <c r="AG8" s="851"/>
      <c r="AH8" s="851"/>
      <c r="AI8" s="852"/>
      <c r="AJ8" s="4"/>
    </row>
    <row r="9" spans="1:38" ht="15" customHeight="1" x14ac:dyDescent="0.2">
      <c r="A9" s="4"/>
      <c r="B9" s="476"/>
      <c r="C9" s="476"/>
      <c r="D9" s="509"/>
      <c r="E9" s="509"/>
      <c r="F9" s="509"/>
      <c r="G9" s="509"/>
      <c r="H9" s="509"/>
      <c r="I9" s="509"/>
      <c r="J9" s="509"/>
      <c r="K9" s="509"/>
      <c r="L9" s="509"/>
      <c r="M9" s="509"/>
      <c r="N9" s="209"/>
      <c r="O9" s="209"/>
      <c r="P9" s="309"/>
      <c r="Q9" s="476"/>
      <c r="R9" s="476"/>
      <c r="S9" s="476"/>
      <c r="T9" s="476"/>
      <c r="U9" s="476"/>
      <c r="V9" s="476"/>
      <c r="W9" s="309"/>
      <c r="X9" s="309"/>
      <c r="Y9" s="476"/>
      <c r="Z9" s="476"/>
      <c r="AA9" s="476"/>
      <c r="AB9" s="476"/>
      <c r="AC9" s="476"/>
      <c r="AD9" s="476"/>
      <c r="AE9" s="309"/>
      <c r="AF9" s="477"/>
      <c r="AG9" s="851"/>
      <c r="AH9" s="851"/>
      <c r="AI9" s="852"/>
      <c r="AJ9" s="4"/>
    </row>
    <row r="10" spans="1:38" ht="15" customHeight="1" x14ac:dyDescent="0.2">
      <c r="A10" s="4"/>
      <c r="B10" s="476"/>
      <c r="C10" s="476"/>
      <c r="D10" s="509"/>
      <c r="E10" s="509"/>
      <c r="F10" s="509"/>
      <c r="G10" s="509"/>
      <c r="H10" s="509"/>
      <c r="I10" s="509"/>
      <c r="J10" s="509"/>
      <c r="K10" s="509"/>
      <c r="L10" s="509"/>
      <c r="M10" s="509"/>
      <c r="N10" s="209"/>
      <c r="O10" s="209"/>
      <c r="P10" s="309"/>
      <c r="Q10" s="476"/>
      <c r="R10" s="476"/>
      <c r="S10" s="476"/>
      <c r="T10" s="476"/>
      <c r="U10" s="476"/>
      <c r="V10" s="476"/>
      <c r="W10" s="309"/>
      <c r="X10" s="309"/>
      <c r="Y10" s="476"/>
      <c r="Z10" s="476"/>
      <c r="AA10" s="476"/>
      <c r="AB10" s="476"/>
      <c r="AC10" s="476"/>
      <c r="AD10" s="476"/>
      <c r="AE10" s="309"/>
      <c r="AF10" s="477"/>
      <c r="AG10" s="851"/>
      <c r="AH10" s="851"/>
      <c r="AI10" s="852"/>
      <c r="AJ10" s="4"/>
    </row>
    <row r="11" spans="1:38" ht="15" customHeight="1" x14ac:dyDescent="0.2">
      <c r="A11" s="4"/>
      <c r="B11" s="476"/>
      <c r="C11" s="476"/>
      <c r="D11" s="509"/>
      <c r="E11" s="509"/>
      <c r="F11" s="509"/>
      <c r="G11" s="509"/>
      <c r="H11" s="509"/>
      <c r="I11" s="509"/>
      <c r="J11" s="509"/>
      <c r="K11" s="509"/>
      <c r="L11" s="509"/>
      <c r="M11" s="509"/>
      <c r="N11" s="209"/>
      <c r="O11" s="209"/>
      <c r="P11" s="309"/>
      <c r="Q11" s="476"/>
      <c r="R11" s="476"/>
      <c r="S11" s="476"/>
      <c r="T11" s="476"/>
      <c r="U11" s="476"/>
      <c r="V11" s="476"/>
      <c r="W11" s="309"/>
      <c r="X11" s="309"/>
      <c r="Y11" s="476"/>
      <c r="Z11" s="476"/>
      <c r="AA11" s="476"/>
      <c r="AB11" s="476"/>
      <c r="AC11" s="476"/>
      <c r="AD11" s="476"/>
      <c r="AE11" s="309"/>
      <c r="AF11" s="477"/>
      <c r="AG11" s="851"/>
      <c r="AH11" s="851"/>
      <c r="AI11" s="852"/>
      <c r="AJ11" s="4"/>
    </row>
    <row r="12" spans="1:38" ht="15" customHeight="1" x14ac:dyDescent="0.2">
      <c r="A12" s="4"/>
      <c r="B12" s="476"/>
      <c r="C12" s="476"/>
      <c r="D12" s="509"/>
      <c r="E12" s="509"/>
      <c r="F12" s="509"/>
      <c r="G12" s="509"/>
      <c r="H12" s="509"/>
      <c r="I12" s="509"/>
      <c r="J12" s="509"/>
      <c r="K12" s="509"/>
      <c r="L12" s="509"/>
      <c r="M12" s="509"/>
      <c r="N12" s="209"/>
      <c r="O12" s="209"/>
      <c r="P12" s="309"/>
      <c r="Q12" s="476"/>
      <c r="R12" s="476"/>
      <c r="S12" s="476"/>
      <c r="T12" s="476"/>
      <c r="U12" s="476"/>
      <c r="V12" s="476"/>
      <c r="W12" s="309"/>
      <c r="X12" s="309"/>
      <c r="Y12" s="476"/>
      <c r="Z12" s="476"/>
      <c r="AA12" s="476"/>
      <c r="AB12" s="476"/>
      <c r="AC12" s="476"/>
      <c r="AD12" s="476"/>
      <c r="AE12" s="309"/>
      <c r="AF12" s="477"/>
      <c r="AG12" s="851"/>
      <c r="AH12" s="851"/>
      <c r="AI12" s="852"/>
      <c r="AJ12" s="4"/>
    </row>
    <row r="13" spans="1:38" ht="15" customHeight="1" x14ac:dyDescent="0.2">
      <c r="A13" s="4"/>
      <c r="B13" s="476"/>
      <c r="C13" s="476"/>
      <c r="D13" s="509"/>
      <c r="E13" s="509"/>
      <c r="F13" s="509"/>
      <c r="G13" s="509"/>
      <c r="H13" s="509"/>
      <c r="I13" s="509"/>
      <c r="J13" s="509"/>
      <c r="K13" s="509"/>
      <c r="L13" s="509"/>
      <c r="M13" s="509"/>
      <c r="N13" s="209"/>
      <c r="O13" s="209"/>
      <c r="P13" s="309"/>
      <c r="Q13" s="476"/>
      <c r="R13" s="476"/>
      <c r="S13" s="476"/>
      <c r="T13" s="476"/>
      <c r="U13" s="476"/>
      <c r="V13" s="476"/>
      <c r="W13" s="309"/>
      <c r="X13" s="309"/>
      <c r="Y13" s="476"/>
      <c r="Z13" s="476"/>
      <c r="AA13" s="476"/>
      <c r="AB13" s="476"/>
      <c r="AC13" s="476"/>
      <c r="AD13" s="476"/>
      <c r="AE13" s="309"/>
      <c r="AF13" s="477"/>
      <c r="AG13" s="851"/>
      <c r="AH13" s="851"/>
      <c r="AI13" s="852"/>
      <c r="AJ13" s="4"/>
    </row>
    <row r="14" spans="1:38" ht="15" customHeight="1" x14ac:dyDescent="0.2">
      <c r="A14" s="4"/>
      <c r="B14" s="476"/>
      <c r="C14" s="476"/>
      <c r="D14" s="509"/>
      <c r="E14" s="509"/>
      <c r="F14" s="509"/>
      <c r="G14" s="509"/>
      <c r="H14" s="509"/>
      <c r="I14" s="509"/>
      <c r="J14" s="509"/>
      <c r="K14" s="509"/>
      <c r="L14" s="509"/>
      <c r="M14" s="509"/>
      <c r="N14" s="209"/>
      <c r="O14" s="209"/>
      <c r="P14" s="309"/>
      <c r="Q14" s="476"/>
      <c r="R14" s="476"/>
      <c r="S14" s="476"/>
      <c r="T14" s="476"/>
      <c r="U14" s="476"/>
      <c r="V14" s="476"/>
      <c r="W14" s="309"/>
      <c r="X14" s="309"/>
      <c r="Y14" s="476"/>
      <c r="Z14" s="476"/>
      <c r="AA14" s="476"/>
      <c r="AB14" s="476"/>
      <c r="AC14" s="476"/>
      <c r="AD14" s="476"/>
      <c r="AE14" s="309"/>
      <c r="AF14" s="477"/>
      <c r="AG14" s="851"/>
      <c r="AH14" s="851"/>
      <c r="AI14" s="852"/>
      <c r="AJ14" s="4"/>
    </row>
    <row r="15" spans="1:38" ht="15" customHeight="1" x14ac:dyDescent="0.2">
      <c r="A15" s="4"/>
      <c r="B15" s="476"/>
      <c r="C15" s="476"/>
      <c r="D15" s="509"/>
      <c r="E15" s="509"/>
      <c r="F15" s="509"/>
      <c r="G15" s="509"/>
      <c r="H15" s="509"/>
      <c r="I15" s="509"/>
      <c r="J15" s="509"/>
      <c r="K15" s="509"/>
      <c r="L15" s="509"/>
      <c r="M15" s="509"/>
      <c r="N15" s="209"/>
      <c r="O15" s="209"/>
      <c r="P15" s="309"/>
      <c r="Q15" s="476"/>
      <c r="R15" s="476"/>
      <c r="S15" s="476"/>
      <c r="T15" s="476"/>
      <c r="U15" s="476"/>
      <c r="V15" s="476"/>
      <c r="W15" s="309"/>
      <c r="X15" s="309"/>
      <c r="Y15" s="476"/>
      <c r="Z15" s="476"/>
      <c r="AA15" s="476"/>
      <c r="AB15" s="476"/>
      <c r="AC15" s="476"/>
      <c r="AD15" s="476"/>
      <c r="AE15" s="309"/>
      <c r="AF15" s="477"/>
      <c r="AG15" s="851"/>
      <c r="AH15" s="851"/>
      <c r="AI15" s="852"/>
      <c r="AJ15" s="4"/>
    </row>
    <row r="16" spans="1:38" ht="15" customHeight="1" x14ac:dyDescent="0.2">
      <c r="A16" s="4"/>
      <c r="B16" s="476"/>
      <c r="C16" s="476"/>
      <c r="D16" s="509"/>
      <c r="E16" s="509"/>
      <c r="F16" s="509"/>
      <c r="G16" s="509"/>
      <c r="H16" s="509"/>
      <c r="I16" s="509"/>
      <c r="J16" s="509"/>
      <c r="K16" s="509"/>
      <c r="L16" s="509"/>
      <c r="M16" s="509"/>
      <c r="N16" s="209"/>
      <c r="O16" s="209"/>
      <c r="P16" s="309"/>
      <c r="Q16" s="476"/>
      <c r="R16" s="476"/>
      <c r="S16" s="476"/>
      <c r="T16" s="476"/>
      <c r="U16" s="476"/>
      <c r="V16" s="476"/>
      <c r="W16" s="309"/>
      <c r="X16" s="309"/>
      <c r="Y16" s="476"/>
      <c r="Z16" s="476"/>
      <c r="AA16" s="476"/>
      <c r="AB16" s="476"/>
      <c r="AC16" s="476"/>
      <c r="AD16" s="476"/>
      <c r="AE16" s="309"/>
      <c r="AF16" s="477"/>
      <c r="AG16" s="851"/>
      <c r="AH16" s="851"/>
      <c r="AI16" s="852"/>
      <c r="AJ16" s="4"/>
    </row>
    <row r="17" spans="1:36" ht="15" customHeight="1" x14ac:dyDescent="0.2">
      <c r="A17" s="4"/>
      <c r="B17" s="476"/>
      <c r="C17" s="476"/>
      <c r="D17" s="509"/>
      <c r="E17" s="509"/>
      <c r="F17" s="509"/>
      <c r="G17" s="509"/>
      <c r="H17" s="509"/>
      <c r="I17" s="509"/>
      <c r="J17" s="509"/>
      <c r="K17" s="509"/>
      <c r="L17" s="509"/>
      <c r="M17" s="509"/>
      <c r="N17" s="209"/>
      <c r="O17" s="209"/>
      <c r="P17" s="309"/>
      <c r="Q17" s="476"/>
      <c r="R17" s="476"/>
      <c r="S17" s="476"/>
      <c r="T17" s="476"/>
      <c r="U17" s="476"/>
      <c r="V17" s="476"/>
      <c r="W17" s="309"/>
      <c r="X17" s="309"/>
      <c r="Y17" s="476"/>
      <c r="Z17" s="476"/>
      <c r="AA17" s="476"/>
      <c r="AB17" s="476"/>
      <c r="AC17" s="476"/>
      <c r="AD17" s="476"/>
      <c r="AE17" s="309"/>
      <c r="AF17" s="477"/>
      <c r="AG17" s="851"/>
      <c r="AH17" s="851"/>
      <c r="AI17" s="852"/>
      <c r="AJ17" s="4"/>
    </row>
    <row r="18" spans="1:36" ht="15" customHeight="1" x14ac:dyDescent="0.2">
      <c r="A18" s="4"/>
      <c r="B18" s="476"/>
      <c r="C18" s="476"/>
      <c r="D18" s="509"/>
      <c r="E18" s="509"/>
      <c r="F18" s="509"/>
      <c r="G18" s="509"/>
      <c r="H18" s="509"/>
      <c r="I18" s="509"/>
      <c r="J18" s="509"/>
      <c r="K18" s="509"/>
      <c r="L18" s="509"/>
      <c r="M18" s="509"/>
      <c r="N18" s="209"/>
      <c r="O18" s="209"/>
      <c r="P18" s="309"/>
      <c r="Q18" s="476"/>
      <c r="R18" s="476"/>
      <c r="S18" s="476"/>
      <c r="T18" s="476"/>
      <c r="U18" s="476"/>
      <c r="V18" s="476"/>
      <c r="W18" s="309"/>
      <c r="X18" s="309"/>
      <c r="Y18" s="476"/>
      <c r="Z18" s="476"/>
      <c r="AA18" s="476"/>
      <c r="AB18" s="476"/>
      <c r="AC18" s="476"/>
      <c r="AD18" s="476"/>
      <c r="AE18" s="309"/>
      <c r="AF18" s="477"/>
      <c r="AG18" s="851"/>
      <c r="AH18" s="851"/>
      <c r="AI18" s="852"/>
      <c r="AJ18" s="4"/>
    </row>
    <row r="19" spans="1:36" ht="15" customHeight="1" x14ac:dyDescent="0.2">
      <c r="A19" s="4"/>
      <c r="B19" s="476"/>
      <c r="C19" s="476"/>
      <c r="D19" s="509"/>
      <c r="E19" s="509"/>
      <c r="F19" s="509"/>
      <c r="G19" s="509"/>
      <c r="H19" s="509"/>
      <c r="I19" s="509"/>
      <c r="J19" s="509"/>
      <c r="K19" s="509"/>
      <c r="L19" s="509"/>
      <c r="M19" s="509"/>
      <c r="N19" s="209"/>
      <c r="O19" s="209"/>
      <c r="P19" s="309"/>
      <c r="Q19" s="476"/>
      <c r="R19" s="476"/>
      <c r="S19" s="476"/>
      <c r="T19" s="476"/>
      <c r="U19" s="476"/>
      <c r="V19" s="476"/>
      <c r="W19" s="309"/>
      <c r="X19" s="309"/>
      <c r="Y19" s="476"/>
      <c r="Z19" s="476"/>
      <c r="AA19" s="476"/>
      <c r="AB19" s="476"/>
      <c r="AC19" s="476"/>
      <c r="AD19" s="476"/>
      <c r="AE19" s="309"/>
      <c r="AF19" s="477"/>
      <c r="AG19" s="851"/>
      <c r="AH19" s="851"/>
      <c r="AI19" s="852"/>
      <c r="AJ19" s="4"/>
    </row>
    <row r="20" spans="1:36" ht="15" customHeight="1" x14ac:dyDescent="0.2">
      <c r="A20" s="4"/>
      <c r="B20" s="476"/>
      <c r="C20" s="476"/>
      <c r="D20" s="509"/>
      <c r="E20" s="509"/>
      <c r="F20" s="509"/>
      <c r="G20" s="509"/>
      <c r="H20" s="509"/>
      <c r="I20" s="509"/>
      <c r="J20" s="509"/>
      <c r="K20" s="509"/>
      <c r="L20" s="509"/>
      <c r="M20" s="509"/>
      <c r="N20" s="209"/>
      <c r="O20" s="209"/>
      <c r="P20" s="309"/>
      <c r="Q20" s="476"/>
      <c r="R20" s="476"/>
      <c r="S20" s="476"/>
      <c r="T20" s="476"/>
      <c r="U20" s="476"/>
      <c r="V20" s="476"/>
      <c r="W20" s="309"/>
      <c r="X20" s="309"/>
      <c r="Y20" s="476"/>
      <c r="Z20" s="476"/>
      <c r="AA20" s="476"/>
      <c r="AB20" s="476"/>
      <c r="AC20" s="476"/>
      <c r="AD20" s="476"/>
      <c r="AE20" s="309"/>
      <c r="AF20" s="477"/>
      <c r="AG20" s="851"/>
      <c r="AH20" s="851"/>
      <c r="AI20" s="852"/>
      <c r="AJ20" s="4"/>
    </row>
    <row r="21" spans="1:36" ht="15" customHeight="1" x14ac:dyDescent="0.2">
      <c r="A21" s="4"/>
      <c r="B21" s="476"/>
      <c r="C21" s="476"/>
      <c r="D21" s="509"/>
      <c r="E21" s="509"/>
      <c r="F21" s="509"/>
      <c r="G21" s="509"/>
      <c r="H21" s="509"/>
      <c r="I21" s="509"/>
      <c r="J21" s="509"/>
      <c r="K21" s="509"/>
      <c r="L21" s="509"/>
      <c r="M21" s="509"/>
      <c r="N21" s="209"/>
      <c r="O21" s="209"/>
      <c r="P21" s="309"/>
      <c r="Q21" s="476"/>
      <c r="R21" s="476"/>
      <c r="S21" s="476"/>
      <c r="T21" s="476"/>
      <c r="U21" s="476"/>
      <c r="V21" s="476"/>
      <c r="W21" s="309"/>
      <c r="X21" s="309"/>
      <c r="Y21" s="476"/>
      <c r="Z21" s="476"/>
      <c r="AA21" s="476"/>
      <c r="AB21" s="476"/>
      <c r="AC21" s="476"/>
      <c r="AD21" s="476"/>
      <c r="AE21" s="309"/>
      <c r="AF21" s="477"/>
      <c r="AG21" s="851"/>
      <c r="AH21" s="851"/>
      <c r="AI21" s="852"/>
      <c r="AJ21" s="4"/>
    </row>
    <row r="22" spans="1:36" ht="15" customHeight="1" x14ac:dyDescent="0.2">
      <c r="A22" s="4"/>
      <c r="B22" s="476"/>
      <c r="C22" s="476"/>
      <c r="D22" s="509"/>
      <c r="E22" s="509"/>
      <c r="F22" s="509"/>
      <c r="G22" s="509"/>
      <c r="H22" s="509"/>
      <c r="I22" s="509"/>
      <c r="J22" s="509"/>
      <c r="K22" s="509"/>
      <c r="L22" s="509"/>
      <c r="M22" s="509"/>
      <c r="N22" s="209"/>
      <c r="O22" s="209"/>
      <c r="P22" s="309"/>
      <c r="Q22" s="476"/>
      <c r="R22" s="476"/>
      <c r="S22" s="476"/>
      <c r="T22" s="476"/>
      <c r="U22" s="476"/>
      <c r="V22" s="476"/>
      <c r="W22" s="309"/>
      <c r="X22" s="309"/>
      <c r="Y22" s="476"/>
      <c r="Z22" s="476"/>
      <c r="AA22" s="476"/>
      <c r="AB22" s="476"/>
      <c r="AC22" s="476"/>
      <c r="AD22" s="476"/>
      <c r="AE22" s="309"/>
      <c r="AF22" s="477"/>
      <c r="AG22" s="851"/>
      <c r="AH22" s="851"/>
      <c r="AI22" s="852"/>
      <c r="AJ22" s="4"/>
    </row>
    <row r="23" spans="1:36" ht="15" customHeight="1" x14ac:dyDescent="0.2">
      <c r="A23" s="4"/>
      <c r="B23" s="476"/>
      <c r="C23" s="476"/>
      <c r="D23" s="509"/>
      <c r="E23" s="509"/>
      <c r="F23" s="509"/>
      <c r="G23" s="509"/>
      <c r="H23" s="509"/>
      <c r="I23" s="509"/>
      <c r="J23" s="509"/>
      <c r="K23" s="509"/>
      <c r="L23" s="509"/>
      <c r="M23" s="509"/>
      <c r="N23" s="209"/>
      <c r="O23" s="209"/>
      <c r="P23" s="309"/>
      <c r="Q23" s="476"/>
      <c r="R23" s="476"/>
      <c r="S23" s="476"/>
      <c r="T23" s="476"/>
      <c r="U23" s="476"/>
      <c r="V23" s="476"/>
      <c r="W23" s="309"/>
      <c r="X23" s="309"/>
      <c r="Y23" s="476"/>
      <c r="Z23" s="476"/>
      <c r="AA23" s="476"/>
      <c r="AB23" s="476"/>
      <c r="AC23" s="476"/>
      <c r="AD23" s="476"/>
      <c r="AE23" s="309"/>
      <c r="AF23" s="477"/>
      <c r="AG23" s="851"/>
      <c r="AH23" s="851"/>
      <c r="AI23" s="852"/>
      <c r="AJ23" s="4"/>
    </row>
    <row r="24" spans="1:36" ht="15" customHeight="1" x14ac:dyDescent="0.2">
      <c r="A24" s="4"/>
      <c r="B24" s="476"/>
      <c r="C24" s="476"/>
      <c r="D24" s="509"/>
      <c r="E24" s="509"/>
      <c r="F24" s="509"/>
      <c r="G24" s="509"/>
      <c r="H24" s="509"/>
      <c r="I24" s="509"/>
      <c r="J24" s="509"/>
      <c r="K24" s="509"/>
      <c r="L24" s="509"/>
      <c r="M24" s="509"/>
      <c r="N24" s="209"/>
      <c r="O24" s="209"/>
      <c r="P24" s="309"/>
      <c r="Q24" s="476"/>
      <c r="R24" s="476"/>
      <c r="S24" s="476"/>
      <c r="T24" s="476"/>
      <c r="U24" s="476"/>
      <c r="V24" s="476"/>
      <c r="W24" s="309"/>
      <c r="X24" s="309"/>
      <c r="Y24" s="476"/>
      <c r="Z24" s="476"/>
      <c r="AA24" s="476"/>
      <c r="AB24" s="476"/>
      <c r="AC24" s="476"/>
      <c r="AD24" s="476"/>
      <c r="AE24" s="309"/>
      <c r="AF24" s="477"/>
      <c r="AG24" s="851"/>
      <c r="AH24" s="851"/>
      <c r="AI24" s="852"/>
      <c r="AJ24" s="4"/>
    </row>
    <row r="25" spans="1:36" ht="15" customHeight="1" x14ac:dyDescent="0.2">
      <c r="A25" s="4"/>
      <c r="B25" s="476"/>
      <c r="C25" s="476"/>
      <c r="D25" s="509"/>
      <c r="E25" s="509"/>
      <c r="F25" s="509"/>
      <c r="G25" s="509"/>
      <c r="H25" s="509"/>
      <c r="I25" s="509"/>
      <c r="J25" s="509"/>
      <c r="K25" s="509"/>
      <c r="L25" s="509"/>
      <c r="M25" s="509"/>
      <c r="N25" s="209"/>
      <c r="O25" s="209"/>
      <c r="P25" s="309"/>
      <c r="Q25" s="476"/>
      <c r="R25" s="476"/>
      <c r="S25" s="476"/>
      <c r="T25" s="476"/>
      <c r="U25" s="476"/>
      <c r="V25" s="476"/>
      <c r="W25" s="309"/>
      <c r="X25" s="309"/>
      <c r="Y25" s="476"/>
      <c r="Z25" s="476"/>
      <c r="AA25" s="476"/>
      <c r="AB25" s="476"/>
      <c r="AC25" s="476"/>
      <c r="AD25" s="476"/>
      <c r="AE25" s="309"/>
      <c r="AF25" s="477"/>
      <c r="AG25" s="851"/>
      <c r="AH25" s="851"/>
      <c r="AI25" s="852"/>
      <c r="AJ25" s="4"/>
    </row>
    <row r="26" spans="1:36" ht="15" customHeight="1" x14ac:dyDescent="0.2">
      <c r="A26" s="4"/>
      <c r="B26" s="476"/>
      <c r="C26" s="476"/>
      <c r="D26" s="509"/>
      <c r="E26" s="509"/>
      <c r="F26" s="509"/>
      <c r="G26" s="509"/>
      <c r="H26" s="509"/>
      <c r="I26" s="509"/>
      <c r="J26" s="509"/>
      <c r="K26" s="509"/>
      <c r="L26" s="509"/>
      <c r="M26" s="509"/>
      <c r="N26" s="209"/>
      <c r="O26" s="209"/>
      <c r="P26" s="309"/>
      <c r="Q26" s="476"/>
      <c r="R26" s="476"/>
      <c r="S26" s="476"/>
      <c r="T26" s="476"/>
      <c r="U26" s="476"/>
      <c r="V26" s="476"/>
      <c r="W26" s="309"/>
      <c r="X26" s="309"/>
      <c r="Y26" s="476"/>
      <c r="Z26" s="476"/>
      <c r="AA26" s="476"/>
      <c r="AB26" s="476"/>
      <c r="AC26" s="476"/>
      <c r="AD26" s="476"/>
      <c r="AE26" s="309"/>
      <c r="AF26" s="477"/>
      <c r="AG26" s="851"/>
      <c r="AH26" s="851"/>
      <c r="AI26" s="852"/>
      <c r="AJ26" s="4"/>
    </row>
    <row r="27" spans="1:36" ht="15" customHeight="1" x14ac:dyDescent="0.2">
      <c r="A27" s="4"/>
      <c r="B27" s="476"/>
      <c r="C27" s="476"/>
      <c r="D27" s="509"/>
      <c r="E27" s="509"/>
      <c r="F27" s="509"/>
      <c r="G27" s="509"/>
      <c r="H27" s="509"/>
      <c r="I27" s="509"/>
      <c r="J27" s="509"/>
      <c r="K27" s="509"/>
      <c r="L27" s="509"/>
      <c r="M27" s="509"/>
      <c r="N27" s="209"/>
      <c r="O27" s="209"/>
      <c r="P27" s="309"/>
      <c r="Q27" s="476"/>
      <c r="R27" s="476"/>
      <c r="S27" s="476"/>
      <c r="T27" s="476"/>
      <c r="U27" s="476"/>
      <c r="V27" s="476"/>
      <c r="W27" s="309"/>
      <c r="X27" s="309"/>
      <c r="Y27" s="476"/>
      <c r="Z27" s="476"/>
      <c r="AA27" s="476"/>
      <c r="AB27" s="476"/>
      <c r="AC27" s="476"/>
      <c r="AD27" s="476"/>
      <c r="AE27" s="309"/>
      <c r="AF27" s="477"/>
      <c r="AG27" s="851"/>
      <c r="AH27" s="851"/>
      <c r="AI27" s="852"/>
      <c r="AJ27" s="4"/>
    </row>
    <row r="28" spans="1:36" ht="15" customHeight="1" x14ac:dyDescent="0.2">
      <c r="A28" s="4"/>
      <c r="B28" s="476"/>
      <c r="C28" s="476"/>
      <c r="D28" s="509"/>
      <c r="E28" s="509"/>
      <c r="F28" s="509"/>
      <c r="G28" s="509"/>
      <c r="H28" s="509"/>
      <c r="I28" s="509"/>
      <c r="J28" s="509"/>
      <c r="K28" s="509"/>
      <c r="L28" s="509"/>
      <c r="M28" s="509"/>
      <c r="N28" s="209"/>
      <c r="O28" s="209"/>
      <c r="P28" s="309"/>
      <c r="Q28" s="476"/>
      <c r="R28" s="476"/>
      <c r="S28" s="476"/>
      <c r="T28" s="476"/>
      <c r="U28" s="476"/>
      <c r="V28" s="476"/>
      <c r="W28" s="309"/>
      <c r="X28" s="309"/>
      <c r="Y28" s="476"/>
      <c r="Z28" s="476"/>
      <c r="AA28" s="476"/>
      <c r="AB28" s="476"/>
      <c r="AC28" s="476"/>
      <c r="AD28" s="476"/>
      <c r="AE28" s="309"/>
      <c r="AF28" s="477"/>
      <c r="AG28" s="851"/>
      <c r="AH28" s="851"/>
      <c r="AI28" s="852"/>
      <c r="AJ28" s="4"/>
    </row>
    <row r="29" spans="1:36" ht="15" customHeight="1" x14ac:dyDescent="0.2">
      <c r="A29" s="4"/>
      <c r="B29" s="476"/>
      <c r="C29" s="476"/>
      <c r="D29" s="509"/>
      <c r="E29" s="509"/>
      <c r="F29" s="509"/>
      <c r="G29" s="509"/>
      <c r="H29" s="509"/>
      <c r="I29" s="509"/>
      <c r="J29" s="509"/>
      <c r="K29" s="509"/>
      <c r="L29" s="509"/>
      <c r="M29" s="509"/>
      <c r="N29" s="209"/>
      <c r="O29" s="209"/>
      <c r="P29" s="309"/>
      <c r="Q29" s="476"/>
      <c r="R29" s="476"/>
      <c r="S29" s="476"/>
      <c r="T29" s="476"/>
      <c r="U29" s="476"/>
      <c r="V29" s="476"/>
      <c r="W29" s="309"/>
      <c r="X29" s="309"/>
      <c r="Y29" s="476"/>
      <c r="Z29" s="476"/>
      <c r="AA29" s="476"/>
      <c r="AB29" s="476"/>
      <c r="AC29" s="476"/>
      <c r="AD29" s="476"/>
      <c r="AE29" s="309"/>
      <c r="AF29" s="477"/>
      <c r="AG29" s="851"/>
      <c r="AH29" s="851"/>
      <c r="AI29" s="852"/>
      <c r="AJ29" s="4"/>
    </row>
    <row r="30" spans="1:36" ht="15" customHeight="1" x14ac:dyDescent="0.2">
      <c r="A30" s="4"/>
      <c r="B30" s="476"/>
      <c r="C30" s="476"/>
      <c r="D30" s="509"/>
      <c r="E30" s="509"/>
      <c r="F30" s="509"/>
      <c r="G30" s="509"/>
      <c r="H30" s="509"/>
      <c r="I30" s="509"/>
      <c r="J30" s="509"/>
      <c r="K30" s="509"/>
      <c r="L30" s="509"/>
      <c r="M30" s="509"/>
      <c r="N30" s="209"/>
      <c r="O30" s="209"/>
      <c r="P30" s="309"/>
      <c r="Q30" s="476"/>
      <c r="R30" s="476"/>
      <c r="S30" s="476"/>
      <c r="T30" s="476"/>
      <c r="U30" s="476"/>
      <c r="V30" s="476"/>
      <c r="W30" s="309"/>
      <c r="X30" s="309"/>
      <c r="Y30" s="476"/>
      <c r="Z30" s="476"/>
      <c r="AA30" s="476"/>
      <c r="AB30" s="476"/>
      <c r="AC30" s="476"/>
      <c r="AD30" s="476"/>
      <c r="AE30" s="309"/>
      <c r="AF30" s="477"/>
      <c r="AG30" s="851"/>
      <c r="AH30" s="851"/>
      <c r="AI30" s="852"/>
      <c r="AJ30" s="4"/>
    </row>
    <row r="31" spans="1:36" ht="15" customHeight="1" x14ac:dyDescent="0.2">
      <c r="A31" s="4"/>
      <c r="B31" s="476"/>
      <c r="C31" s="476"/>
      <c r="D31" s="509"/>
      <c r="E31" s="509"/>
      <c r="F31" s="509"/>
      <c r="G31" s="509"/>
      <c r="H31" s="509"/>
      <c r="I31" s="509"/>
      <c r="J31" s="509"/>
      <c r="K31" s="509"/>
      <c r="L31" s="509"/>
      <c r="M31" s="509"/>
      <c r="N31" s="209"/>
      <c r="O31" s="209"/>
      <c r="P31" s="309"/>
      <c r="Q31" s="476"/>
      <c r="R31" s="476"/>
      <c r="S31" s="476"/>
      <c r="T31" s="476"/>
      <c r="U31" s="476"/>
      <c r="V31" s="476"/>
      <c r="W31" s="309"/>
      <c r="X31" s="309"/>
      <c r="Y31" s="476"/>
      <c r="Z31" s="476"/>
      <c r="AA31" s="476"/>
      <c r="AB31" s="476"/>
      <c r="AC31" s="476"/>
      <c r="AD31" s="476"/>
      <c r="AE31" s="309"/>
      <c r="AF31" s="477"/>
      <c r="AG31" s="851"/>
      <c r="AH31" s="851"/>
      <c r="AI31" s="852"/>
      <c r="AJ31" s="4"/>
    </row>
    <row r="32" spans="1:36" ht="15" customHeight="1" x14ac:dyDescent="0.2">
      <c r="A32" s="4"/>
      <c r="B32" s="476"/>
      <c r="C32" s="476"/>
      <c r="D32" s="509"/>
      <c r="E32" s="509"/>
      <c r="F32" s="509"/>
      <c r="G32" s="509"/>
      <c r="H32" s="509"/>
      <c r="I32" s="509"/>
      <c r="J32" s="509"/>
      <c r="K32" s="509"/>
      <c r="L32" s="509"/>
      <c r="M32" s="509"/>
      <c r="N32" s="209"/>
      <c r="O32" s="209"/>
      <c r="P32" s="309"/>
      <c r="Q32" s="476"/>
      <c r="R32" s="476"/>
      <c r="S32" s="476"/>
      <c r="T32" s="476"/>
      <c r="U32" s="476"/>
      <c r="V32" s="476"/>
      <c r="W32" s="309"/>
      <c r="X32" s="309"/>
      <c r="Y32" s="476"/>
      <c r="Z32" s="476"/>
      <c r="AA32" s="476"/>
      <c r="AB32" s="476"/>
      <c r="AC32" s="476"/>
      <c r="AD32" s="476"/>
      <c r="AE32" s="309"/>
      <c r="AF32" s="477"/>
      <c r="AG32" s="851"/>
      <c r="AH32" s="851"/>
      <c r="AI32" s="852"/>
      <c r="AJ32" s="4"/>
    </row>
    <row r="33" spans="1:36" ht="15" customHeight="1" x14ac:dyDescent="0.2">
      <c r="A33" s="4"/>
      <c r="B33" s="476"/>
      <c r="C33" s="476"/>
      <c r="D33" s="509"/>
      <c r="E33" s="509"/>
      <c r="F33" s="509"/>
      <c r="G33" s="509"/>
      <c r="H33" s="509"/>
      <c r="I33" s="509"/>
      <c r="J33" s="509"/>
      <c r="K33" s="509"/>
      <c r="L33" s="509"/>
      <c r="M33" s="509"/>
      <c r="N33" s="209"/>
      <c r="O33" s="209"/>
      <c r="P33" s="309"/>
      <c r="Q33" s="476"/>
      <c r="R33" s="476"/>
      <c r="S33" s="476"/>
      <c r="T33" s="476"/>
      <c r="U33" s="476"/>
      <c r="V33" s="476"/>
      <c r="W33" s="309"/>
      <c r="X33" s="309"/>
      <c r="Y33" s="476"/>
      <c r="Z33" s="476"/>
      <c r="AA33" s="476"/>
      <c r="AB33" s="476"/>
      <c r="AC33" s="476"/>
      <c r="AD33" s="476"/>
      <c r="AE33" s="309"/>
      <c r="AF33" s="477"/>
      <c r="AG33" s="851"/>
      <c r="AH33" s="851"/>
      <c r="AI33" s="852"/>
      <c r="AJ33" s="4"/>
    </row>
    <row r="34" spans="1:36" ht="15" customHeight="1" x14ac:dyDescent="0.2">
      <c r="A34" s="4"/>
      <c r="B34" s="476"/>
      <c r="C34" s="476"/>
      <c r="D34" s="509"/>
      <c r="E34" s="509"/>
      <c r="F34" s="509"/>
      <c r="G34" s="509"/>
      <c r="H34" s="509"/>
      <c r="I34" s="509"/>
      <c r="J34" s="509"/>
      <c r="K34" s="509"/>
      <c r="L34" s="509"/>
      <c r="M34" s="509"/>
      <c r="N34" s="209"/>
      <c r="O34" s="209"/>
      <c r="P34" s="309"/>
      <c r="Q34" s="476"/>
      <c r="R34" s="476"/>
      <c r="S34" s="476"/>
      <c r="T34" s="476"/>
      <c r="U34" s="476"/>
      <c r="V34" s="476"/>
      <c r="W34" s="309"/>
      <c r="X34" s="309"/>
      <c r="Y34" s="476"/>
      <c r="Z34" s="476"/>
      <c r="AA34" s="476"/>
      <c r="AB34" s="476"/>
      <c r="AC34" s="476"/>
      <c r="AD34" s="476"/>
      <c r="AE34" s="309"/>
      <c r="AF34" s="477"/>
      <c r="AG34" s="851"/>
      <c r="AH34" s="851"/>
      <c r="AI34" s="852"/>
      <c r="AJ34" s="4"/>
    </row>
    <row r="35" spans="1:36" ht="15" customHeight="1" x14ac:dyDescent="0.2">
      <c r="A35" s="4"/>
      <c r="B35" s="476"/>
      <c r="C35" s="476"/>
      <c r="D35" s="509"/>
      <c r="E35" s="509"/>
      <c r="F35" s="509"/>
      <c r="G35" s="509"/>
      <c r="H35" s="509"/>
      <c r="I35" s="509"/>
      <c r="J35" s="509"/>
      <c r="K35" s="509"/>
      <c r="L35" s="509"/>
      <c r="M35" s="509"/>
      <c r="N35" s="209"/>
      <c r="O35" s="209"/>
      <c r="P35" s="309"/>
      <c r="Q35" s="476"/>
      <c r="R35" s="476"/>
      <c r="S35" s="476"/>
      <c r="T35" s="476"/>
      <c r="U35" s="476"/>
      <c r="V35" s="476"/>
      <c r="W35" s="309"/>
      <c r="X35" s="309"/>
      <c r="Y35" s="476"/>
      <c r="Z35" s="476"/>
      <c r="AA35" s="476"/>
      <c r="AB35" s="476"/>
      <c r="AC35" s="476"/>
      <c r="AD35" s="476"/>
      <c r="AE35" s="309"/>
      <c r="AF35" s="477"/>
      <c r="AG35" s="851"/>
      <c r="AH35" s="851"/>
      <c r="AI35" s="852"/>
      <c r="AJ35" s="4"/>
    </row>
    <row r="36" spans="1:36" ht="15" customHeight="1" x14ac:dyDescent="0.2">
      <c r="A36" s="4"/>
      <c r="B36" s="476"/>
      <c r="C36" s="476"/>
      <c r="D36" s="509"/>
      <c r="E36" s="509"/>
      <c r="F36" s="509"/>
      <c r="G36" s="509"/>
      <c r="H36" s="509"/>
      <c r="I36" s="509"/>
      <c r="J36" s="509"/>
      <c r="K36" s="509"/>
      <c r="L36" s="509"/>
      <c r="M36" s="509"/>
      <c r="N36" s="209"/>
      <c r="O36" s="209"/>
      <c r="P36" s="309"/>
      <c r="Q36" s="476"/>
      <c r="R36" s="476"/>
      <c r="S36" s="476"/>
      <c r="T36" s="476"/>
      <c r="U36" s="476"/>
      <c r="V36" s="476"/>
      <c r="W36" s="309"/>
      <c r="X36" s="309"/>
      <c r="Y36" s="476"/>
      <c r="Z36" s="476"/>
      <c r="AA36" s="476"/>
      <c r="AB36" s="476"/>
      <c r="AC36" s="476"/>
      <c r="AD36" s="476"/>
      <c r="AE36" s="309"/>
      <c r="AF36" s="477"/>
      <c r="AG36" s="851"/>
      <c r="AH36" s="851"/>
      <c r="AI36" s="852"/>
      <c r="AJ36" s="4"/>
    </row>
    <row r="37" spans="1:36" ht="15" customHeight="1" x14ac:dyDescent="0.2">
      <c r="A37" s="7"/>
      <c r="B37" s="476"/>
      <c r="C37" s="476"/>
      <c r="D37" s="509"/>
      <c r="E37" s="509"/>
      <c r="F37" s="509"/>
      <c r="G37" s="509"/>
      <c r="H37" s="509"/>
      <c r="I37" s="509"/>
      <c r="J37" s="509"/>
      <c r="K37" s="509"/>
      <c r="L37" s="509"/>
      <c r="M37" s="509"/>
      <c r="N37" s="209"/>
      <c r="O37" s="209"/>
      <c r="P37" s="309"/>
      <c r="Q37" s="476"/>
      <c r="R37" s="476"/>
      <c r="S37" s="476"/>
      <c r="T37" s="476"/>
      <c r="U37" s="476"/>
      <c r="V37" s="476"/>
      <c r="W37" s="309"/>
      <c r="X37" s="309"/>
      <c r="Y37" s="476"/>
      <c r="Z37" s="476"/>
      <c r="AA37" s="476"/>
      <c r="AB37" s="476"/>
      <c r="AC37" s="476"/>
      <c r="AD37" s="476"/>
      <c r="AE37" s="309"/>
      <c r="AF37" s="477"/>
      <c r="AG37" s="851"/>
      <c r="AH37" s="851"/>
      <c r="AI37" s="852"/>
      <c r="AJ37" s="4"/>
    </row>
    <row r="38" spans="1:36" x14ac:dyDescent="0.2">
      <c r="A38" s="2"/>
      <c r="B38" s="548" t="s">
        <v>505</v>
      </c>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4"/>
    </row>
    <row r="39" spans="1:36" s="1" customFormat="1" x14ac:dyDescent="0.2">
      <c r="A39" s="397" t="s">
        <v>359</v>
      </c>
      <c r="B39" s="397"/>
      <c r="C39" s="397"/>
      <c r="D39" s="445">
        <f>'Form I'!$D$34</f>
        <v>0</v>
      </c>
      <c r="E39" s="446"/>
      <c r="F39" s="446"/>
      <c r="G39" s="447"/>
      <c r="H39" s="401" t="s">
        <v>356</v>
      </c>
      <c r="I39" s="353"/>
      <c r="J39" s="353"/>
      <c r="K39" s="353"/>
      <c r="L39" s="388"/>
      <c r="M39" s="448">
        <f>'Form I'!$M$34</f>
        <v>0</v>
      </c>
      <c r="N39" s="446"/>
      <c r="O39" s="446"/>
      <c r="P39" s="446"/>
      <c r="Q39" s="447"/>
      <c r="R39" s="384" t="s">
        <v>4</v>
      </c>
      <c r="S39" s="384"/>
      <c r="T39" s="384"/>
      <c r="U39" s="385"/>
      <c r="V39" s="386"/>
      <c r="W39" s="387" t="s">
        <v>358</v>
      </c>
      <c r="X39" s="353"/>
      <c r="Y39" s="353"/>
      <c r="Z39" s="388"/>
      <c r="AA39" s="385"/>
      <c r="AB39" s="389"/>
      <c r="AC39" s="384" t="s">
        <v>1</v>
      </c>
      <c r="AD39" s="384"/>
      <c r="AE39" s="381"/>
      <c r="AF39" s="382"/>
      <c r="AG39" s="382"/>
      <c r="AH39" s="382"/>
      <c r="AI39" s="383"/>
      <c r="AJ39" s="100" t="e" vm="1">
        <v>#VALUE!</v>
      </c>
    </row>
  </sheetData>
  <sheetProtection sheet="1" selectLockedCells="1"/>
  <mergeCells count="305">
    <mergeCell ref="AF30:AI30"/>
    <mergeCell ref="AF31:AI31"/>
    <mergeCell ref="AF32:AI32"/>
    <mergeCell ref="AF33:AI33"/>
    <mergeCell ref="AF34:AI34"/>
    <mergeCell ref="AF35:AI35"/>
    <mergeCell ref="AF21:AI21"/>
    <mergeCell ref="AF22:AI22"/>
    <mergeCell ref="AF23:AI23"/>
    <mergeCell ref="AF24:AI24"/>
    <mergeCell ref="AF28:AI28"/>
    <mergeCell ref="AF29:AI29"/>
    <mergeCell ref="AF25:AI25"/>
    <mergeCell ref="AF26:AI26"/>
    <mergeCell ref="AF27:AI27"/>
    <mergeCell ref="AC15:AD15"/>
    <mergeCell ref="AC14:AD14"/>
    <mergeCell ref="AC19:AD19"/>
    <mergeCell ref="AC20:AD20"/>
    <mergeCell ref="AC21:AD21"/>
    <mergeCell ref="AC22:AD22"/>
    <mergeCell ref="AC23:AD23"/>
    <mergeCell ref="AF4:AI6"/>
    <mergeCell ref="AF7:AI7"/>
    <mergeCell ref="AF8:AI8"/>
    <mergeCell ref="AF9:AI9"/>
    <mergeCell ref="AF10:AI10"/>
    <mergeCell ref="AF11:AI11"/>
    <mergeCell ref="AF12:AI12"/>
    <mergeCell ref="AF13:AI13"/>
    <mergeCell ref="AF14:AI14"/>
    <mergeCell ref="AF15:AI15"/>
    <mergeCell ref="AF16:AI16"/>
    <mergeCell ref="AF17:AI17"/>
    <mergeCell ref="AF18:AI18"/>
    <mergeCell ref="AF19:AI19"/>
    <mergeCell ref="AF20:AI20"/>
    <mergeCell ref="AE4:AE6"/>
    <mergeCell ref="D34:M34"/>
    <mergeCell ref="Q34:R34"/>
    <mergeCell ref="B35:C35"/>
    <mergeCell ref="D35:M35"/>
    <mergeCell ref="Q35:R35"/>
    <mergeCell ref="AC37:AD37"/>
    <mergeCell ref="AC34:AD34"/>
    <mergeCell ref="AC35:AD35"/>
    <mergeCell ref="Q37:R37"/>
    <mergeCell ref="B36:C36"/>
    <mergeCell ref="D36:M36"/>
    <mergeCell ref="Q36:R36"/>
    <mergeCell ref="AC36:AD36"/>
    <mergeCell ref="S36:T36"/>
    <mergeCell ref="U36:V36"/>
    <mergeCell ref="Y36:Z36"/>
    <mergeCell ref="AA36:AB36"/>
    <mergeCell ref="S35:T35"/>
    <mergeCell ref="B38:AI38"/>
    <mergeCell ref="S37:T37"/>
    <mergeCell ref="U37:V37"/>
    <mergeCell ref="Y37:Z37"/>
    <mergeCell ref="AA37:AB37"/>
    <mergeCell ref="B37:C37"/>
    <mergeCell ref="D37:M37"/>
    <mergeCell ref="AF37:AI37"/>
    <mergeCell ref="AF36:AI36"/>
    <mergeCell ref="AC26:AD26"/>
    <mergeCell ref="Y27:Z27"/>
    <mergeCell ref="AA27:AB27"/>
    <mergeCell ref="AC27:AD27"/>
    <mergeCell ref="AA24:AB24"/>
    <mergeCell ref="AA34:AB34"/>
    <mergeCell ref="U33:V33"/>
    <mergeCell ref="Y33:Z33"/>
    <mergeCell ref="AA33:AB33"/>
    <mergeCell ref="U34:V34"/>
    <mergeCell ref="Y34:Z34"/>
    <mergeCell ref="AC32:AD32"/>
    <mergeCell ref="AC30:AD30"/>
    <mergeCell ref="Q25:R25"/>
    <mergeCell ref="U28:V28"/>
    <mergeCell ref="Y28:Z28"/>
    <mergeCell ref="AA28:AB28"/>
    <mergeCell ref="AC28:AD28"/>
    <mergeCell ref="Q28:R28"/>
    <mergeCell ref="U35:V35"/>
    <mergeCell ref="Y35:Z35"/>
    <mergeCell ref="U26:V26"/>
    <mergeCell ref="Y26:Z26"/>
    <mergeCell ref="Y30:Z30"/>
    <mergeCell ref="U31:V31"/>
    <mergeCell ref="Y25:Z25"/>
    <mergeCell ref="AA25:AB25"/>
    <mergeCell ref="S33:T33"/>
    <mergeCell ref="S34:T34"/>
    <mergeCell ref="AC31:AD31"/>
    <mergeCell ref="AA32:AB32"/>
    <mergeCell ref="AA35:AB35"/>
    <mergeCell ref="AA31:AB31"/>
    <mergeCell ref="AA30:AB30"/>
    <mergeCell ref="Q32:R32"/>
    <mergeCell ref="AA26:AB26"/>
    <mergeCell ref="AC25:AD25"/>
    <mergeCell ref="B20:C20"/>
    <mergeCell ref="B25:C25"/>
    <mergeCell ref="B21:C21"/>
    <mergeCell ref="B22:C22"/>
    <mergeCell ref="B23:C23"/>
    <mergeCell ref="B24:C24"/>
    <mergeCell ref="Q8:R8"/>
    <mergeCell ref="Q10:R10"/>
    <mergeCell ref="Q11:R11"/>
    <mergeCell ref="Q9:R9"/>
    <mergeCell ref="B10:C10"/>
    <mergeCell ref="B11:C11"/>
    <mergeCell ref="D10:M10"/>
    <mergeCell ref="D11:M11"/>
    <mergeCell ref="B8:C8"/>
    <mergeCell ref="B9:C9"/>
    <mergeCell ref="B14:C14"/>
    <mergeCell ref="B15:C15"/>
    <mergeCell ref="B16:C16"/>
    <mergeCell ref="Q14:R14"/>
    <mergeCell ref="Q15:R15"/>
    <mergeCell ref="D23:M23"/>
    <mergeCell ref="D24:M24"/>
    <mergeCell ref="Q24:R24"/>
    <mergeCell ref="U8:V8"/>
    <mergeCell ref="U9:V9"/>
    <mergeCell ref="AA7:AB7"/>
    <mergeCell ref="S8:T8"/>
    <mergeCell ref="S9:T9"/>
    <mergeCell ref="S10:T10"/>
    <mergeCell ref="S13:T13"/>
    <mergeCell ref="U12:V12"/>
    <mergeCell ref="B4:C6"/>
    <mergeCell ref="P4:P6"/>
    <mergeCell ref="O4:O6"/>
    <mergeCell ref="D4:M6"/>
    <mergeCell ref="Q7:R7"/>
    <mergeCell ref="Q4:R6"/>
    <mergeCell ref="N4:N6"/>
    <mergeCell ref="B7:C7"/>
    <mergeCell ref="D7:M7"/>
    <mergeCell ref="D8:M8"/>
    <mergeCell ref="D9:M9"/>
    <mergeCell ref="B12:C12"/>
    <mergeCell ref="Q12:R12"/>
    <mergeCell ref="B13:C13"/>
    <mergeCell ref="Q13:R13"/>
    <mergeCell ref="U10:V10"/>
    <mergeCell ref="W4:W6"/>
    <mergeCell ref="Y4:Z6"/>
    <mergeCell ref="AA4:AB6"/>
    <mergeCell ref="X4:X6"/>
    <mergeCell ref="AC4:AD6"/>
    <mergeCell ref="S4:T6"/>
    <mergeCell ref="U4:V6"/>
    <mergeCell ref="Y7:Z7"/>
    <mergeCell ref="U7:V7"/>
    <mergeCell ref="S7:T7"/>
    <mergeCell ref="AE39:AI39"/>
    <mergeCell ref="A39:C39"/>
    <mergeCell ref="D39:G39"/>
    <mergeCell ref="M39:Q39"/>
    <mergeCell ref="AC39:AD39"/>
    <mergeCell ref="H39:L39"/>
    <mergeCell ref="R39:T39"/>
    <mergeCell ref="U39:V39"/>
    <mergeCell ref="W39:Z39"/>
    <mergeCell ref="AA39:AB39"/>
    <mergeCell ref="S14:T14"/>
    <mergeCell ref="Y10:Z10"/>
    <mergeCell ref="D12:M12"/>
    <mergeCell ref="S11:T11"/>
    <mergeCell ref="S12:T12"/>
    <mergeCell ref="D13:M13"/>
    <mergeCell ref="Q27:R27"/>
    <mergeCell ref="S27:T27"/>
    <mergeCell ref="U27:V27"/>
    <mergeCell ref="Q22:R22"/>
    <mergeCell ref="Q16:R16"/>
    <mergeCell ref="Q20:R20"/>
    <mergeCell ref="Q21:R21"/>
    <mergeCell ref="U19:V19"/>
    <mergeCell ref="U13:V13"/>
    <mergeCell ref="U14:V14"/>
    <mergeCell ref="U15:V15"/>
    <mergeCell ref="S15:T15"/>
    <mergeCell ref="D14:M14"/>
    <mergeCell ref="D15:M15"/>
    <mergeCell ref="D16:M16"/>
    <mergeCell ref="D25:M25"/>
    <mergeCell ref="D22:M22"/>
    <mergeCell ref="Q26:R26"/>
    <mergeCell ref="U11:V11"/>
    <mergeCell ref="B17:C17"/>
    <mergeCell ref="B18:C18"/>
    <mergeCell ref="B19:C19"/>
    <mergeCell ref="B30:C30"/>
    <mergeCell ref="Q23:R23"/>
    <mergeCell ref="Q17:R17"/>
    <mergeCell ref="Q18:R18"/>
    <mergeCell ref="Q19:R19"/>
    <mergeCell ref="U29:V29"/>
    <mergeCell ref="S30:T30"/>
    <mergeCell ref="U30:V30"/>
    <mergeCell ref="Q29:R29"/>
    <mergeCell ref="S29:T29"/>
    <mergeCell ref="D18:M18"/>
    <mergeCell ref="D19:M19"/>
    <mergeCell ref="D20:M20"/>
    <mergeCell ref="D21:M21"/>
    <mergeCell ref="D17:M17"/>
    <mergeCell ref="S25:T25"/>
    <mergeCell ref="U25:V25"/>
    <mergeCell ref="U22:V22"/>
    <mergeCell ref="U23:V23"/>
    <mergeCell ref="S24:T24"/>
    <mergeCell ref="AA9:AB9"/>
    <mergeCell ref="Y15:Z15"/>
    <mergeCell ref="Y17:Z17"/>
    <mergeCell ref="Y18:Z18"/>
    <mergeCell ref="Y8:Z8"/>
    <mergeCell ref="Y14:Z14"/>
    <mergeCell ref="Y11:Z11"/>
    <mergeCell ref="Y22:Z22"/>
    <mergeCell ref="Y21:Z21"/>
    <mergeCell ref="Y13:Z13"/>
    <mergeCell ref="AA20:AB20"/>
    <mergeCell ref="AA21:AB21"/>
    <mergeCell ref="AA16:AB16"/>
    <mergeCell ref="AA17:AB17"/>
    <mergeCell ref="AA18:AB18"/>
    <mergeCell ref="AA19:AB19"/>
    <mergeCell ref="AA13:AB13"/>
    <mergeCell ref="Y20:Z20"/>
    <mergeCell ref="AA23:AB23"/>
    <mergeCell ref="Y24:Z24"/>
    <mergeCell ref="AA11:AB11"/>
    <mergeCell ref="Y12:Z12"/>
    <mergeCell ref="AC7:AD7"/>
    <mergeCell ref="AC8:AD8"/>
    <mergeCell ref="AC9:AD9"/>
    <mergeCell ref="AC10:AD10"/>
    <mergeCell ref="AA22:AB22"/>
    <mergeCell ref="AC24:AD24"/>
    <mergeCell ref="AC16:AD16"/>
    <mergeCell ref="AC17:AD17"/>
    <mergeCell ref="AC18:AD18"/>
    <mergeCell ref="AA14:AB14"/>
    <mergeCell ref="AA15:AB15"/>
    <mergeCell ref="AA10:AB10"/>
    <mergeCell ref="Y16:Z16"/>
    <mergeCell ref="Y19:Z19"/>
    <mergeCell ref="AA12:AB12"/>
    <mergeCell ref="AA8:AB8"/>
    <mergeCell ref="AC11:AD11"/>
    <mergeCell ref="AC12:AD12"/>
    <mergeCell ref="AC13:AD13"/>
    <mergeCell ref="Y9:Z9"/>
    <mergeCell ref="Y29:Z29"/>
    <mergeCell ref="S28:T28"/>
    <mergeCell ref="S31:T31"/>
    <mergeCell ref="U32:V32"/>
    <mergeCell ref="Y32:Z32"/>
    <mergeCell ref="Y31:Z31"/>
    <mergeCell ref="U20:V20"/>
    <mergeCell ref="U21:V21"/>
    <mergeCell ref="U16:V16"/>
    <mergeCell ref="U17:V17"/>
    <mergeCell ref="S23:T23"/>
    <mergeCell ref="S16:T16"/>
    <mergeCell ref="S19:T19"/>
    <mergeCell ref="S22:T22"/>
    <mergeCell ref="S20:T20"/>
    <mergeCell ref="S21:T21"/>
    <mergeCell ref="S17:T17"/>
    <mergeCell ref="S18:T18"/>
    <mergeCell ref="U18:V18"/>
    <mergeCell ref="Y23:Z23"/>
    <mergeCell ref="U24:V24"/>
    <mergeCell ref="B33:C33"/>
    <mergeCell ref="D33:M33"/>
    <mergeCell ref="Q33:R33"/>
    <mergeCell ref="AC33:AD33"/>
    <mergeCell ref="AA29:AB29"/>
    <mergeCell ref="AC29:AD29"/>
    <mergeCell ref="B34:C34"/>
    <mergeCell ref="S26:T26"/>
    <mergeCell ref="B26:C26"/>
    <mergeCell ref="D26:M26"/>
    <mergeCell ref="D31:M31"/>
    <mergeCell ref="B31:C31"/>
    <mergeCell ref="B28:C28"/>
    <mergeCell ref="D28:M28"/>
    <mergeCell ref="Q30:R30"/>
    <mergeCell ref="B29:C29"/>
    <mergeCell ref="D29:M29"/>
    <mergeCell ref="Q31:R31"/>
    <mergeCell ref="D30:M30"/>
    <mergeCell ref="B27:C27"/>
    <mergeCell ref="D27:M27"/>
    <mergeCell ref="B32:C32"/>
    <mergeCell ref="D32:M32"/>
    <mergeCell ref="S32:T32"/>
  </mergeCells>
  <phoneticPr fontId="5" type="noConversion"/>
  <conditionalFormatting sqref="D39:G39 M39:Q39">
    <cfRule type="cellIs" dxfId="4140" priority="7" stopIfTrue="1" operator="equal">
      <formula>0</formula>
    </cfRule>
  </conditionalFormatting>
  <conditionalFormatting sqref="P7:P37">
    <cfRule type="containsText" dxfId="4139" priority="5" operator="containsText" text="N">
      <formula>NOT(ISERROR(SEARCH("N",P7)))</formula>
    </cfRule>
    <cfRule type="containsBlanks" dxfId="4138" priority="6">
      <formula>LEN(TRIM(P7))=0</formula>
    </cfRule>
  </conditionalFormatting>
  <conditionalFormatting sqref="W7:X37">
    <cfRule type="containsText" dxfId="4137" priority="3" operator="containsText" text="N">
      <formula>NOT(ISERROR(SEARCH("N",W7)))</formula>
    </cfRule>
    <cfRule type="containsBlanks" dxfId="4136" priority="4">
      <formula>LEN(TRIM(W7))=0</formula>
    </cfRule>
  </conditionalFormatting>
  <conditionalFormatting sqref="AE7:AE37">
    <cfRule type="containsText" dxfId="4135" priority="1" operator="containsText" text="N">
      <formula>NOT(ISERROR(SEARCH("N",AE7)))</formula>
    </cfRule>
    <cfRule type="containsBlanks" dxfId="4134" priority="2">
      <formula>LEN(TRIM(AE7))=0</formula>
    </cfRule>
  </conditionalFormatting>
  <dataValidations disablePrompts="1" count="1">
    <dataValidation type="list" allowBlank="1" showInputMessage="1" showErrorMessage="1" sqref="P7:P37 W7:X37 AE7:AE37" xr:uid="{DEDACE24-883E-4705-B917-9BDFC75138F1}">
      <formula1>$AL$1:$AL$2</formula1>
    </dataValidation>
  </dataValidations>
  <hyperlinks>
    <hyperlink ref="AJ39" location="'Form II(a)'!AC17" display="i" xr:uid="{00000000-0004-0000-2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XVIII(c)</oddFooter>
  </headerFooter>
  <legacyDrawing r:id="rId2"/>
  <legacyDrawingHF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2">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565</v>
      </c>
    </row>
    <row r="2" spans="1:38" ht="15.75" x14ac:dyDescent="0.25">
      <c r="A2" s="5" t="s">
        <v>708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42" t="s">
        <v>82</v>
      </c>
      <c r="C4" s="861"/>
      <c r="D4" s="413" t="s">
        <v>83</v>
      </c>
      <c r="E4" s="413"/>
      <c r="F4" s="413"/>
      <c r="G4" s="413"/>
      <c r="H4" s="413"/>
      <c r="I4" s="413"/>
      <c r="J4" s="855"/>
      <c r="K4" s="855"/>
      <c r="L4" s="855"/>
      <c r="M4" s="855"/>
      <c r="N4" s="551" t="s">
        <v>486</v>
      </c>
      <c r="O4" s="551" t="s">
        <v>509</v>
      </c>
      <c r="P4" s="442" t="s">
        <v>84</v>
      </c>
      <c r="Q4" s="442" t="s">
        <v>85</v>
      </c>
      <c r="R4" s="861"/>
      <c r="S4" s="442" t="s">
        <v>86</v>
      </c>
      <c r="T4" s="861"/>
      <c r="U4" s="442" t="s">
        <v>87</v>
      </c>
      <c r="V4" s="861"/>
      <c r="W4" s="442" t="s">
        <v>88</v>
      </c>
      <c r="X4" s="442" t="s">
        <v>89</v>
      </c>
      <c r="Y4" s="442" t="s">
        <v>90</v>
      </c>
      <c r="Z4" s="442"/>
      <c r="AA4" s="442" t="s">
        <v>91</v>
      </c>
      <c r="AB4" s="442"/>
      <c r="AC4" s="442" t="s">
        <v>92</v>
      </c>
      <c r="AD4" s="442"/>
      <c r="AE4" s="442" t="s">
        <v>93</v>
      </c>
      <c r="AF4" s="415" t="s">
        <v>94</v>
      </c>
      <c r="AG4" s="862"/>
      <c r="AH4" s="862"/>
      <c r="AI4" s="863"/>
      <c r="AJ4" s="4"/>
    </row>
    <row r="5" spans="1:38" x14ac:dyDescent="0.2">
      <c r="A5" s="4"/>
      <c r="B5" s="442"/>
      <c r="C5" s="861"/>
      <c r="D5" s="413"/>
      <c r="E5" s="413"/>
      <c r="F5" s="413"/>
      <c r="G5" s="413"/>
      <c r="H5" s="413"/>
      <c r="I5" s="413"/>
      <c r="J5" s="855"/>
      <c r="K5" s="855"/>
      <c r="L5" s="855"/>
      <c r="M5" s="855"/>
      <c r="N5" s="701"/>
      <c r="O5" s="853"/>
      <c r="P5" s="442"/>
      <c r="Q5" s="442"/>
      <c r="R5" s="861"/>
      <c r="S5" s="442"/>
      <c r="T5" s="861"/>
      <c r="U5" s="442"/>
      <c r="V5" s="861"/>
      <c r="W5" s="414"/>
      <c r="X5" s="414"/>
      <c r="Y5" s="442"/>
      <c r="Z5" s="442"/>
      <c r="AA5" s="442"/>
      <c r="AB5" s="442"/>
      <c r="AC5" s="442"/>
      <c r="AD5" s="442"/>
      <c r="AE5" s="442"/>
      <c r="AF5" s="419"/>
      <c r="AG5" s="420"/>
      <c r="AH5" s="420"/>
      <c r="AI5" s="421"/>
      <c r="AJ5" s="4"/>
    </row>
    <row r="6" spans="1:38" ht="15" customHeight="1" x14ac:dyDescent="0.2">
      <c r="A6" s="4"/>
      <c r="B6" s="442"/>
      <c r="C6" s="861"/>
      <c r="D6" s="413"/>
      <c r="E6" s="413"/>
      <c r="F6" s="413"/>
      <c r="G6" s="413"/>
      <c r="H6" s="413"/>
      <c r="I6" s="413"/>
      <c r="J6" s="855"/>
      <c r="K6" s="855"/>
      <c r="L6" s="855"/>
      <c r="M6" s="855"/>
      <c r="N6" s="702"/>
      <c r="O6" s="854"/>
      <c r="P6" s="442"/>
      <c r="Q6" s="442"/>
      <c r="R6" s="861"/>
      <c r="S6" s="442"/>
      <c r="T6" s="861"/>
      <c r="U6" s="442"/>
      <c r="V6" s="861"/>
      <c r="W6" s="414"/>
      <c r="X6" s="414"/>
      <c r="Y6" s="442"/>
      <c r="Z6" s="442"/>
      <c r="AA6" s="442"/>
      <c r="AB6" s="442"/>
      <c r="AC6" s="442"/>
      <c r="AD6" s="442"/>
      <c r="AE6" s="442"/>
      <c r="AF6" s="422"/>
      <c r="AG6" s="423"/>
      <c r="AH6" s="423"/>
      <c r="AI6" s="424"/>
      <c r="AJ6" s="4"/>
    </row>
    <row r="7" spans="1:38" ht="15" customHeight="1" x14ac:dyDescent="0.2">
      <c r="A7" s="4"/>
      <c r="B7" s="476"/>
      <c r="C7" s="476"/>
      <c r="D7" s="509"/>
      <c r="E7" s="509"/>
      <c r="F7" s="509"/>
      <c r="G7" s="509"/>
      <c r="H7" s="509"/>
      <c r="I7" s="509"/>
      <c r="J7" s="509"/>
      <c r="K7" s="509"/>
      <c r="L7" s="509"/>
      <c r="M7" s="509"/>
      <c r="N7" s="209"/>
      <c r="O7" s="209"/>
      <c r="P7" s="309"/>
      <c r="Q7" s="476"/>
      <c r="R7" s="476"/>
      <c r="S7" s="476"/>
      <c r="T7" s="476"/>
      <c r="U7" s="476"/>
      <c r="V7" s="476"/>
      <c r="W7" s="309"/>
      <c r="X7" s="309"/>
      <c r="Y7" s="476"/>
      <c r="Z7" s="476"/>
      <c r="AA7" s="476"/>
      <c r="AB7" s="476"/>
      <c r="AC7" s="476"/>
      <c r="AD7" s="476"/>
      <c r="AE7" s="309"/>
      <c r="AF7" s="477"/>
      <c r="AG7" s="851"/>
      <c r="AH7" s="851"/>
      <c r="AI7" s="852"/>
      <c r="AJ7" s="4"/>
    </row>
    <row r="8" spans="1:38" ht="15" customHeight="1" x14ac:dyDescent="0.2">
      <c r="A8" s="4"/>
      <c r="B8" s="476"/>
      <c r="C8" s="476"/>
      <c r="D8" s="509"/>
      <c r="E8" s="509"/>
      <c r="F8" s="509"/>
      <c r="G8" s="509"/>
      <c r="H8" s="509"/>
      <c r="I8" s="509"/>
      <c r="J8" s="509"/>
      <c r="K8" s="509"/>
      <c r="L8" s="509"/>
      <c r="M8" s="509"/>
      <c r="N8" s="209"/>
      <c r="O8" s="209"/>
      <c r="P8" s="309"/>
      <c r="Q8" s="476"/>
      <c r="R8" s="476"/>
      <c r="S8" s="476"/>
      <c r="T8" s="476"/>
      <c r="U8" s="476"/>
      <c r="V8" s="476"/>
      <c r="W8" s="309"/>
      <c r="X8" s="309"/>
      <c r="Y8" s="476"/>
      <c r="Z8" s="476"/>
      <c r="AA8" s="476"/>
      <c r="AB8" s="476"/>
      <c r="AC8" s="476"/>
      <c r="AD8" s="476"/>
      <c r="AE8" s="309"/>
      <c r="AF8" s="477"/>
      <c r="AG8" s="851"/>
      <c r="AH8" s="851"/>
      <c r="AI8" s="852"/>
      <c r="AJ8" s="4"/>
    </row>
    <row r="9" spans="1:38" ht="15" customHeight="1" x14ac:dyDescent="0.2">
      <c r="A9" s="4"/>
      <c r="B9" s="476"/>
      <c r="C9" s="476"/>
      <c r="D9" s="509"/>
      <c r="E9" s="509"/>
      <c r="F9" s="509"/>
      <c r="G9" s="509"/>
      <c r="H9" s="509"/>
      <c r="I9" s="509"/>
      <c r="J9" s="509"/>
      <c r="K9" s="509"/>
      <c r="L9" s="509"/>
      <c r="M9" s="509"/>
      <c r="N9" s="209"/>
      <c r="O9" s="209"/>
      <c r="P9" s="309"/>
      <c r="Q9" s="476"/>
      <c r="R9" s="476"/>
      <c r="S9" s="476"/>
      <c r="T9" s="476"/>
      <c r="U9" s="476"/>
      <c r="V9" s="476"/>
      <c r="W9" s="309"/>
      <c r="X9" s="309"/>
      <c r="Y9" s="476"/>
      <c r="Z9" s="476"/>
      <c r="AA9" s="476"/>
      <c r="AB9" s="476"/>
      <c r="AC9" s="476"/>
      <c r="AD9" s="476"/>
      <c r="AE9" s="309"/>
      <c r="AF9" s="477"/>
      <c r="AG9" s="851"/>
      <c r="AH9" s="851"/>
      <c r="AI9" s="852"/>
      <c r="AJ9" s="4"/>
    </row>
    <row r="10" spans="1:38" ht="15" customHeight="1" x14ac:dyDescent="0.2">
      <c r="A10" s="4"/>
      <c r="B10" s="476"/>
      <c r="C10" s="476"/>
      <c r="D10" s="509"/>
      <c r="E10" s="509"/>
      <c r="F10" s="509"/>
      <c r="G10" s="509"/>
      <c r="H10" s="509"/>
      <c r="I10" s="509"/>
      <c r="J10" s="509"/>
      <c r="K10" s="509"/>
      <c r="L10" s="509"/>
      <c r="M10" s="509"/>
      <c r="N10" s="209"/>
      <c r="O10" s="209"/>
      <c r="P10" s="309"/>
      <c r="Q10" s="476"/>
      <c r="R10" s="476"/>
      <c r="S10" s="476"/>
      <c r="T10" s="476"/>
      <c r="U10" s="476"/>
      <c r="V10" s="476"/>
      <c r="W10" s="309"/>
      <c r="X10" s="309"/>
      <c r="Y10" s="476"/>
      <c r="Z10" s="476"/>
      <c r="AA10" s="476"/>
      <c r="AB10" s="476"/>
      <c r="AC10" s="476"/>
      <c r="AD10" s="476"/>
      <c r="AE10" s="309"/>
      <c r="AF10" s="477"/>
      <c r="AG10" s="851"/>
      <c r="AH10" s="851"/>
      <c r="AI10" s="852"/>
      <c r="AJ10" s="4"/>
    </row>
    <row r="11" spans="1:38" ht="15" customHeight="1" x14ac:dyDescent="0.2">
      <c r="A11" s="4"/>
      <c r="B11" s="476"/>
      <c r="C11" s="476"/>
      <c r="D11" s="509"/>
      <c r="E11" s="509"/>
      <c r="F11" s="509"/>
      <c r="G11" s="509"/>
      <c r="H11" s="509"/>
      <c r="I11" s="509"/>
      <c r="J11" s="509"/>
      <c r="K11" s="509"/>
      <c r="L11" s="509"/>
      <c r="M11" s="509"/>
      <c r="N11" s="209"/>
      <c r="O11" s="209"/>
      <c r="P11" s="309"/>
      <c r="Q11" s="476"/>
      <c r="R11" s="476"/>
      <c r="S11" s="476"/>
      <c r="T11" s="476"/>
      <c r="U11" s="476"/>
      <c r="V11" s="476"/>
      <c r="W11" s="309"/>
      <c r="X11" s="309"/>
      <c r="Y11" s="476"/>
      <c r="Z11" s="476"/>
      <c r="AA11" s="476"/>
      <c r="AB11" s="476"/>
      <c r="AC11" s="476"/>
      <c r="AD11" s="476"/>
      <c r="AE11" s="309"/>
      <c r="AF11" s="477"/>
      <c r="AG11" s="851"/>
      <c r="AH11" s="851"/>
      <c r="AI11" s="852"/>
      <c r="AJ11" s="4"/>
    </row>
    <row r="12" spans="1:38" ht="15" customHeight="1" x14ac:dyDescent="0.2">
      <c r="A12" s="4"/>
      <c r="B12" s="476"/>
      <c r="C12" s="476"/>
      <c r="D12" s="509"/>
      <c r="E12" s="509"/>
      <c r="F12" s="509"/>
      <c r="G12" s="509"/>
      <c r="H12" s="509"/>
      <c r="I12" s="509"/>
      <c r="J12" s="509"/>
      <c r="K12" s="509"/>
      <c r="L12" s="509"/>
      <c r="M12" s="509"/>
      <c r="N12" s="209"/>
      <c r="O12" s="209"/>
      <c r="P12" s="309"/>
      <c r="Q12" s="476"/>
      <c r="R12" s="476"/>
      <c r="S12" s="476"/>
      <c r="T12" s="476"/>
      <c r="U12" s="476"/>
      <c r="V12" s="476"/>
      <c r="W12" s="309"/>
      <c r="X12" s="309"/>
      <c r="Y12" s="476"/>
      <c r="Z12" s="476"/>
      <c r="AA12" s="476"/>
      <c r="AB12" s="476"/>
      <c r="AC12" s="476"/>
      <c r="AD12" s="476"/>
      <c r="AE12" s="309"/>
      <c r="AF12" s="477"/>
      <c r="AG12" s="851"/>
      <c r="AH12" s="851"/>
      <c r="AI12" s="852"/>
      <c r="AJ12" s="4"/>
    </row>
    <row r="13" spans="1:38" ht="15" customHeight="1" x14ac:dyDescent="0.2">
      <c r="A13" s="4"/>
      <c r="B13" s="476"/>
      <c r="C13" s="476"/>
      <c r="D13" s="509"/>
      <c r="E13" s="509"/>
      <c r="F13" s="509"/>
      <c r="G13" s="509"/>
      <c r="H13" s="509"/>
      <c r="I13" s="509"/>
      <c r="J13" s="509"/>
      <c r="K13" s="509"/>
      <c r="L13" s="509"/>
      <c r="M13" s="509"/>
      <c r="N13" s="209"/>
      <c r="O13" s="209"/>
      <c r="P13" s="309"/>
      <c r="Q13" s="476"/>
      <c r="R13" s="476"/>
      <c r="S13" s="476"/>
      <c r="T13" s="476"/>
      <c r="U13" s="476"/>
      <c r="V13" s="476"/>
      <c r="W13" s="309"/>
      <c r="X13" s="309"/>
      <c r="Y13" s="476"/>
      <c r="Z13" s="476"/>
      <c r="AA13" s="476"/>
      <c r="AB13" s="476"/>
      <c r="AC13" s="476"/>
      <c r="AD13" s="476"/>
      <c r="AE13" s="309"/>
      <c r="AF13" s="477"/>
      <c r="AG13" s="851"/>
      <c r="AH13" s="851"/>
      <c r="AI13" s="852"/>
      <c r="AJ13" s="4"/>
    </row>
    <row r="14" spans="1:38" ht="15" customHeight="1" x14ac:dyDescent="0.2">
      <c r="A14" s="4"/>
      <c r="B14" s="476"/>
      <c r="C14" s="476"/>
      <c r="D14" s="509"/>
      <c r="E14" s="509"/>
      <c r="F14" s="509"/>
      <c r="G14" s="509"/>
      <c r="H14" s="509"/>
      <c r="I14" s="509"/>
      <c r="J14" s="509"/>
      <c r="K14" s="509"/>
      <c r="L14" s="509"/>
      <c r="M14" s="509"/>
      <c r="N14" s="209"/>
      <c r="O14" s="209"/>
      <c r="P14" s="309"/>
      <c r="Q14" s="476"/>
      <c r="R14" s="476"/>
      <c r="S14" s="476"/>
      <c r="T14" s="476"/>
      <c r="U14" s="476"/>
      <c r="V14" s="476"/>
      <c r="W14" s="309"/>
      <c r="X14" s="309"/>
      <c r="Y14" s="476"/>
      <c r="Z14" s="476"/>
      <c r="AA14" s="476"/>
      <c r="AB14" s="476"/>
      <c r="AC14" s="476"/>
      <c r="AD14" s="476"/>
      <c r="AE14" s="309"/>
      <c r="AF14" s="477"/>
      <c r="AG14" s="851"/>
      <c r="AH14" s="851"/>
      <c r="AI14" s="852"/>
      <c r="AJ14" s="4"/>
    </row>
    <row r="15" spans="1:38" ht="15" customHeight="1" x14ac:dyDescent="0.2">
      <c r="A15" s="4"/>
      <c r="B15" s="476"/>
      <c r="C15" s="476"/>
      <c r="D15" s="509"/>
      <c r="E15" s="509"/>
      <c r="F15" s="509"/>
      <c r="G15" s="509"/>
      <c r="H15" s="509"/>
      <c r="I15" s="509"/>
      <c r="J15" s="509"/>
      <c r="K15" s="509"/>
      <c r="L15" s="509"/>
      <c r="M15" s="509"/>
      <c r="N15" s="209"/>
      <c r="O15" s="209"/>
      <c r="P15" s="309"/>
      <c r="Q15" s="476"/>
      <c r="R15" s="476"/>
      <c r="S15" s="476"/>
      <c r="T15" s="476"/>
      <c r="U15" s="476"/>
      <c r="V15" s="476"/>
      <c r="W15" s="309"/>
      <c r="X15" s="309"/>
      <c r="Y15" s="476"/>
      <c r="Z15" s="476"/>
      <c r="AA15" s="476"/>
      <c r="AB15" s="476"/>
      <c r="AC15" s="476"/>
      <c r="AD15" s="476"/>
      <c r="AE15" s="309"/>
      <c r="AF15" s="477"/>
      <c r="AG15" s="851"/>
      <c r="AH15" s="851"/>
      <c r="AI15" s="852"/>
      <c r="AJ15" s="4"/>
    </row>
    <row r="16" spans="1:38" ht="15" customHeight="1" x14ac:dyDescent="0.2">
      <c r="A16" s="4"/>
      <c r="B16" s="476"/>
      <c r="C16" s="476"/>
      <c r="D16" s="509"/>
      <c r="E16" s="509"/>
      <c r="F16" s="509"/>
      <c r="G16" s="509"/>
      <c r="H16" s="509"/>
      <c r="I16" s="509"/>
      <c r="J16" s="509"/>
      <c r="K16" s="509"/>
      <c r="L16" s="509"/>
      <c r="M16" s="509"/>
      <c r="N16" s="209"/>
      <c r="O16" s="209"/>
      <c r="P16" s="309"/>
      <c r="Q16" s="476"/>
      <c r="R16" s="476"/>
      <c r="S16" s="476"/>
      <c r="T16" s="476"/>
      <c r="U16" s="476"/>
      <c r="V16" s="476"/>
      <c r="W16" s="309"/>
      <c r="X16" s="309"/>
      <c r="Y16" s="476"/>
      <c r="Z16" s="476"/>
      <c r="AA16" s="476"/>
      <c r="AB16" s="476"/>
      <c r="AC16" s="476"/>
      <c r="AD16" s="476"/>
      <c r="AE16" s="309"/>
      <c r="AF16" s="477"/>
      <c r="AG16" s="851"/>
      <c r="AH16" s="851"/>
      <c r="AI16" s="852"/>
      <c r="AJ16" s="4"/>
    </row>
    <row r="17" spans="1:36" ht="15" customHeight="1" x14ac:dyDescent="0.2">
      <c r="A17" s="4"/>
      <c r="B17" s="476"/>
      <c r="C17" s="476"/>
      <c r="D17" s="509"/>
      <c r="E17" s="509"/>
      <c r="F17" s="509"/>
      <c r="G17" s="509"/>
      <c r="H17" s="509"/>
      <c r="I17" s="509"/>
      <c r="J17" s="509"/>
      <c r="K17" s="509"/>
      <c r="L17" s="509"/>
      <c r="M17" s="509"/>
      <c r="N17" s="209"/>
      <c r="O17" s="209"/>
      <c r="P17" s="309"/>
      <c r="Q17" s="476"/>
      <c r="R17" s="476"/>
      <c r="S17" s="476"/>
      <c r="T17" s="476"/>
      <c r="U17" s="476"/>
      <c r="V17" s="476"/>
      <c r="W17" s="309"/>
      <c r="X17" s="309"/>
      <c r="Y17" s="476"/>
      <c r="Z17" s="476"/>
      <c r="AA17" s="476"/>
      <c r="AB17" s="476"/>
      <c r="AC17" s="476"/>
      <c r="AD17" s="476"/>
      <c r="AE17" s="309"/>
      <c r="AF17" s="477"/>
      <c r="AG17" s="851"/>
      <c r="AH17" s="851"/>
      <c r="AI17" s="852"/>
      <c r="AJ17" s="4"/>
    </row>
    <row r="18" spans="1:36" ht="15" customHeight="1" x14ac:dyDescent="0.2">
      <c r="A18" s="4"/>
      <c r="B18" s="476"/>
      <c r="C18" s="476"/>
      <c r="D18" s="509"/>
      <c r="E18" s="509"/>
      <c r="F18" s="509"/>
      <c r="G18" s="509"/>
      <c r="H18" s="509"/>
      <c r="I18" s="509"/>
      <c r="J18" s="509"/>
      <c r="K18" s="509"/>
      <c r="L18" s="509"/>
      <c r="M18" s="509"/>
      <c r="N18" s="209"/>
      <c r="O18" s="209"/>
      <c r="P18" s="309"/>
      <c r="Q18" s="476"/>
      <c r="R18" s="476"/>
      <c r="S18" s="476"/>
      <c r="T18" s="476"/>
      <c r="U18" s="476"/>
      <c r="V18" s="476"/>
      <c r="W18" s="309"/>
      <c r="X18" s="309"/>
      <c r="Y18" s="476"/>
      <c r="Z18" s="476"/>
      <c r="AA18" s="476"/>
      <c r="AB18" s="476"/>
      <c r="AC18" s="476"/>
      <c r="AD18" s="476"/>
      <c r="AE18" s="309"/>
      <c r="AF18" s="477"/>
      <c r="AG18" s="851"/>
      <c r="AH18" s="851"/>
      <c r="AI18" s="852"/>
      <c r="AJ18" s="4"/>
    </row>
    <row r="19" spans="1:36" ht="15" customHeight="1" x14ac:dyDescent="0.2">
      <c r="A19" s="4"/>
      <c r="B19" s="476"/>
      <c r="C19" s="476"/>
      <c r="D19" s="509"/>
      <c r="E19" s="509"/>
      <c r="F19" s="509"/>
      <c r="G19" s="509"/>
      <c r="H19" s="509"/>
      <c r="I19" s="509"/>
      <c r="J19" s="509"/>
      <c r="K19" s="509"/>
      <c r="L19" s="509"/>
      <c r="M19" s="509"/>
      <c r="N19" s="209"/>
      <c r="O19" s="209"/>
      <c r="P19" s="309"/>
      <c r="Q19" s="476"/>
      <c r="R19" s="476"/>
      <c r="S19" s="476"/>
      <c r="T19" s="476"/>
      <c r="U19" s="476"/>
      <c r="V19" s="476"/>
      <c r="W19" s="309"/>
      <c r="X19" s="309"/>
      <c r="Y19" s="476"/>
      <c r="Z19" s="476"/>
      <c r="AA19" s="476"/>
      <c r="AB19" s="476"/>
      <c r="AC19" s="476"/>
      <c r="AD19" s="476"/>
      <c r="AE19" s="309"/>
      <c r="AF19" s="477"/>
      <c r="AG19" s="851"/>
      <c r="AH19" s="851"/>
      <c r="AI19" s="852"/>
      <c r="AJ19" s="4"/>
    </row>
    <row r="20" spans="1:36" ht="15" customHeight="1" x14ac:dyDescent="0.2">
      <c r="A20" s="4"/>
      <c r="B20" s="476"/>
      <c r="C20" s="476"/>
      <c r="D20" s="509"/>
      <c r="E20" s="509"/>
      <c r="F20" s="509"/>
      <c r="G20" s="509"/>
      <c r="H20" s="509"/>
      <c r="I20" s="509"/>
      <c r="J20" s="509"/>
      <c r="K20" s="509"/>
      <c r="L20" s="509"/>
      <c r="M20" s="509"/>
      <c r="N20" s="209"/>
      <c r="O20" s="209"/>
      <c r="P20" s="309"/>
      <c r="Q20" s="476"/>
      <c r="R20" s="476"/>
      <c r="S20" s="476"/>
      <c r="T20" s="476"/>
      <c r="U20" s="476"/>
      <c r="V20" s="476"/>
      <c r="W20" s="309"/>
      <c r="X20" s="309"/>
      <c r="Y20" s="476"/>
      <c r="Z20" s="476"/>
      <c r="AA20" s="476"/>
      <c r="AB20" s="476"/>
      <c r="AC20" s="476"/>
      <c r="AD20" s="476"/>
      <c r="AE20" s="309"/>
      <c r="AF20" s="477"/>
      <c r="AG20" s="851"/>
      <c r="AH20" s="851"/>
      <c r="AI20" s="852"/>
      <c r="AJ20" s="4"/>
    </row>
    <row r="21" spans="1:36" ht="15" customHeight="1" x14ac:dyDescent="0.2">
      <c r="A21" s="4"/>
      <c r="B21" s="476"/>
      <c r="C21" s="476"/>
      <c r="D21" s="509"/>
      <c r="E21" s="509"/>
      <c r="F21" s="509"/>
      <c r="G21" s="509"/>
      <c r="H21" s="509"/>
      <c r="I21" s="509"/>
      <c r="J21" s="509"/>
      <c r="K21" s="509"/>
      <c r="L21" s="509"/>
      <c r="M21" s="509"/>
      <c r="N21" s="209"/>
      <c r="O21" s="209"/>
      <c r="P21" s="309"/>
      <c r="Q21" s="476"/>
      <c r="R21" s="476"/>
      <c r="S21" s="476"/>
      <c r="T21" s="476"/>
      <c r="U21" s="476"/>
      <c r="V21" s="476"/>
      <c r="W21" s="309"/>
      <c r="X21" s="309"/>
      <c r="Y21" s="476"/>
      <c r="Z21" s="476"/>
      <c r="AA21" s="476"/>
      <c r="AB21" s="476"/>
      <c r="AC21" s="476"/>
      <c r="AD21" s="476"/>
      <c r="AE21" s="309"/>
      <c r="AF21" s="477"/>
      <c r="AG21" s="851"/>
      <c r="AH21" s="851"/>
      <c r="AI21" s="852"/>
      <c r="AJ21" s="4"/>
    </row>
    <row r="22" spans="1:36" ht="15" customHeight="1" x14ac:dyDescent="0.2">
      <c r="A22" s="4"/>
      <c r="B22" s="476"/>
      <c r="C22" s="476"/>
      <c r="D22" s="509"/>
      <c r="E22" s="509"/>
      <c r="F22" s="509"/>
      <c r="G22" s="509"/>
      <c r="H22" s="509"/>
      <c r="I22" s="509"/>
      <c r="J22" s="509"/>
      <c r="K22" s="509"/>
      <c r="L22" s="509"/>
      <c r="M22" s="509"/>
      <c r="N22" s="209"/>
      <c r="O22" s="209"/>
      <c r="P22" s="309"/>
      <c r="Q22" s="476"/>
      <c r="R22" s="476"/>
      <c r="S22" s="476"/>
      <c r="T22" s="476"/>
      <c r="U22" s="476"/>
      <c r="V22" s="476"/>
      <c r="W22" s="309"/>
      <c r="X22" s="309"/>
      <c r="Y22" s="476"/>
      <c r="Z22" s="476"/>
      <c r="AA22" s="476"/>
      <c r="AB22" s="476"/>
      <c r="AC22" s="476"/>
      <c r="AD22" s="476"/>
      <c r="AE22" s="309"/>
      <c r="AF22" s="477"/>
      <c r="AG22" s="851"/>
      <c r="AH22" s="851"/>
      <c r="AI22" s="852"/>
      <c r="AJ22" s="4"/>
    </row>
    <row r="23" spans="1:36" ht="15" customHeight="1" x14ac:dyDescent="0.2">
      <c r="A23" s="4"/>
      <c r="B23" s="476"/>
      <c r="C23" s="476"/>
      <c r="D23" s="509"/>
      <c r="E23" s="509"/>
      <c r="F23" s="509"/>
      <c r="G23" s="509"/>
      <c r="H23" s="509"/>
      <c r="I23" s="509"/>
      <c r="J23" s="509"/>
      <c r="K23" s="509"/>
      <c r="L23" s="509"/>
      <c r="M23" s="509"/>
      <c r="N23" s="209"/>
      <c r="O23" s="209"/>
      <c r="P23" s="309"/>
      <c r="Q23" s="476"/>
      <c r="R23" s="476"/>
      <c r="S23" s="476"/>
      <c r="T23" s="476"/>
      <c r="U23" s="476"/>
      <c r="V23" s="476"/>
      <c r="W23" s="309"/>
      <c r="X23" s="309"/>
      <c r="Y23" s="476"/>
      <c r="Z23" s="476"/>
      <c r="AA23" s="476"/>
      <c r="AB23" s="476"/>
      <c r="AC23" s="476"/>
      <c r="AD23" s="476"/>
      <c r="AE23" s="309"/>
      <c r="AF23" s="477"/>
      <c r="AG23" s="851"/>
      <c r="AH23" s="851"/>
      <c r="AI23" s="852"/>
      <c r="AJ23" s="4"/>
    </row>
    <row r="24" spans="1:36" ht="15" customHeight="1" x14ac:dyDescent="0.2">
      <c r="A24" s="4"/>
      <c r="B24" s="476"/>
      <c r="C24" s="476"/>
      <c r="D24" s="509"/>
      <c r="E24" s="509"/>
      <c r="F24" s="509"/>
      <c r="G24" s="509"/>
      <c r="H24" s="509"/>
      <c r="I24" s="509"/>
      <c r="J24" s="509"/>
      <c r="K24" s="509"/>
      <c r="L24" s="509"/>
      <c r="M24" s="509"/>
      <c r="N24" s="209"/>
      <c r="O24" s="209"/>
      <c r="P24" s="309"/>
      <c r="Q24" s="476"/>
      <c r="R24" s="476"/>
      <c r="S24" s="476"/>
      <c r="T24" s="476"/>
      <c r="U24" s="476"/>
      <c r="V24" s="476"/>
      <c r="W24" s="309"/>
      <c r="X24" s="309"/>
      <c r="Y24" s="476"/>
      <c r="Z24" s="476"/>
      <c r="AA24" s="476"/>
      <c r="AB24" s="476"/>
      <c r="AC24" s="476"/>
      <c r="AD24" s="476"/>
      <c r="AE24" s="309"/>
      <c r="AF24" s="477"/>
      <c r="AG24" s="851"/>
      <c r="AH24" s="851"/>
      <c r="AI24" s="852"/>
      <c r="AJ24" s="4"/>
    </row>
    <row r="25" spans="1:36" ht="15" customHeight="1" x14ac:dyDescent="0.2">
      <c r="A25" s="4"/>
      <c r="B25" s="476"/>
      <c r="C25" s="476"/>
      <c r="D25" s="509"/>
      <c r="E25" s="509"/>
      <c r="F25" s="509"/>
      <c r="G25" s="509"/>
      <c r="H25" s="509"/>
      <c r="I25" s="509"/>
      <c r="J25" s="509"/>
      <c r="K25" s="509"/>
      <c r="L25" s="509"/>
      <c r="M25" s="509"/>
      <c r="N25" s="209"/>
      <c r="O25" s="209"/>
      <c r="P25" s="309"/>
      <c r="Q25" s="476"/>
      <c r="R25" s="476"/>
      <c r="S25" s="476"/>
      <c r="T25" s="476"/>
      <c r="U25" s="476"/>
      <c r="V25" s="476"/>
      <c r="W25" s="309"/>
      <c r="X25" s="309"/>
      <c r="Y25" s="476"/>
      <c r="Z25" s="476"/>
      <c r="AA25" s="476"/>
      <c r="AB25" s="476"/>
      <c r="AC25" s="476"/>
      <c r="AD25" s="476"/>
      <c r="AE25" s="309"/>
      <c r="AF25" s="477"/>
      <c r="AG25" s="851"/>
      <c r="AH25" s="851"/>
      <c r="AI25" s="852"/>
      <c r="AJ25" s="4"/>
    </row>
    <row r="26" spans="1:36" ht="15" customHeight="1" x14ac:dyDescent="0.2">
      <c r="A26" s="4"/>
      <c r="B26" s="476"/>
      <c r="C26" s="476"/>
      <c r="D26" s="509"/>
      <c r="E26" s="509"/>
      <c r="F26" s="509"/>
      <c r="G26" s="509"/>
      <c r="H26" s="509"/>
      <c r="I26" s="509"/>
      <c r="J26" s="509"/>
      <c r="K26" s="509"/>
      <c r="L26" s="509"/>
      <c r="M26" s="509"/>
      <c r="N26" s="209"/>
      <c r="O26" s="209"/>
      <c r="P26" s="309"/>
      <c r="Q26" s="476"/>
      <c r="R26" s="476"/>
      <c r="S26" s="476"/>
      <c r="T26" s="476"/>
      <c r="U26" s="476"/>
      <c r="V26" s="476"/>
      <c r="W26" s="309"/>
      <c r="X26" s="309"/>
      <c r="Y26" s="476"/>
      <c r="Z26" s="476"/>
      <c r="AA26" s="476"/>
      <c r="AB26" s="476"/>
      <c r="AC26" s="476"/>
      <c r="AD26" s="476"/>
      <c r="AE26" s="309"/>
      <c r="AF26" s="477"/>
      <c r="AG26" s="851"/>
      <c r="AH26" s="851"/>
      <c r="AI26" s="852"/>
      <c r="AJ26" s="4"/>
    </row>
    <row r="27" spans="1:36" ht="15" customHeight="1" x14ac:dyDescent="0.2">
      <c r="A27" s="4"/>
      <c r="B27" s="476"/>
      <c r="C27" s="476"/>
      <c r="D27" s="509"/>
      <c r="E27" s="509"/>
      <c r="F27" s="509"/>
      <c r="G27" s="509"/>
      <c r="H27" s="509"/>
      <c r="I27" s="509"/>
      <c r="J27" s="509"/>
      <c r="K27" s="509"/>
      <c r="L27" s="509"/>
      <c r="M27" s="509"/>
      <c r="N27" s="209"/>
      <c r="O27" s="209"/>
      <c r="P27" s="309"/>
      <c r="Q27" s="476"/>
      <c r="R27" s="476"/>
      <c r="S27" s="476"/>
      <c r="T27" s="476"/>
      <c r="U27" s="476"/>
      <c r="V27" s="476"/>
      <c r="W27" s="309"/>
      <c r="X27" s="309"/>
      <c r="Y27" s="476"/>
      <c r="Z27" s="476"/>
      <c r="AA27" s="476"/>
      <c r="AB27" s="476"/>
      <c r="AC27" s="476"/>
      <c r="AD27" s="476"/>
      <c r="AE27" s="309"/>
      <c r="AF27" s="477"/>
      <c r="AG27" s="851"/>
      <c r="AH27" s="851"/>
      <c r="AI27" s="852"/>
      <c r="AJ27" s="4"/>
    </row>
    <row r="28" spans="1:36" ht="15" customHeight="1" x14ac:dyDescent="0.2">
      <c r="A28" s="4"/>
      <c r="B28" s="476"/>
      <c r="C28" s="476"/>
      <c r="D28" s="509"/>
      <c r="E28" s="509"/>
      <c r="F28" s="509"/>
      <c r="G28" s="509"/>
      <c r="H28" s="509"/>
      <c r="I28" s="509"/>
      <c r="J28" s="509"/>
      <c r="K28" s="509"/>
      <c r="L28" s="509"/>
      <c r="M28" s="509"/>
      <c r="N28" s="209"/>
      <c r="O28" s="209"/>
      <c r="P28" s="309"/>
      <c r="Q28" s="476"/>
      <c r="R28" s="476"/>
      <c r="S28" s="476"/>
      <c r="T28" s="476"/>
      <c r="U28" s="476"/>
      <c r="V28" s="476"/>
      <c r="W28" s="309"/>
      <c r="X28" s="309"/>
      <c r="Y28" s="476"/>
      <c r="Z28" s="476"/>
      <c r="AA28" s="476"/>
      <c r="AB28" s="476"/>
      <c r="AC28" s="476"/>
      <c r="AD28" s="476"/>
      <c r="AE28" s="309"/>
      <c r="AF28" s="477"/>
      <c r="AG28" s="851"/>
      <c r="AH28" s="851"/>
      <c r="AI28" s="852"/>
      <c r="AJ28" s="4"/>
    </row>
    <row r="29" spans="1:36" ht="15" customHeight="1" x14ac:dyDescent="0.2">
      <c r="A29" s="4"/>
      <c r="B29" s="476"/>
      <c r="C29" s="476"/>
      <c r="D29" s="509"/>
      <c r="E29" s="509"/>
      <c r="F29" s="509"/>
      <c r="G29" s="509"/>
      <c r="H29" s="509"/>
      <c r="I29" s="509"/>
      <c r="J29" s="509"/>
      <c r="K29" s="509"/>
      <c r="L29" s="509"/>
      <c r="M29" s="509"/>
      <c r="N29" s="209"/>
      <c r="O29" s="209"/>
      <c r="P29" s="309"/>
      <c r="Q29" s="476"/>
      <c r="R29" s="476"/>
      <c r="S29" s="476"/>
      <c r="T29" s="476"/>
      <c r="U29" s="476"/>
      <c r="V29" s="476"/>
      <c r="W29" s="309"/>
      <c r="X29" s="309"/>
      <c r="Y29" s="476"/>
      <c r="Z29" s="476"/>
      <c r="AA29" s="476"/>
      <c r="AB29" s="476"/>
      <c r="AC29" s="476"/>
      <c r="AD29" s="476"/>
      <c r="AE29" s="309"/>
      <c r="AF29" s="477"/>
      <c r="AG29" s="851"/>
      <c r="AH29" s="851"/>
      <c r="AI29" s="852"/>
      <c r="AJ29" s="4"/>
    </row>
    <row r="30" spans="1:36" ht="15" customHeight="1" x14ac:dyDescent="0.2">
      <c r="A30" s="4"/>
      <c r="B30" s="476"/>
      <c r="C30" s="476"/>
      <c r="D30" s="509"/>
      <c r="E30" s="509"/>
      <c r="F30" s="509"/>
      <c r="G30" s="509"/>
      <c r="H30" s="509"/>
      <c r="I30" s="509"/>
      <c r="J30" s="509"/>
      <c r="K30" s="509"/>
      <c r="L30" s="509"/>
      <c r="M30" s="509"/>
      <c r="N30" s="209"/>
      <c r="O30" s="209"/>
      <c r="P30" s="309"/>
      <c r="Q30" s="476"/>
      <c r="R30" s="476"/>
      <c r="S30" s="476"/>
      <c r="T30" s="476"/>
      <c r="U30" s="476"/>
      <c r="V30" s="476"/>
      <c r="W30" s="309"/>
      <c r="X30" s="309"/>
      <c r="Y30" s="476"/>
      <c r="Z30" s="476"/>
      <c r="AA30" s="476"/>
      <c r="AB30" s="476"/>
      <c r="AC30" s="476"/>
      <c r="AD30" s="476"/>
      <c r="AE30" s="309"/>
      <c r="AF30" s="477"/>
      <c r="AG30" s="851"/>
      <c r="AH30" s="851"/>
      <c r="AI30" s="852"/>
      <c r="AJ30" s="4"/>
    </row>
    <row r="31" spans="1:36" ht="15" customHeight="1" x14ac:dyDescent="0.2">
      <c r="A31" s="4"/>
      <c r="B31" s="476"/>
      <c r="C31" s="476"/>
      <c r="D31" s="509"/>
      <c r="E31" s="509"/>
      <c r="F31" s="509"/>
      <c r="G31" s="509"/>
      <c r="H31" s="509"/>
      <c r="I31" s="509"/>
      <c r="J31" s="509"/>
      <c r="K31" s="509"/>
      <c r="L31" s="509"/>
      <c r="M31" s="509"/>
      <c r="N31" s="209"/>
      <c r="O31" s="209"/>
      <c r="P31" s="309"/>
      <c r="Q31" s="476"/>
      <c r="R31" s="476"/>
      <c r="S31" s="476"/>
      <c r="T31" s="476"/>
      <c r="U31" s="476"/>
      <c r="V31" s="476"/>
      <c r="W31" s="309"/>
      <c r="X31" s="309"/>
      <c r="Y31" s="476"/>
      <c r="Z31" s="476"/>
      <c r="AA31" s="476"/>
      <c r="AB31" s="476"/>
      <c r="AC31" s="476"/>
      <c r="AD31" s="476"/>
      <c r="AE31" s="309"/>
      <c r="AF31" s="477"/>
      <c r="AG31" s="851"/>
      <c r="AH31" s="851"/>
      <c r="AI31" s="852"/>
      <c r="AJ31" s="4"/>
    </row>
    <row r="32" spans="1:36" ht="15" customHeight="1" x14ac:dyDescent="0.2">
      <c r="A32" s="4"/>
      <c r="B32" s="476"/>
      <c r="C32" s="476"/>
      <c r="D32" s="509"/>
      <c r="E32" s="509"/>
      <c r="F32" s="509"/>
      <c r="G32" s="509"/>
      <c r="H32" s="509"/>
      <c r="I32" s="509"/>
      <c r="J32" s="509"/>
      <c r="K32" s="509"/>
      <c r="L32" s="509"/>
      <c r="M32" s="509"/>
      <c r="N32" s="209"/>
      <c r="O32" s="209"/>
      <c r="P32" s="309"/>
      <c r="Q32" s="476"/>
      <c r="R32" s="476"/>
      <c r="S32" s="476"/>
      <c r="T32" s="476"/>
      <c r="U32" s="476"/>
      <c r="V32" s="476"/>
      <c r="W32" s="309"/>
      <c r="X32" s="309"/>
      <c r="Y32" s="476"/>
      <c r="Z32" s="476"/>
      <c r="AA32" s="476"/>
      <c r="AB32" s="476"/>
      <c r="AC32" s="476"/>
      <c r="AD32" s="476"/>
      <c r="AE32" s="309"/>
      <c r="AF32" s="477"/>
      <c r="AG32" s="851"/>
      <c r="AH32" s="851"/>
      <c r="AI32" s="852"/>
      <c r="AJ32" s="4"/>
    </row>
    <row r="33" spans="1:36" ht="15" customHeight="1" x14ac:dyDescent="0.2">
      <c r="A33" s="4"/>
      <c r="B33" s="476"/>
      <c r="C33" s="476"/>
      <c r="D33" s="509"/>
      <c r="E33" s="509"/>
      <c r="F33" s="509"/>
      <c r="G33" s="509"/>
      <c r="H33" s="509"/>
      <c r="I33" s="509"/>
      <c r="J33" s="509"/>
      <c r="K33" s="509"/>
      <c r="L33" s="509"/>
      <c r="M33" s="509"/>
      <c r="N33" s="209"/>
      <c r="O33" s="209"/>
      <c r="P33" s="309"/>
      <c r="Q33" s="476"/>
      <c r="R33" s="476"/>
      <c r="S33" s="476"/>
      <c r="T33" s="476"/>
      <c r="U33" s="476"/>
      <c r="V33" s="476"/>
      <c r="W33" s="309"/>
      <c r="X33" s="309"/>
      <c r="Y33" s="476"/>
      <c r="Z33" s="476"/>
      <c r="AA33" s="476"/>
      <c r="AB33" s="476"/>
      <c r="AC33" s="476"/>
      <c r="AD33" s="476"/>
      <c r="AE33" s="309"/>
      <c r="AF33" s="477"/>
      <c r="AG33" s="851"/>
      <c r="AH33" s="851"/>
      <c r="AI33" s="852"/>
      <c r="AJ33" s="4"/>
    </row>
    <row r="34" spans="1:36" ht="15" customHeight="1" x14ac:dyDescent="0.2">
      <c r="A34" s="4"/>
      <c r="B34" s="476"/>
      <c r="C34" s="476"/>
      <c r="D34" s="509"/>
      <c r="E34" s="509"/>
      <c r="F34" s="509"/>
      <c r="G34" s="509"/>
      <c r="H34" s="509"/>
      <c r="I34" s="509"/>
      <c r="J34" s="509"/>
      <c r="K34" s="509"/>
      <c r="L34" s="509"/>
      <c r="M34" s="509"/>
      <c r="N34" s="209"/>
      <c r="O34" s="209"/>
      <c r="P34" s="309"/>
      <c r="Q34" s="476"/>
      <c r="R34" s="476"/>
      <c r="S34" s="476"/>
      <c r="T34" s="476"/>
      <c r="U34" s="476"/>
      <c r="V34" s="476"/>
      <c r="W34" s="309"/>
      <c r="X34" s="309"/>
      <c r="Y34" s="476"/>
      <c r="Z34" s="476"/>
      <c r="AA34" s="476"/>
      <c r="AB34" s="476"/>
      <c r="AC34" s="476"/>
      <c r="AD34" s="476"/>
      <c r="AE34" s="309"/>
      <c r="AF34" s="477"/>
      <c r="AG34" s="851"/>
      <c r="AH34" s="851"/>
      <c r="AI34" s="852"/>
      <c r="AJ34" s="4"/>
    </row>
    <row r="35" spans="1:36" ht="15" customHeight="1" x14ac:dyDescent="0.2">
      <c r="A35" s="4"/>
      <c r="B35" s="476"/>
      <c r="C35" s="476"/>
      <c r="D35" s="509"/>
      <c r="E35" s="509"/>
      <c r="F35" s="509"/>
      <c r="G35" s="509"/>
      <c r="H35" s="509"/>
      <c r="I35" s="509"/>
      <c r="J35" s="509"/>
      <c r="K35" s="509"/>
      <c r="L35" s="509"/>
      <c r="M35" s="509"/>
      <c r="N35" s="209"/>
      <c r="O35" s="209"/>
      <c r="P35" s="309"/>
      <c r="Q35" s="476"/>
      <c r="R35" s="476"/>
      <c r="S35" s="476"/>
      <c r="T35" s="476"/>
      <c r="U35" s="476"/>
      <c r="V35" s="476"/>
      <c r="W35" s="309"/>
      <c r="X35" s="309"/>
      <c r="Y35" s="476"/>
      <c r="Z35" s="476"/>
      <c r="AA35" s="476"/>
      <c r="AB35" s="476"/>
      <c r="AC35" s="476"/>
      <c r="AD35" s="476"/>
      <c r="AE35" s="309"/>
      <c r="AF35" s="477"/>
      <c r="AG35" s="851"/>
      <c r="AH35" s="851"/>
      <c r="AI35" s="852"/>
      <c r="AJ35" s="4"/>
    </row>
    <row r="36" spans="1:36" ht="15" customHeight="1" x14ac:dyDescent="0.2">
      <c r="A36" s="4"/>
      <c r="B36" s="476"/>
      <c r="C36" s="476"/>
      <c r="D36" s="509"/>
      <c r="E36" s="509"/>
      <c r="F36" s="509"/>
      <c r="G36" s="509"/>
      <c r="H36" s="509"/>
      <c r="I36" s="509"/>
      <c r="J36" s="509"/>
      <c r="K36" s="509"/>
      <c r="L36" s="509"/>
      <c r="M36" s="509"/>
      <c r="N36" s="209"/>
      <c r="O36" s="209"/>
      <c r="P36" s="309"/>
      <c r="Q36" s="476"/>
      <c r="R36" s="476"/>
      <c r="S36" s="476"/>
      <c r="T36" s="476"/>
      <c r="U36" s="476"/>
      <c r="V36" s="476"/>
      <c r="W36" s="309"/>
      <c r="X36" s="309"/>
      <c r="Y36" s="476"/>
      <c r="Z36" s="476"/>
      <c r="AA36" s="476"/>
      <c r="AB36" s="476"/>
      <c r="AC36" s="476"/>
      <c r="AD36" s="476"/>
      <c r="AE36" s="309"/>
      <c r="AF36" s="477"/>
      <c r="AG36" s="851"/>
      <c r="AH36" s="851"/>
      <c r="AI36" s="852"/>
      <c r="AJ36" s="4"/>
    </row>
    <row r="37" spans="1:36" ht="15" customHeight="1" x14ac:dyDescent="0.2">
      <c r="A37" s="7"/>
      <c r="B37" s="476"/>
      <c r="C37" s="476"/>
      <c r="D37" s="509"/>
      <c r="E37" s="509"/>
      <c r="F37" s="509"/>
      <c r="G37" s="509"/>
      <c r="H37" s="509"/>
      <c r="I37" s="509"/>
      <c r="J37" s="509"/>
      <c r="K37" s="509"/>
      <c r="L37" s="509"/>
      <c r="M37" s="509"/>
      <c r="N37" s="209"/>
      <c r="O37" s="209"/>
      <c r="P37" s="309"/>
      <c r="Q37" s="476"/>
      <c r="R37" s="476"/>
      <c r="S37" s="476"/>
      <c r="T37" s="476"/>
      <c r="U37" s="476"/>
      <c r="V37" s="476"/>
      <c r="W37" s="309"/>
      <c r="X37" s="309"/>
      <c r="Y37" s="476"/>
      <c r="Z37" s="476"/>
      <c r="AA37" s="476"/>
      <c r="AB37" s="476"/>
      <c r="AC37" s="476"/>
      <c r="AD37" s="476"/>
      <c r="AE37" s="309"/>
      <c r="AF37" s="477"/>
      <c r="AG37" s="851"/>
      <c r="AH37" s="851"/>
      <c r="AI37" s="852"/>
      <c r="AJ37" s="4"/>
    </row>
    <row r="38" spans="1:36" x14ac:dyDescent="0.2">
      <c r="A38" s="2"/>
      <c r="B38" s="548" t="s">
        <v>505</v>
      </c>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4"/>
    </row>
    <row r="39" spans="1:36" s="1" customFormat="1" x14ac:dyDescent="0.2">
      <c r="A39" s="397" t="s">
        <v>359</v>
      </c>
      <c r="B39" s="397"/>
      <c r="C39" s="397"/>
      <c r="D39" s="445">
        <f>'Form I'!$D$34</f>
        <v>0</v>
      </c>
      <c r="E39" s="446"/>
      <c r="F39" s="446"/>
      <c r="G39" s="447"/>
      <c r="H39" s="401" t="s">
        <v>356</v>
      </c>
      <c r="I39" s="353"/>
      <c r="J39" s="353"/>
      <c r="K39" s="353"/>
      <c r="L39" s="388"/>
      <c r="M39" s="448">
        <f>'Form I'!$M$34</f>
        <v>0</v>
      </c>
      <c r="N39" s="446"/>
      <c r="O39" s="446"/>
      <c r="P39" s="446"/>
      <c r="Q39" s="447"/>
      <c r="R39" s="384" t="s">
        <v>4</v>
      </c>
      <c r="S39" s="384"/>
      <c r="T39" s="384"/>
      <c r="U39" s="385"/>
      <c r="V39" s="386"/>
      <c r="W39" s="387" t="s">
        <v>358</v>
      </c>
      <c r="X39" s="353"/>
      <c r="Y39" s="353"/>
      <c r="Z39" s="388"/>
      <c r="AA39" s="385"/>
      <c r="AB39" s="389"/>
      <c r="AC39" s="384" t="s">
        <v>1</v>
      </c>
      <c r="AD39" s="384"/>
      <c r="AE39" s="381"/>
      <c r="AF39" s="382"/>
      <c r="AG39" s="382"/>
      <c r="AH39" s="382"/>
      <c r="AI39" s="383"/>
      <c r="AJ39" s="100" t="e" vm="1">
        <v>#VALUE!</v>
      </c>
    </row>
  </sheetData>
  <sheetProtection sheet="1" selectLockedCells="1"/>
  <mergeCells count="305">
    <mergeCell ref="S36:T36"/>
    <mergeCell ref="AF20:AI20"/>
    <mergeCell ref="AF21:AI21"/>
    <mergeCell ref="AF36:AI36"/>
    <mergeCell ref="AF37:AI37"/>
    <mergeCell ref="AF30:AI30"/>
    <mergeCell ref="AF31:AI31"/>
    <mergeCell ref="AF32:AI32"/>
    <mergeCell ref="AF33:AI33"/>
    <mergeCell ref="AF34:AI34"/>
    <mergeCell ref="AF27:AI27"/>
    <mergeCell ref="AF28:AI28"/>
    <mergeCell ref="AF29:AI29"/>
    <mergeCell ref="AF35:AI35"/>
    <mergeCell ref="U34:V34"/>
    <mergeCell ref="Y34:Z34"/>
    <mergeCell ref="AA34:AB34"/>
    <mergeCell ref="S35:T35"/>
    <mergeCell ref="U35:V35"/>
    <mergeCell ref="Y35:Z35"/>
    <mergeCell ref="U36:V36"/>
    <mergeCell ref="Y36:Z36"/>
    <mergeCell ref="Y33:Z33"/>
    <mergeCell ref="U30:V30"/>
    <mergeCell ref="AF9:AI9"/>
    <mergeCell ref="AF10:AI10"/>
    <mergeCell ref="AF11:AI11"/>
    <mergeCell ref="AF12:AI12"/>
    <mergeCell ref="AF13:AI13"/>
    <mergeCell ref="AF14:AI14"/>
    <mergeCell ref="AF15:AI15"/>
    <mergeCell ref="AF16:AI16"/>
    <mergeCell ref="AF4:AI6"/>
    <mergeCell ref="AF7:AI7"/>
    <mergeCell ref="AF8:AI8"/>
    <mergeCell ref="AA36:AB36"/>
    <mergeCell ref="AA35:AB35"/>
    <mergeCell ref="AC34:AD34"/>
    <mergeCell ref="AC35:AD35"/>
    <mergeCell ref="AC31:AD31"/>
    <mergeCell ref="AC33:AD33"/>
    <mergeCell ref="AA33:AB33"/>
    <mergeCell ref="AF26:AI26"/>
    <mergeCell ref="AC23:AD23"/>
    <mergeCell ref="AC24:AD24"/>
    <mergeCell ref="AC36:AD36"/>
    <mergeCell ref="AA32:AB32"/>
    <mergeCell ref="AC32:AD32"/>
    <mergeCell ref="Q33:R33"/>
    <mergeCell ref="B35:C35"/>
    <mergeCell ref="D35:M35"/>
    <mergeCell ref="Q35:R35"/>
    <mergeCell ref="AF17:AI17"/>
    <mergeCell ref="AF18:AI18"/>
    <mergeCell ref="AF19:AI19"/>
    <mergeCell ref="AF23:AI23"/>
    <mergeCell ref="AF24:AI24"/>
    <mergeCell ref="AF25:AI25"/>
    <mergeCell ref="AF22:AI22"/>
    <mergeCell ref="S33:T33"/>
    <mergeCell ref="D19:M19"/>
    <mergeCell ref="AA26:AB26"/>
    <mergeCell ref="AC26:AD26"/>
    <mergeCell ref="Q26:R26"/>
    <mergeCell ref="S26:T26"/>
    <mergeCell ref="U26:V26"/>
    <mergeCell ref="Y26:Z26"/>
    <mergeCell ref="D26:M26"/>
    <mergeCell ref="D22:M22"/>
    <mergeCell ref="D23:M23"/>
    <mergeCell ref="Y22:Z22"/>
    <mergeCell ref="AA22:AB22"/>
    <mergeCell ref="Q36:R36"/>
    <mergeCell ref="B31:C31"/>
    <mergeCell ref="B28:C28"/>
    <mergeCell ref="B32:C32"/>
    <mergeCell ref="D32:M32"/>
    <mergeCell ref="Q32:R32"/>
    <mergeCell ref="S32:T32"/>
    <mergeCell ref="D29:M29"/>
    <mergeCell ref="B30:C30"/>
    <mergeCell ref="D30:M30"/>
    <mergeCell ref="D31:M31"/>
    <mergeCell ref="Q28:R28"/>
    <mergeCell ref="S28:T28"/>
    <mergeCell ref="Q29:R29"/>
    <mergeCell ref="S29:T29"/>
    <mergeCell ref="S31:T31"/>
    <mergeCell ref="Q31:R31"/>
    <mergeCell ref="S34:T34"/>
    <mergeCell ref="B29:C29"/>
    <mergeCell ref="B34:C34"/>
    <mergeCell ref="D34:M34"/>
    <mergeCell ref="Q34:R34"/>
    <mergeCell ref="B33:C33"/>
    <mergeCell ref="D33:M33"/>
    <mergeCell ref="AC22:AD22"/>
    <mergeCell ref="Y24:Z24"/>
    <mergeCell ref="AA24:AB24"/>
    <mergeCell ref="S22:T22"/>
    <mergeCell ref="U22:V22"/>
    <mergeCell ref="Y25:Z25"/>
    <mergeCell ref="AA25:AB25"/>
    <mergeCell ref="Y23:Z23"/>
    <mergeCell ref="AC25:AD25"/>
    <mergeCell ref="AA23:AB23"/>
    <mergeCell ref="U23:V23"/>
    <mergeCell ref="S24:T24"/>
    <mergeCell ref="U24:V24"/>
    <mergeCell ref="S25:T25"/>
    <mergeCell ref="U25:V25"/>
    <mergeCell ref="AC8:AD8"/>
    <mergeCell ref="AC9:AD9"/>
    <mergeCell ref="AC10:AD10"/>
    <mergeCell ref="AC11:AD11"/>
    <mergeCell ref="AC12:AD12"/>
    <mergeCell ref="D20:M20"/>
    <mergeCell ref="D21:M21"/>
    <mergeCell ref="AC19:AD19"/>
    <mergeCell ref="AC20:AD20"/>
    <mergeCell ref="AC21:AD21"/>
    <mergeCell ref="AA19:AB19"/>
    <mergeCell ref="Y20:Z20"/>
    <mergeCell ref="AA20:AB20"/>
    <mergeCell ref="Q21:R21"/>
    <mergeCell ref="AA21:AB21"/>
    <mergeCell ref="AC16:AD16"/>
    <mergeCell ref="AC17:AD17"/>
    <mergeCell ref="AC18:AD18"/>
    <mergeCell ref="Q14:R14"/>
    <mergeCell ref="Q10:R10"/>
    <mergeCell ref="Q11:R11"/>
    <mergeCell ref="Q12:R12"/>
    <mergeCell ref="D14:M14"/>
    <mergeCell ref="D15:M15"/>
    <mergeCell ref="Y10:Z10"/>
    <mergeCell ref="AA10:AB10"/>
    <mergeCell ref="Y11:Z11"/>
    <mergeCell ref="AA11:AB11"/>
    <mergeCell ref="Y15:Z15"/>
    <mergeCell ref="AA15:AB15"/>
    <mergeCell ref="Y16:Z16"/>
    <mergeCell ref="AA16:AB16"/>
    <mergeCell ref="AC13:AD13"/>
    <mergeCell ref="AC14:AD14"/>
    <mergeCell ref="AC15:AD15"/>
    <mergeCell ref="AA12:AB12"/>
    <mergeCell ref="Y13:Z13"/>
    <mergeCell ref="AA13:AB13"/>
    <mergeCell ref="Y12:Z12"/>
    <mergeCell ref="Y14:Z14"/>
    <mergeCell ref="AA14:AB14"/>
    <mergeCell ref="U19:V19"/>
    <mergeCell ref="S17:T17"/>
    <mergeCell ref="U17:V17"/>
    <mergeCell ref="S18:T18"/>
    <mergeCell ref="Y17:Z17"/>
    <mergeCell ref="AA17:AB17"/>
    <mergeCell ref="Y21:Z21"/>
    <mergeCell ref="Y18:Z18"/>
    <mergeCell ref="AA18:AB18"/>
    <mergeCell ref="Y19:Z19"/>
    <mergeCell ref="S20:T20"/>
    <mergeCell ref="U20:V20"/>
    <mergeCell ref="S21:T21"/>
    <mergeCell ref="U21:V21"/>
    <mergeCell ref="U18:V18"/>
    <mergeCell ref="AE39:AI39"/>
    <mergeCell ref="D12:M12"/>
    <mergeCell ref="S12:T12"/>
    <mergeCell ref="U29:V29"/>
    <mergeCell ref="Y29:Z29"/>
    <mergeCell ref="Q22:R22"/>
    <mergeCell ref="Q19:R19"/>
    <mergeCell ref="Q20:R20"/>
    <mergeCell ref="Q23:R23"/>
    <mergeCell ref="D13:M13"/>
    <mergeCell ref="Q30:R30"/>
    <mergeCell ref="S30:T30"/>
    <mergeCell ref="S23:T23"/>
    <mergeCell ref="D28:M28"/>
    <mergeCell ref="AC30:AD30"/>
    <mergeCell ref="AC27:AD27"/>
    <mergeCell ref="AC28:AD28"/>
    <mergeCell ref="B38:AI38"/>
    <mergeCell ref="S37:T37"/>
    <mergeCell ref="U37:V37"/>
    <mergeCell ref="Y37:Z37"/>
    <mergeCell ref="AA37:AB37"/>
    <mergeCell ref="B37:C37"/>
    <mergeCell ref="S19:T19"/>
    <mergeCell ref="U12:V12"/>
    <mergeCell ref="S13:T13"/>
    <mergeCell ref="U13:V13"/>
    <mergeCell ref="S14:T14"/>
    <mergeCell ref="U14:V14"/>
    <mergeCell ref="S15:T15"/>
    <mergeCell ref="U15:V15"/>
    <mergeCell ref="S16:T16"/>
    <mergeCell ref="U16:V16"/>
    <mergeCell ref="S10:T10"/>
    <mergeCell ref="U10:V10"/>
    <mergeCell ref="S11:T11"/>
    <mergeCell ref="U11:V11"/>
    <mergeCell ref="A39:C39"/>
    <mergeCell ref="D39:G39"/>
    <mergeCell ref="M39:Q39"/>
    <mergeCell ref="AC39:AD39"/>
    <mergeCell ref="H39:L39"/>
    <mergeCell ref="R39:T39"/>
    <mergeCell ref="U39:V39"/>
    <mergeCell ref="W39:Z39"/>
    <mergeCell ref="AA39:AB39"/>
    <mergeCell ref="B24:C24"/>
    <mergeCell ref="B25:C25"/>
    <mergeCell ref="Q24:R24"/>
    <mergeCell ref="Q25:R25"/>
    <mergeCell ref="D25:M25"/>
    <mergeCell ref="B21:C21"/>
    <mergeCell ref="B22:C22"/>
    <mergeCell ref="B23:C23"/>
    <mergeCell ref="D24:M24"/>
    <mergeCell ref="D37:M37"/>
    <mergeCell ref="Q37:R37"/>
    <mergeCell ref="B4:C6"/>
    <mergeCell ref="B7:C7"/>
    <mergeCell ref="B8:C8"/>
    <mergeCell ref="B9:C9"/>
    <mergeCell ref="D4:M6"/>
    <mergeCell ref="N4:N6"/>
    <mergeCell ref="P4:P6"/>
    <mergeCell ref="O4:O6"/>
    <mergeCell ref="D8:M8"/>
    <mergeCell ref="D9:M9"/>
    <mergeCell ref="D7:M7"/>
    <mergeCell ref="Q4:R6"/>
    <mergeCell ref="S4:T6"/>
    <mergeCell ref="Q8:R8"/>
    <mergeCell ref="S7:T7"/>
    <mergeCell ref="U4:V6"/>
    <mergeCell ref="S9:T9"/>
    <mergeCell ref="U9:V9"/>
    <mergeCell ref="AE4:AE6"/>
    <mergeCell ref="W4:W6"/>
    <mergeCell ref="Y4:Z6"/>
    <mergeCell ref="AA4:AB6"/>
    <mergeCell ref="X4:X6"/>
    <mergeCell ref="AC4:AD6"/>
    <mergeCell ref="AA8:AB8"/>
    <mergeCell ref="Q7:R7"/>
    <mergeCell ref="U7:V7"/>
    <mergeCell ref="S8:T8"/>
    <mergeCell ref="U8:V8"/>
    <mergeCell ref="Y7:Z7"/>
    <mergeCell ref="AA7:AB7"/>
    <mergeCell ref="Y9:Z9"/>
    <mergeCell ref="AA9:AB9"/>
    <mergeCell ref="Y8:Z8"/>
    <mergeCell ref="AC7:AD7"/>
    <mergeCell ref="Q9:R9"/>
    <mergeCell ref="B17:C17"/>
    <mergeCell ref="B18:C18"/>
    <mergeCell ref="B19:C19"/>
    <mergeCell ref="B20:C20"/>
    <mergeCell ref="B13:C13"/>
    <mergeCell ref="B14:C14"/>
    <mergeCell ref="B15:C15"/>
    <mergeCell ref="B16:C16"/>
    <mergeCell ref="B10:C10"/>
    <mergeCell ref="B11:C11"/>
    <mergeCell ref="B12:C12"/>
    <mergeCell ref="D10:M10"/>
    <mergeCell ref="D11:M11"/>
    <mergeCell ref="Q13:R13"/>
    <mergeCell ref="D16:M16"/>
    <mergeCell ref="D17:M17"/>
    <mergeCell ref="D18:M18"/>
    <mergeCell ref="Q17:R17"/>
    <mergeCell ref="Q18:R18"/>
    <mergeCell ref="Q15:R15"/>
    <mergeCell ref="Q16:R16"/>
    <mergeCell ref="AC37:AD37"/>
    <mergeCell ref="B26:C26"/>
    <mergeCell ref="B27:C27"/>
    <mergeCell ref="D27:M27"/>
    <mergeCell ref="Q27:R27"/>
    <mergeCell ref="S27:T27"/>
    <mergeCell ref="Y30:Z30"/>
    <mergeCell ref="AA30:AB30"/>
    <mergeCell ref="U31:V31"/>
    <mergeCell ref="Y31:Z31"/>
    <mergeCell ref="AA31:AB31"/>
    <mergeCell ref="AA27:AB27"/>
    <mergeCell ref="U28:V28"/>
    <mergeCell ref="Y28:Z28"/>
    <mergeCell ref="AA28:AB28"/>
    <mergeCell ref="U27:V27"/>
    <mergeCell ref="Y27:Z27"/>
    <mergeCell ref="U32:V32"/>
    <mergeCell ref="Y32:Z32"/>
    <mergeCell ref="AA29:AB29"/>
    <mergeCell ref="U33:V33"/>
    <mergeCell ref="AC29:AD29"/>
    <mergeCell ref="B36:C36"/>
    <mergeCell ref="D36:M36"/>
  </mergeCells>
  <phoneticPr fontId="5" type="noConversion"/>
  <conditionalFormatting sqref="D39:G39 M39:Q39">
    <cfRule type="cellIs" dxfId="4133" priority="7" stopIfTrue="1" operator="equal">
      <formula>0</formula>
    </cfRule>
  </conditionalFormatting>
  <conditionalFormatting sqref="P7:P37">
    <cfRule type="containsText" dxfId="4132" priority="5" operator="containsText" text="N">
      <formula>NOT(ISERROR(SEARCH("N",P7)))</formula>
    </cfRule>
    <cfRule type="containsBlanks" dxfId="4131" priority="6">
      <formula>LEN(TRIM(P7))=0</formula>
    </cfRule>
  </conditionalFormatting>
  <conditionalFormatting sqref="W7:X37">
    <cfRule type="containsText" dxfId="4130" priority="3" operator="containsText" text="N">
      <formula>NOT(ISERROR(SEARCH("N",W7)))</formula>
    </cfRule>
    <cfRule type="containsBlanks" dxfId="4129" priority="4">
      <formula>LEN(TRIM(W7))=0</formula>
    </cfRule>
  </conditionalFormatting>
  <conditionalFormatting sqref="AE7:AE37">
    <cfRule type="containsText" dxfId="4128" priority="1" operator="containsText" text="N">
      <formula>NOT(ISERROR(SEARCH("N",AE7)))</formula>
    </cfRule>
    <cfRule type="containsBlanks" dxfId="4127" priority="2">
      <formula>LEN(TRIM(AE7))=0</formula>
    </cfRule>
  </conditionalFormatting>
  <dataValidations disablePrompts="1" count="1">
    <dataValidation type="list" allowBlank="1" showInputMessage="1" showErrorMessage="1" sqref="P7:P37 W7:X37 AE7:AE37" xr:uid="{9C6F478F-EA36-4800-8569-B2377F1E2C54}">
      <formula1>$AL$1:$AL$2</formula1>
    </dataValidation>
  </dataValidations>
  <hyperlinks>
    <hyperlink ref="AJ39" location="'Form II(a)'!AC18" display="i" xr:uid="{00000000-0004-0000-2A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XVIII(d)</oddFooter>
  </headerFooter>
  <legacyDrawing r:id="rId2"/>
  <legacyDrawingHF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3">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565</v>
      </c>
    </row>
    <row r="2" spans="1:38" ht="15.75" x14ac:dyDescent="0.25">
      <c r="A2" s="5" t="s">
        <v>708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42" t="s">
        <v>82</v>
      </c>
      <c r="C4" s="861"/>
      <c r="D4" s="413" t="s">
        <v>83</v>
      </c>
      <c r="E4" s="413"/>
      <c r="F4" s="413"/>
      <c r="G4" s="413"/>
      <c r="H4" s="413"/>
      <c r="I4" s="413"/>
      <c r="J4" s="855"/>
      <c r="K4" s="855"/>
      <c r="L4" s="855"/>
      <c r="M4" s="855"/>
      <c r="N4" s="551" t="s">
        <v>486</v>
      </c>
      <c r="O4" s="551" t="s">
        <v>509</v>
      </c>
      <c r="P4" s="442" t="s">
        <v>84</v>
      </c>
      <c r="Q4" s="442" t="s">
        <v>85</v>
      </c>
      <c r="R4" s="861"/>
      <c r="S4" s="442" t="s">
        <v>86</v>
      </c>
      <c r="T4" s="861"/>
      <c r="U4" s="442" t="s">
        <v>87</v>
      </c>
      <c r="V4" s="861"/>
      <c r="W4" s="442" t="s">
        <v>88</v>
      </c>
      <c r="X4" s="442" t="s">
        <v>89</v>
      </c>
      <c r="Y4" s="442" t="s">
        <v>90</v>
      </c>
      <c r="Z4" s="442"/>
      <c r="AA4" s="442" t="s">
        <v>91</v>
      </c>
      <c r="AB4" s="442"/>
      <c r="AC4" s="442" t="s">
        <v>92</v>
      </c>
      <c r="AD4" s="442"/>
      <c r="AE4" s="442" t="s">
        <v>93</v>
      </c>
      <c r="AF4" s="415" t="s">
        <v>94</v>
      </c>
      <c r="AG4" s="862"/>
      <c r="AH4" s="862"/>
      <c r="AI4" s="863"/>
      <c r="AJ4" s="4"/>
    </row>
    <row r="5" spans="1:38" x14ac:dyDescent="0.2">
      <c r="A5" s="4"/>
      <c r="B5" s="442"/>
      <c r="C5" s="861"/>
      <c r="D5" s="413"/>
      <c r="E5" s="413"/>
      <c r="F5" s="413"/>
      <c r="G5" s="413"/>
      <c r="H5" s="413"/>
      <c r="I5" s="413"/>
      <c r="J5" s="855"/>
      <c r="K5" s="855"/>
      <c r="L5" s="855"/>
      <c r="M5" s="855"/>
      <c r="N5" s="701"/>
      <c r="O5" s="853"/>
      <c r="P5" s="442"/>
      <c r="Q5" s="442"/>
      <c r="R5" s="861"/>
      <c r="S5" s="442"/>
      <c r="T5" s="861"/>
      <c r="U5" s="442"/>
      <c r="V5" s="861"/>
      <c r="W5" s="414"/>
      <c r="X5" s="414"/>
      <c r="Y5" s="442"/>
      <c r="Z5" s="442"/>
      <c r="AA5" s="442"/>
      <c r="AB5" s="442"/>
      <c r="AC5" s="442"/>
      <c r="AD5" s="442"/>
      <c r="AE5" s="442"/>
      <c r="AF5" s="419"/>
      <c r="AG5" s="420"/>
      <c r="AH5" s="420"/>
      <c r="AI5" s="421"/>
      <c r="AJ5" s="4"/>
    </row>
    <row r="6" spans="1:38" ht="15" customHeight="1" x14ac:dyDescent="0.2">
      <c r="A6" s="4"/>
      <c r="B6" s="442"/>
      <c r="C6" s="861"/>
      <c r="D6" s="413"/>
      <c r="E6" s="413"/>
      <c r="F6" s="413"/>
      <c r="G6" s="413"/>
      <c r="H6" s="413"/>
      <c r="I6" s="413"/>
      <c r="J6" s="855"/>
      <c r="K6" s="855"/>
      <c r="L6" s="855"/>
      <c r="M6" s="855"/>
      <c r="N6" s="702"/>
      <c r="O6" s="854"/>
      <c r="P6" s="442"/>
      <c r="Q6" s="442"/>
      <c r="R6" s="861"/>
      <c r="S6" s="442"/>
      <c r="T6" s="861"/>
      <c r="U6" s="442"/>
      <c r="V6" s="861"/>
      <c r="W6" s="414"/>
      <c r="X6" s="414"/>
      <c r="Y6" s="442"/>
      <c r="Z6" s="442"/>
      <c r="AA6" s="442"/>
      <c r="AB6" s="442"/>
      <c r="AC6" s="442"/>
      <c r="AD6" s="442"/>
      <c r="AE6" s="442"/>
      <c r="AF6" s="422"/>
      <c r="AG6" s="423"/>
      <c r="AH6" s="423"/>
      <c r="AI6" s="424"/>
      <c r="AJ6" s="4"/>
    </row>
    <row r="7" spans="1:38" ht="15" customHeight="1" x14ac:dyDescent="0.2">
      <c r="A7" s="4"/>
      <c r="B7" s="476"/>
      <c r="C7" s="476"/>
      <c r="D7" s="509"/>
      <c r="E7" s="509"/>
      <c r="F7" s="509"/>
      <c r="G7" s="509"/>
      <c r="H7" s="509"/>
      <c r="I7" s="509"/>
      <c r="J7" s="509"/>
      <c r="K7" s="509"/>
      <c r="L7" s="509"/>
      <c r="M7" s="509"/>
      <c r="N7" s="209"/>
      <c r="O7" s="209"/>
      <c r="P7" s="309"/>
      <c r="Q7" s="476"/>
      <c r="R7" s="476"/>
      <c r="S7" s="476"/>
      <c r="T7" s="476"/>
      <c r="U7" s="476"/>
      <c r="V7" s="476"/>
      <c r="W7" s="309"/>
      <c r="X7" s="309"/>
      <c r="Y7" s="476"/>
      <c r="Z7" s="476"/>
      <c r="AA7" s="476"/>
      <c r="AB7" s="476"/>
      <c r="AC7" s="476"/>
      <c r="AD7" s="476"/>
      <c r="AE7" s="309"/>
      <c r="AF7" s="477"/>
      <c r="AG7" s="851"/>
      <c r="AH7" s="851"/>
      <c r="AI7" s="852"/>
      <c r="AJ7" s="4"/>
    </row>
    <row r="8" spans="1:38" ht="15" customHeight="1" x14ac:dyDescent="0.2">
      <c r="A8" s="4"/>
      <c r="B8" s="476"/>
      <c r="C8" s="476"/>
      <c r="D8" s="509"/>
      <c r="E8" s="509"/>
      <c r="F8" s="509"/>
      <c r="G8" s="509"/>
      <c r="H8" s="509"/>
      <c r="I8" s="509"/>
      <c r="J8" s="509"/>
      <c r="K8" s="509"/>
      <c r="L8" s="509"/>
      <c r="M8" s="509"/>
      <c r="N8" s="209"/>
      <c r="O8" s="209"/>
      <c r="P8" s="309"/>
      <c r="Q8" s="476"/>
      <c r="R8" s="476"/>
      <c r="S8" s="476"/>
      <c r="T8" s="476"/>
      <c r="U8" s="476"/>
      <c r="V8" s="476"/>
      <c r="W8" s="309"/>
      <c r="X8" s="309"/>
      <c r="Y8" s="476"/>
      <c r="Z8" s="476"/>
      <c r="AA8" s="476"/>
      <c r="AB8" s="476"/>
      <c r="AC8" s="476"/>
      <c r="AD8" s="476"/>
      <c r="AE8" s="309"/>
      <c r="AF8" s="477"/>
      <c r="AG8" s="851"/>
      <c r="AH8" s="851"/>
      <c r="AI8" s="852"/>
      <c r="AJ8" s="4"/>
    </row>
    <row r="9" spans="1:38" ht="15" customHeight="1" x14ac:dyDescent="0.2">
      <c r="A9" s="4"/>
      <c r="B9" s="476"/>
      <c r="C9" s="476"/>
      <c r="D9" s="509"/>
      <c r="E9" s="509"/>
      <c r="F9" s="509"/>
      <c r="G9" s="509"/>
      <c r="H9" s="509"/>
      <c r="I9" s="509"/>
      <c r="J9" s="509"/>
      <c r="K9" s="509"/>
      <c r="L9" s="509"/>
      <c r="M9" s="509"/>
      <c r="N9" s="209"/>
      <c r="O9" s="209"/>
      <c r="P9" s="309"/>
      <c r="Q9" s="476"/>
      <c r="R9" s="476"/>
      <c r="S9" s="476"/>
      <c r="T9" s="476"/>
      <c r="U9" s="476"/>
      <c r="V9" s="476"/>
      <c r="W9" s="309"/>
      <c r="X9" s="309"/>
      <c r="Y9" s="476"/>
      <c r="Z9" s="476"/>
      <c r="AA9" s="476"/>
      <c r="AB9" s="476"/>
      <c r="AC9" s="476"/>
      <c r="AD9" s="476"/>
      <c r="AE9" s="309"/>
      <c r="AF9" s="477"/>
      <c r="AG9" s="851"/>
      <c r="AH9" s="851"/>
      <c r="AI9" s="852"/>
      <c r="AJ9" s="4"/>
    </row>
    <row r="10" spans="1:38" ht="15" customHeight="1" x14ac:dyDescent="0.2">
      <c r="A10" s="4"/>
      <c r="B10" s="476"/>
      <c r="C10" s="476"/>
      <c r="D10" s="509"/>
      <c r="E10" s="509"/>
      <c r="F10" s="509"/>
      <c r="G10" s="509"/>
      <c r="H10" s="509"/>
      <c r="I10" s="509"/>
      <c r="J10" s="509"/>
      <c r="K10" s="509"/>
      <c r="L10" s="509"/>
      <c r="M10" s="509"/>
      <c r="N10" s="209"/>
      <c r="O10" s="209"/>
      <c r="P10" s="309"/>
      <c r="Q10" s="476"/>
      <c r="R10" s="476"/>
      <c r="S10" s="476"/>
      <c r="T10" s="476"/>
      <c r="U10" s="476"/>
      <c r="V10" s="476"/>
      <c r="W10" s="309"/>
      <c r="X10" s="309"/>
      <c r="Y10" s="476"/>
      <c r="Z10" s="476"/>
      <c r="AA10" s="476"/>
      <c r="AB10" s="476"/>
      <c r="AC10" s="476"/>
      <c r="AD10" s="476"/>
      <c r="AE10" s="309"/>
      <c r="AF10" s="477"/>
      <c r="AG10" s="851"/>
      <c r="AH10" s="851"/>
      <c r="AI10" s="852"/>
      <c r="AJ10" s="4"/>
    </row>
    <row r="11" spans="1:38" ht="15" customHeight="1" x14ac:dyDescent="0.2">
      <c r="A11" s="4"/>
      <c r="B11" s="476"/>
      <c r="C11" s="476"/>
      <c r="D11" s="509"/>
      <c r="E11" s="509"/>
      <c r="F11" s="509"/>
      <c r="G11" s="509"/>
      <c r="H11" s="509"/>
      <c r="I11" s="509"/>
      <c r="J11" s="509"/>
      <c r="K11" s="509"/>
      <c r="L11" s="509"/>
      <c r="M11" s="509"/>
      <c r="N11" s="209"/>
      <c r="O11" s="209"/>
      <c r="P11" s="309"/>
      <c r="Q11" s="476"/>
      <c r="R11" s="476"/>
      <c r="S11" s="476"/>
      <c r="T11" s="476"/>
      <c r="U11" s="476"/>
      <c r="V11" s="476"/>
      <c r="W11" s="309"/>
      <c r="X11" s="309"/>
      <c r="Y11" s="476"/>
      <c r="Z11" s="476"/>
      <c r="AA11" s="476"/>
      <c r="AB11" s="476"/>
      <c r="AC11" s="476"/>
      <c r="AD11" s="476"/>
      <c r="AE11" s="309"/>
      <c r="AF11" s="477"/>
      <c r="AG11" s="851"/>
      <c r="AH11" s="851"/>
      <c r="AI11" s="852"/>
      <c r="AJ11" s="4"/>
    </row>
    <row r="12" spans="1:38" ht="15" customHeight="1" x14ac:dyDescent="0.2">
      <c r="A12" s="4"/>
      <c r="B12" s="476"/>
      <c r="C12" s="476"/>
      <c r="D12" s="509"/>
      <c r="E12" s="509"/>
      <c r="F12" s="509"/>
      <c r="G12" s="509"/>
      <c r="H12" s="509"/>
      <c r="I12" s="509"/>
      <c r="J12" s="509"/>
      <c r="K12" s="509"/>
      <c r="L12" s="509"/>
      <c r="M12" s="509"/>
      <c r="N12" s="209"/>
      <c r="O12" s="209"/>
      <c r="P12" s="309"/>
      <c r="Q12" s="476"/>
      <c r="R12" s="476"/>
      <c r="S12" s="476"/>
      <c r="T12" s="476"/>
      <c r="U12" s="476"/>
      <c r="V12" s="476"/>
      <c r="W12" s="309"/>
      <c r="X12" s="309"/>
      <c r="Y12" s="476"/>
      <c r="Z12" s="476"/>
      <c r="AA12" s="476"/>
      <c r="AB12" s="476"/>
      <c r="AC12" s="476"/>
      <c r="AD12" s="476"/>
      <c r="AE12" s="309"/>
      <c r="AF12" s="477"/>
      <c r="AG12" s="851"/>
      <c r="AH12" s="851"/>
      <c r="AI12" s="852"/>
      <c r="AJ12" s="4"/>
    </row>
    <row r="13" spans="1:38" ht="15" customHeight="1" x14ac:dyDescent="0.2">
      <c r="A13" s="4"/>
      <c r="B13" s="476"/>
      <c r="C13" s="476"/>
      <c r="D13" s="509"/>
      <c r="E13" s="509"/>
      <c r="F13" s="509"/>
      <c r="G13" s="509"/>
      <c r="H13" s="509"/>
      <c r="I13" s="509"/>
      <c r="J13" s="509"/>
      <c r="K13" s="509"/>
      <c r="L13" s="509"/>
      <c r="M13" s="509"/>
      <c r="N13" s="209"/>
      <c r="O13" s="209"/>
      <c r="P13" s="309"/>
      <c r="Q13" s="476"/>
      <c r="R13" s="476"/>
      <c r="S13" s="476"/>
      <c r="T13" s="476"/>
      <c r="U13" s="476"/>
      <c r="V13" s="476"/>
      <c r="W13" s="309"/>
      <c r="X13" s="309"/>
      <c r="Y13" s="476"/>
      <c r="Z13" s="476"/>
      <c r="AA13" s="476"/>
      <c r="AB13" s="476"/>
      <c r="AC13" s="476"/>
      <c r="AD13" s="476"/>
      <c r="AE13" s="309"/>
      <c r="AF13" s="477"/>
      <c r="AG13" s="851"/>
      <c r="AH13" s="851"/>
      <c r="AI13" s="852"/>
      <c r="AJ13" s="4"/>
    </row>
    <row r="14" spans="1:38" ht="15" customHeight="1" x14ac:dyDescent="0.2">
      <c r="A14" s="4"/>
      <c r="B14" s="476"/>
      <c r="C14" s="476"/>
      <c r="D14" s="509"/>
      <c r="E14" s="509"/>
      <c r="F14" s="509"/>
      <c r="G14" s="509"/>
      <c r="H14" s="509"/>
      <c r="I14" s="509"/>
      <c r="J14" s="509"/>
      <c r="K14" s="509"/>
      <c r="L14" s="509"/>
      <c r="M14" s="509"/>
      <c r="N14" s="209"/>
      <c r="O14" s="209"/>
      <c r="P14" s="309"/>
      <c r="Q14" s="476"/>
      <c r="R14" s="476"/>
      <c r="S14" s="476"/>
      <c r="T14" s="476"/>
      <c r="U14" s="476"/>
      <c r="V14" s="476"/>
      <c r="W14" s="309"/>
      <c r="X14" s="309"/>
      <c r="Y14" s="476"/>
      <c r="Z14" s="476"/>
      <c r="AA14" s="476"/>
      <c r="AB14" s="476"/>
      <c r="AC14" s="476"/>
      <c r="AD14" s="476"/>
      <c r="AE14" s="309"/>
      <c r="AF14" s="477"/>
      <c r="AG14" s="851"/>
      <c r="AH14" s="851"/>
      <c r="AI14" s="852"/>
      <c r="AJ14" s="4"/>
    </row>
    <row r="15" spans="1:38" ht="15" customHeight="1" x14ac:dyDescent="0.2">
      <c r="A15" s="4"/>
      <c r="B15" s="476"/>
      <c r="C15" s="476"/>
      <c r="D15" s="509"/>
      <c r="E15" s="509"/>
      <c r="F15" s="509"/>
      <c r="G15" s="509"/>
      <c r="H15" s="509"/>
      <c r="I15" s="509"/>
      <c r="J15" s="509"/>
      <c r="K15" s="509"/>
      <c r="L15" s="509"/>
      <c r="M15" s="509"/>
      <c r="N15" s="209"/>
      <c r="O15" s="209"/>
      <c r="P15" s="309"/>
      <c r="Q15" s="476"/>
      <c r="R15" s="476"/>
      <c r="S15" s="476"/>
      <c r="T15" s="476"/>
      <c r="U15" s="476"/>
      <c r="V15" s="476"/>
      <c r="W15" s="309"/>
      <c r="X15" s="309"/>
      <c r="Y15" s="476"/>
      <c r="Z15" s="476"/>
      <c r="AA15" s="476"/>
      <c r="AB15" s="476"/>
      <c r="AC15" s="476"/>
      <c r="AD15" s="476"/>
      <c r="AE15" s="309"/>
      <c r="AF15" s="477"/>
      <c r="AG15" s="851"/>
      <c r="AH15" s="851"/>
      <c r="AI15" s="852"/>
      <c r="AJ15" s="4"/>
    </row>
    <row r="16" spans="1:38" ht="15" customHeight="1" x14ac:dyDescent="0.2">
      <c r="A16" s="4"/>
      <c r="B16" s="476"/>
      <c r="C16" s="476"/>
      <c r="D16" s="509"/>
      <c r="E16" s="509"/>
      <c r="F16" s="509"/>
      <c r="G16" s="509"/>
      <c r="H16" s="509"/>
      <c r="I16" s="509"/>
      <c r="J16" s="509"/>
      <c r="K16" s="509"/>
      <c r="L16" s="509"/>
      <c r="M16" s="509"/>
      <c r="N16" s="209"/>
      <c r="O16" s="209"/>
      <c r="P16" s="309"/>
      <c r="Q16" s="476"/>
      <c r="R16" s="476"/>
      <c r="S16" s="476"/>
      <c r="T16" s="476"/>
      <c r="U16" s="476"/>
      <c r="V16" s="476"/>
      <c r="W16" s="309"/>
      <c r="X16" s="309"/>
      <c r="Y16" s="476"/>
      <c r="Z16" s="476"/>
      <c r="AA16" s="476"/>
      <c r="AB16" s="476"/>
      <c r="AC16" s="476"/>
      <c r="AD16" s="476"/>
      <c r="AE16" s="309"/>
      <c r="AF16" s="477"/>
      <c r="AG16" s="851"/>
      <c r="AH16" s="851"/>
      <c r="AI16" s="852"/>
      <c r="AJ16" s="4"/>
    </row>
    <row r="17" spans="1:36" ht="15" customHeight="1" x14ac:dyDescent="0.2">
      <c r="A17" s="4"/>
      <c r="B17" s="476"/>
      <c r="C17" s="476"/>
      <c r="D17" s="509"/>
      <c r="E17" s="509"/>
      <c r="F17" s="509"/>
      <c r="G17" s="509"/>
      <c r="H17" s="509"/>
      <c r="I17" s="509"/>
      <c r="J17" s="509"/>
      <c r="K17" s="509"/>
      <c r="L17" s="509"/>
      <c r="M17" s="509"/>
      <c r="N17" s="209"/>
      <c r="O17" s="209"/>
      <c r="P17" s="309"/>
      <c r="Q17" s="476"/>
      <c r="R17" s="476"/>
      <c r="S17" s="476"/>
      <c r="T17" s="476"/>
      <c r="U17" s="476"/>
      <c r="V17" s="476"/>
      <c r="W17" s="309"/>
      <c r="X17" s="309"/>
      <c r="Y17" s="476"/>
      <c r="Z17" s="476"/>
      <c r="AA17" s="476"/>
      <c r="AB17" s="476"/>
      <c r="AC17" s="476"/>
      <c r="AD17" s="476"/>
      <c r="AE17" s="309"/>
      <c r="AF17" s="477"/>
      <c r="AG17" s="851"/>
      <c r="AH17" s="851"/>
      <c r="AI17" s="852"/>
      <c r="AJ17" s="4"/>
    </row>
    <row r="18" spans="1:36" ht="15" customHeight="1" x14ac:dyDescent="0.2">
      <c r="A18" s="4"/>
      <c r="B18" s="476"/>
      <c r="C18" s="476"/>
      <c r="D18" s="509"/>
      <c r="E18" s="509"/>
      <c r="F18" s="509"/>
      <c r="G18" s="509"/>
      <c r="H18" s="509"/>
      <c r="I18" s="509"/>
      <c r="J18" s="509"/>
      <c r="K18" s="509"/>
      <c r="L18" s="509"/>
      <c r="M18" s="509"/>
      <c r="N18" s="209"/>
      <c r="O18" s="209"/>
      <c r="P18" s="309"/>
      <c r="Q18" s="476"/>
      <c r="R18" s="476"/>
      <c r="S18" s="476"/>
      <c r="T18" s="476"/>
      <c r="U18" s="476"/>
      <c r="V18" s="476"/>
      <c r="W18" s="309"/>
      <c r="X18" s="309"/>
      <c r="Y18" s="476"/>
      <c r="Z18" s="476"/>
      <c r="AA18" s="476"/>
      <c r="AB18" s="476"/>
      <c r="AC18" s="476"/>
      <c r="AD18" s="476"/>
      <c r="AE18" s="309"/>
      <c r="AF18" s="477"/>
      <c r="AG18" s="851"/>
      <c r="AH18" s="851"/>
      <c r="AI18" s="852"/>
      <c r="AJ18" s="4"/>
    </row>
    <row r="19" spans="1:36" ht="15" customHeight="1" x14ac:dyDescent="0.2">
      <c r="A19" s="4"/>
      <c r="B19" s="476"/>
      <c r="C19" s="476"/>
      <c r="D19" s="509"/>
      <c r="E19" s="509"/>
      <c r="F19" s="509"/>
      <c r="G19" s="509"/>
      <c r="H19" s="509"/>
      <c r="I19" s="509"/>
      <c r="J19" s="509"/>
      <c r="K19" s="509"/>
      <c r="L19" s="509"/>
      <c r="M19" s="509"/>
      <c r="N19" s="209"/>
      <c r="O19" s="209"/>
      <c r="P19" s="309"/>
      <c r="Q19" s="476"/>
      <c r="R19" s="476"/>
      <c r="S19" s="476"/>
      <c r="T19" s="476"/>
      <c r="U19" s="476"/>
      <c r="V19" s="476"/>
      <c r="W19" s="309"/>
      <c r="X19" s="309"/>
      <c r="Y19" s="476"/>
      <c r="Z19" s="476"/>
      <c r="AA19" s="476"/>
      <c r="AB19" s="476"/>
      <c r="AC19" s="476"/>
      <c r="AD19" s="476"/>
      <c r="AE19" s="309"/>
      <c r="AF19" s="477"/>
      <c r="AG19" s="851"/>
      <c r="AH19" s="851"/>
      <c r="AI19" s="852"/>
      <c r="AJ19" s="4"/>
    </row>
    <row r="20" spans="1:36" ht="15" customHeight="1" x14ac:dyDescent="0.2">
      <c r="A20" s="4"/>
      <c r="B20" s="476"/>
      <c r="C20" s="476"/>
      <c r="D20" s="509"/>
      <c r="E20" s="509"/>
      <c r="F20" s="509"/>
      <c r="G20" s="509"/>
      <c r="H20" s="509"/>
      <c r="I20" s="509"/>
      <c r="J20" s="509"/>
      <c r="K20" s="509"/>
      <c r="L20" s="509"/>
      <c r="M20" s="509"/>
      <c r="N20" s="209"/>
      <c r="O20" s="209"/>
      <c r="P20" s="309"/>
      <c r="Q20" s="476"/>
      <c r="R20" s="476"/>
      <c r="S20" s="476"/>
      <c r="T20" s="476"/>
      <c r="U20" s="476"/>
      <c r="V20" s="476"/>
      <c r="W20" s="309"/>
      <c r="X20" s="309"/>
      <c r="Y20" s="476"/>
      <c r="Z20" s="476"/>
      <c r="AA20" s="476"/>
      <c r="AB20" s="476"/>
      <c r="AC20" s="476"/>
      <c r="AD20" s="476"/>
      <c r="AE20" s="309"/>
      <c r="AF20" s="477"/>
      <c r="AG20" s="851"/>
      <c r="AH20" s="851"/>
      <c r="AI20" s="852"/>
      <c r="AJ20" s="4"/>
    </row>
    <row r="21" spans="1:36" ht="15" customHeight="1" x14ac:dyDescent="0.2">
      <c r="A21" s="4"/>
      <c r="B21" s="476"/>
      <c r="C21" s="476"/>
      <c r="D21" s="509"/>
      <c r="E21" s="509"/>
      <c r="F21" s="509"/>
      <c r="G21" s="509"/>
      <c r="H21" s="509"/>
      <c r="I21" s="509"/>
      <c r="J21" s="509"/>
      <c r="K21" s="509"/>
      <c r="L21" s="509"/>
      <c r="M21" s="509"/>
      <c r="N21" s="209"/>
      <c r="O21" s="209"/>
      <c r="P21" s="309"/>
      <c r="Q21" s="476"/>
      <c r="R21" s="476"/>
      <c r="S21" s="476"/>
      <c r="T21" s="476"/>
      <c r="U21" s="476"/>
      <c r="V21" s="476"/>
      <c r="W21" s="309"/>
      <c r="X21" s="309"/>
      <c r="Y21" s="476"/>
      <c r="Z21" s="476"/>
      <c r="AA21" s="476"/>
      <c r="AB21" s="476"/>
      <c r="AC21" s="476"/>
      <c r="AD21" s="476"/>
      <c r="AE21" s="309"/>
      <c r="AF21" s="477"/>
      <c r="AG21" s="851"/>
      <c r="AH21" s="851"/>
      <c r="AI21" s="852"/>
      <c r="AJ21" s="4"/>
    </row>
    <row r="22" spans="1:36" ht="15" customHeight="1" x14ac:dyDescent="0.2">
      <c r="A22" s="4"/>
      <c r="B22" s="476"/>
      <c r="C22" s="476"/>
      <c r="D22" s="509"/>
      <c r="E22" s="509"/>
      <c r="F22" s="509"/>
      <c r="G22" s="509"/>
      <c r="H22" s="509"/>
      <c r="I22" s="509"/>
      <c r="J22" s="509"/>
      <c r="K22" s="509"/>
      <c r="L22" s="509"/>
      <c r="M22" s="509"/>
      <c r="N22" s="209"/>
      <c r="O22" s="209"/>
      <c r="P22" s="309"/>
      <c r="Q22" s="476"/>
      <c r="R22" s="476"/>
      <c r="S22" s="476"/>
      <c r="T22" s="476"/>
      <c r="U22" s="476"/>
      <c r="V22" s="476"/>
      <c r="W22" s="309"/>
      <c r="X22" s="309"/>
      <c r="Y22" s="476"/>
      <c r="Z22" s="476"/>
      <c r="AA22" s="476"/>
      <c r="AB22" s="476"/>
      <c r="AC22" s="476"/>
      <c r="AD22" s="476"/>
      <c r="AE22" s="309"/>
      <c r="AF22" s="477"/>
      <c r="AG22" s="851"/>
      <c r="AH22" s="851"/>
      <c r="AI22" s="852"/>
      <c r="AJ22" s="4"/>
    </row>
    <row r="23" spans="1:36" ht="15" customHeight="1" x14ac:dyDescent="0.2">
      <c r="A23" s="4"/>
      <c r="B23" s="476"/>
      <c r="C23" s="476"/>
      <c r="D23" s="509"/>
      <c r="E23" s="509"/>
      <c r="F23" s="509"/>
      <c r="G23" s="509"/>
      <c r="H23" s="509"/>
      <c r="I23" s="509"/>
      <c r="J23" s="509"/>
      <c r="K23" s="509"/>
      <c r="L23" s="509"/>
      <c r="M23" s="509"/>
      <c r="N23" s="209"/>
      <c r="O23" s="209"/>
      <c r="P23" s="309"/>
      <c r="Q23" s="476"/>
      <c r="R23" s="476"/>
      <c r="S23" s="476"/>
      <c r="T23" s="476"/>
      <c r="U23" s="476"/>
      <c r="V23" s="476"/>
      <c r="W23" s="309"/>
      <c r="X23" s="309"/>
      <c r="Y23" s="476"/>
      <c r="Z23" s="476"/>
      <c r="AA23" s="476"/>
      <c r="AB23" s="476"/>
      <c r="AC23" s="476"/>
      <c r="AD23" s="476"/>
      <c r="AE23" s="309"/>
      <c r="AF23" s="477"/>
      <c r="AG23" s="851"/>
      <c r="AH23" s="851"/>
      <c r="AI23" s="852"/>
      <c r="AJ23" s="4"/>
    </row>
    <row r="24" spans="1:36" ht="15" customHeight="1" x14ac:dyDescent="0.2">
      <c r="A24" s="4"/>
      <c r="B24" s="476"/>
      <c r="C24" s="476"/>
      <c r="D24" s="509"/>
      <c r="E24" s="509"/>
      <c r="F24" s="509"/>
      <c r="G24" s="509"/>
      <c r="H24" s="509"/>
      <c r="I24" s="509"/>
      <c r="J24" s="509"/>
      <c r="K24" s="509"/>
      <c r="L24" s="509"/>
      <c r="M24" s="509"/>
      <c r="N24" s="209"/>
      <c r="O24" s="209"/>
      <c r="P24" s="309"/>
      <c r="Q24" s="476"/>
      <c r="R24" s="476"/>
      <c r="S24" s="476"/>
      <c r="T24" s="476"/>
      <c r="U24" s="476"/>
      <c r="V24" s="476"/>
      <c r="W24" s="309"/>
      <c r="X24" s="309"/>
      <c r="Y24" s="476"/>
      <c r="Z24" s="476"/>
      <c r="AA24" s="476"/>
      <c r="AB24" s="476"/>
      <c r="AC24" s="476"/>
      <c r="AD24" s="476"/>
      <c r="AE24" s="309"/>
      <c r="AF24" s="477"/>
      <c r="AG24" s="851"/>
      <c r="AH24" s="851"/>
      <c r="AI24" s="852"/>
      <c r="AJ24" s="4"/>
    </row>
    <row r="25" spans="1:36" ht="15" customHeight="1" x14ac:dyDescent="0.2">
      <c r="A25" s="4"/>
      <c r="B25" s="476"/>
      <c r="C25" s="476"/>
      <c r="D25" s="509"/>
      <c r="E25" s="509"/>
      <c r="F25" s="509"/>
      <c r="G25" s="509"/>
      <c r="H25" s="509"/>
      <c r="I25" s="509"/>
      <c r="J25" s="509"/>
      <c r="K25" s="509"/>
      <c r="L25" s="509"/>
      <c r="M25" s="509"/>
      <c r="N25" s="209"/>
      <c r="O25" s="209"/>
      <c r="P25" s="309"/>
      <c r="Q25" s="476"/>
      <c r="R25" s="476"/>
      <c r="S25" s="476"/>
      <c r="T25" s="476"/>
      <c r="U25" s="476"/>
      <c r="V25" s="476"/>
      <c r="W25" s="309"/>
      <c r="X25" s="309"/>
      <c r="Y25" s="476"/>
      <c r="Z25" s="476"/>
      <c r="AA25" s="476"/>
      <c r="AB25" s="476"/>
      <c r="AC25" s="476"/>
      <c r="AD25" s="476"/>
      <c r="AE25" s="309"/>
      <c r="AF25" s="477"/>
      <c r="AG25" s="851"/>
      <c r="AH25" s="851"/>
      <c r="AI25" s="852"/>
      <c r="AJ25" s="4"/>
    </row>
    <row r="26" spans="1:36" ht="15" customHeight="1" x14ac:dyDescent="0.2">
      <c r="A26" s="4"/>
      <c r="B26" s="476"/>
      <c r="C26" s="476"/>
      <c r="D26" s="509"/>
      <c r="E26" s="509"/>
      <c r="F26" s="509"/>
      <c r="G26" s="509"/>
      <c r="H26" s="509"/>
      <c r="I26" s="509"/>
      <c r="J26" s="509"/>
      <c r="K26" s="509"/>
      <c r="L26" s="509"/>
      <c r="M26" s="509"/>
      <c r="N26" s="209"/>
      <c r="O26" s="209"/>
      <c r="P26" s="309"/>
      <c r="Q26" s="476"/>
      <c r="R26" s="476"/>
      <c r="S26" s="476"/>
      <c r="T26" s="476"/>
      <c r="U26" s="476"/>
      <c r="V26" s="476"/>
      <c r="W26" s="309"/>
      <c r="X26" s="309"/>
      <c r="Y26" s="476"/>
      <c r="Z26" s="476"/>
      <c r="AA26" s="476"/>
      <c r="AB26" s="476"/>
      <c r="AC26" s="476"/>
      <c r="AD26" s="476"/>
      <c r="AE26" s="309"/>
      <c r="AF26" s="477"/>
      <c r="AG26" s="851"/>
      <c r="AH26" s="851"/>
      <c r="AI26" s="852"/>
      <c r="AJ26" s="4"/>
    </row>
    <row r="27" spans="1:36" ht="15" customHeight="1" x14ac:dyDescent="0.2">
      <c r="A27" s="4"/>
      <c r="B27" s="476"/>
      <c r="C27" s="476"/>
      <c r="D27" s="509"/>
      <c r="E27" s="509"/>
      <c r="F27" s="509"/>
      <c r="G27" s="509"/>
      <c r="H27" s="509"/>
      <c r="I27" s="509"/>
      <c r="J27" s="509"/>
      <c r="K27" s="509"/>
      <c r="L27" s="509"/>
      <c r="M27" s="509"/>
      <c r="N27" s="209"/>
      <c r="O27" s="209"/>
      <c r="P27" s="309"/>
      <c r="Q27" s="476"/>
      <c r="R27" s="476"/>
      <c r="S27" s="476"/>
      <c r="T27" s="476"/>
      <c r="U27" s="476"/>
      <c r="V27" s="476"/>
      <c r="W27" s="309"/>
      <c r="X27" s="309"/>
      <c r="Y27" s="476"/>
      <c r="Z27" s="476"/>
      <c r="AA27" s="476"/>
      <c r="AB27" s="476"/>
      <c r="AC27" s="476"/>
      <c r="AD27" s="476"/>
      <c r="AE27" s="309"/>
      <c r="AF27" s="477"/>
      <c r="AG27" s="851"/>
      <c r="AH27" s="851"/>
      <c r="AI27" s="852"/>
      <c r="AJ27" s="4"/>
    </row>
    <row r="28" spans="1:36" ht="15" customHeight="1" x14ac:dyDescent="0.2">
      <c r="A28" s="4"/>
      <c r="B28" s="476"/>
      <c r="C28" s="476"/>
      <c r="D28" s="509"/>
      <c r="E28" s="509"/>
      <c r="F28" s="509"/>
      <c r="G28" s="509"/>
      <c r="H28" s="509"/>
      <c r="I28" s="509"/>
      <c r="J28" s="509"/>
      <c r="K28" s="509"/>
      <c r="L28" s="509"/>
      <c r="M28" s="509"/>
      <c r="N28" s="209"/>
      <c r="O28" s="209"/>
      <c r="P28" s="309"/>
      <c r="Q28" s="476"/>
      <c r="R28" s="476"/>
      <c r="S28" s="476"/>
      <c r="T28" s="476"/>
      <c r="U28" s="476"/>
      <c r="V28" s="476"/>
      <c r="W28" s="309"/>
      <c r="X28" s="309"/>
      <c r="Y28" s="476"/>
      <c r="Z28" s="476"/>
      <c r="AA28" s="476"/>
      <c r="AB28" s="476"/>
      <c r="AC28" s="476"/>
      <c r="AD28" s="476"/>
      <c r="AE28" s="309"/>
      <c r="AF28" s="477"/>
      <c r="AG28" s="851"/>
      <c r="AH28" s="851"/>
      <c r="AI28" s="852"/>
      <c r="AJ28" s="4"/>
    </row>
    <row r="29" spans="1:36" ht="15" customHeight="1" x14ac:dyDescent="0.2">
      <c r="A29" s="4"/>
      <c r="B29" s="476"/>
      <c r="C29" s="476"/>
      <c r="D29" s="509"/>
      <c r="E29" s="509"/>
      <c r="F29" s="509"/>
      <c r="G29" s="509"/>
      <c r="H29" s="509"/>
      <c r="I29" s="509"/>
      <c r="J29" s="509"/>
      <c r="K29" s="509"/>
      <c r="L29" s="509"/>
      <c r="M29" s="509"/>
      <c r="N29" s="209"/>
      <c r="O29" s="209"/>
      <c r="P29" s="309"/>
      <c r="Q29" s="476"/>
      <c r="R29" s="476"/>
      <c r="S29" s="476"/>
      <c r="T29" s="476"/>
      <c r="U29" s="476"/>
      <c r="V29" s="476"/>
      <c r="W29" s="309"/>
      <c r="X29" s="309"/>
      <c r="Y29" s="476"/>
      <c r="Z29" s="476"/>
      <c r="AA29" s="476"/>
      <c r="AB29" s="476"/>
      <c r="AC29" s="476"/>
      <c r="AD29" s="476"/>
      <c r="AE29" s="309"/>
      <c r="AF29" s="477"/>
      <c r="AG29" s="851"/>
      <c r="AH29" s="851"/>
      <c r="AI29" s="852"/>
      <c r="AJ29" s="4"/>
    </row>
    <row r="30" spans="1:36" ht="15" customHeight="1" x14ac:dyDescent="0.2">
      <c r="A30" s="4"/>
      <c r="B30" s="476"/>
      <c r="C30" s="476"/>
      <c r="D30" s="509"/>
      <c r="E30" s="509"/>
      <c r="F30" s="509"/>
      <c r="G30" s="509"/>
      <c r="H30" s="509"/>
      <c r="I30" s="509"/>
      <c r="J30" s="509"/>
      <c r="K30" s="509"/>
      <c r="L30" s="509"/>
      <c r="M30" s="509"/>
      <c r="N30" s="209"/>
      <c r="O30" s="209"/>
      <c r="P30" s="309"/>
      <c r="Q30" s="476"/>
      <c r="R30" s="476"/>
      <c r="S30" s="476"/>
      <c r="T30" s="476"/>
      <c r="U30" s="476"/>
      <c r="V30" s="476"/>
      <c r="W30" s="309"/>
      <c r="X30" s="309"/>
      <c r="Y30" s="476"/>
      <c r="Z30" s="476"/>
      <c r="AA30" s="476"/>
      <c r="AB30" s="476"/>
      <c r="AC30" s="476"/>
      <c r="AD30" s="476"/>
      <c r="AE30" s="309"/>
      <c r="AF30" s="477"/>
      <c r="AG30" s="851"/>
      <c r="AH30" s="851"/>
      <c r="AI30" s="852"/>
      <c r="AJ30" s="4"/>
    </row>
    <row r="31" spans="1:36" ht="15" customHeight="1" x14ac:dyDescent="0.2">
      <c r="A31" s="4"/>
      <c r="B31" s="476"/>
      <c r="C31" s="476"/>
      <c r="D31" s="509"/>
      <c r="E31" s="509"/>
      <c r="F31" s="509"/>
      <c r="G31" s="509"/>
      <c r="H31" s="509"/>
      <c r="I31" s="509"/>
      <c r="J31" s="509"/>
      <c r="K31" s="509"/>
      <c r="L31" s="509"/>
      <c r="M31" s="509"/>
      <c r="N31" s="209"/>
      <c r="O31" s="209"/>
      <c r="P31" s="309"/>
      <c r="Q31" s="476"/>
      <c r="R31" s="476"/>
      <c r="S31" s="476"/>
      <c r="T31" s="476"/>
      <c r="U31" s="476"/>
      <c r="V31" s="476"/>
      <c r="W31" s="309"/>
      <c r="X31" s="309"/>
      <c r="Y31" s="476"/>
      <c r="Z31" s="476"/>
      <c r="AA31" s="476"/>
      <c r="AB31" s="476"/>
      <c r="AC31" s="476"/>
      <c r="AD31" s="476"/>
      <c r="AE31" s="309"/>
      <c r="AF31" s="477"/>
      <c r="AG31" s="851"/>
      <c r="AH31" s="851"/>
      <c r="AI31" s="852"/>
      <c r="AJ31" s="4"/>
    </row>
    <row r="32" spans="1:36" ht="15" customHeight="1" x14ac:dyDescent="0.2">
      <c r="A32" s="4"/>
      <c r="B32" s="476"/>
      <c r="C32" s="476"/>
      <c r="D32" s="509"/>
      <c r="E32" s="509"/>
      <c r="F32" s="509"/>
      <c r="G32" s="509"/>
      <c r="H32" s="509"/>
      <c r="I32" s="509"/>
      <c r="J32" s="509"/>
      <c r="K32" s="509"/>
      <c r="L32" s="509"/>
      <c r="M32" s="509"/>
      <c r="N32" s="209"/>
      <c r="O32" s="209"/>
      <c r="P32" s="309"/>
      <c r="Q32" s="476"/>
      <c r="R32" s="476"/>
      <c r="S32" s="476"/>
      <c r="T32" s="476"/>
      <c r="U32" s="476"/>
      <c r="V32" s="476"/>
      <c r="W32" s="309"/>
      <c r="X32" s="309"/>
      <c r="Y32" s="476"/>
      <c r="Z32" s="476"/>
      <c r="AA32" s="476"/>
      <c r="AB32" s="476"/>
      <c r="AC32" s="476"/>
      <c r="AD32" s="476"/>
      <c r="AE32" s="309"/>
      <c r="AF32" s="477"/>
      <c r="AG32" s="851"/>
      <c r="AH32" s="851"/>
      <c r="AI32" s="852"/>
      <c r="AJ32" s="4"/>
    </row>
    <row r="33" spans="1:36" ht="15" customHeight="1" x14ac:dyDescent="0.2">
      <c r="A33" s="4"/>
      <c r="B33" s="476"/>
      <c r="C33" s="476"/>
      <c r="D33" s="509"/>
      <c r="E33" s="509"/>
      <c r="F33" s="509"/>
      <c r="G33" s="509"/>
      <c r="H33" s="509"/>
      <c r="I33" s="509"/>
      <c r="J33" s="509"/>
      <c r="K33" s="509"/>
      <c r="L33" s="509"/>
      <c r="M33" s="509"/>
      <c r="N33" s="209"/>
      <c r="O33" s="209"/>
      <c r="P33" s="309"/>
      <c r="Q33" s="476"/>
      <c r="R33" s="476"/>
      <c r="S33" s="476"/>
      <c r="T33" s="476"/>
      <c r="U33" s="476"/>
      <c r="V33" s="476"/>
      <c r="W33" s="309"/>
      <c r="X33" s="309"/>
      <c r="Y33" s="476"/>
      <c r="Z33" s="476"/>
      <c r="AA33" s="476"/>
      <c r="AB33" s="476"/>
      <c r="AC33" s="476"/>
      <c r="AD33" s="476"/>
      <c r="AE33" s="309"/>
      <c r="AF33" s="477"/>
      <c r="AG33" s="851"/>
      <c r="AH33" s="851"/>
      <c r="AI33" s="852"/>
      <c r="AJ33" s="4"/>
    </row>
    <row r="34" spans="1:36" ht="15" customHeight="1" x14ac:dyDescent="0.2">
      <c r="A34" s="4"/>
      <c r="B34" s="476"/>
      <c r="C34" s="476"/>
      <c r="D34" s="509"/>
      <c r="E34" s="509"/>
      <c r="F34" s="509"/>
      <c r="G34" s="509"/>
      <c r="H34" s="509"/>
      <c r="I34" s="509"/>
      <c r="J34" s="509"/>
      <c r="K34" s="509"/>
      <c r="L34" s="509"/>
      <c r="M34" s="509"/>
      <c r="N34" s="209"/>
      <c r="O34" s="209"/>
      <c r="P34" s="309"/>
      <c r="Q34" s="476"/>
      <c r="R34" s="476"/>
      <c r="S34" s="476"/>
      <c r="T34" s="476"/>
      <c r="U34" s="476"/>
      <c r="V34" s="476"/>
      <c r="W34" s="309"/>
      <c r="X34" s="309"/>
      <c r="Y34" s="476"/>
      <c r="Z34" s="476"/>
      <c r="AA34" s="476"/>
      <c r="AB34" s="476"/>
      <c r="AC34" s="476"/>
      <c r="AD34" s="476"/>
      <c r="AE34" s="309"/>
      <c r="AF34" s="477"/>
      <c r="AG34" s="851"/>
      <c r="AH34" s="851"/>
      <c r="AI34" s="852"/>
      <c r="AJ34" s="4"/>
    </row>
    <row r="35" spans="1:36" ht="15" customHeight="1" x14ac:dyDescent="0.2">
      <c r="A35" s="4"/>
      <c r="B35" s="476"/>
      <c r="C35" s="476"/>
      <c r="D35" s="509"/>
      <c r="E35" s="509"/>
      <c r="F35" s="509"/>
      <c r="G35" s="509"/>
      <c r="H35" s="509"/>
      <c r="I35" s="509"/>
      <c r="J35" s="509"/>
      <c r="K35" s="509"/>
      <c r="L35" s="509"/>
      <c r="M35" s="509"/>
      <c r="N35" s="209"/>
      <c r="O35" s="209"/>
      <c r="P35" s="309"/>
      <c r="Q35" s="476"/>
      <c r="R35" s="476"/>
      <c r="S35" s="476"/>
      <c r="T35" s="476"/>
      <c r="U35" s="476"/>
      <c r="V35" s="476"/>
      <c r="W35" s="309"/>
      <c r="X35" s="309"/>
      <c r="Y35" s="476"/>
      <c r="Z35" s="476"/>
      <c r="AA35" s="476"/>
      <c r="AB35" s="476"/>
      <c r="AC35" s="476"/>
      <c r="AD35" s="476"/>
      <c r="AE35" s="309"/>
      <c r="AF35" s="477"/>
      <c r="AG35" s="851"/>
      <c r="AH35" s="851"/>
      <c r="AI35" s="852"/>
      <c r="AJ35" s="4"/>
    </row>
    <row r="36" spans="1:36" ht="15" customHeight="1" x14ac:dyDescent="0.2">
      <c r="A36" s="4"/>
      <c r="B36" s="476"/>
      <c r="C36" s="476"/>
      <c r="D36" s="509"/>
      <c r="E36" s="509"/>
      <c r="F36" s="509"/>
      <c r="G36" s="509"/>
      <c r="H36" s="509"/>
      <c r="I36" s="509"/>
      <c r="J36" s="509"/>
      <c r="K36" s="509"/>
      <c r="L36" s="509"/>
      <c r="M36" s="509"/>
      <c r="N36" s="209"/>
      <c r="O36" s="209"/>
      <c r="P36" s="309"/>
      <c r="Q36" s="476"/>
      <c r="R36" s="476"/>
      <c r="S36" s="476"/>
      <c r="T36" s="476"/>
      <c r="U36" s="476"/>
      <c r="V36" s="476"/>
      <c r="W36" s="309"/>
      <c r="X36" s="309"/>
      <c r="Y36" s="476"/>
      <c r="Z36" s="476"/>
      <c r="AA36" s="476"/>
      <c r="AB36" s="476"/>
      <c r="AC36" s="476"/>
      <c r="AD36" s="476"/>
      <c r="AE36" s="309"/>
      <c r="AF36" s="477"/>
      <c r="AG36" s="851"/>
      <c r="AH36" s="851"/>
      <c r="AI36" s="852"/>
      <c r="AJ36" s="4"/>
    </row>
    <row r="37" spans="1:36" ht="15" customHeight="1" x14ac:dyDescent="0.2">
      <c r="A37" s="7"/>
      <c r="B37" s="476"/>
      <c r="C37" s="476"/>
      <c r="D37" s="509"/>
      <c r="E37" s="509"/>
      <c r="F37" s="509"/>
      <c r="G37" s="509"/>
      <c r="H37" s="509"/>
      <c r="I37" s="509"/>
      <c r="J37" s="509"/>
      <c r="K37" s="509"/>
      <c r="L37" s="509"/>
      <c r="M37" s="509"/>
      <c r="N37" s="209"/>
      <c r="O37" s="209"/>
      <c r="P37" s="309"/>
      <c r="Q37" s="476"/>
      <c r="R37" s="476"/>
      <c r="S37" s="476"/>
      <c r="T37" s="476"/>
      <c r="U37" s="476"/>
      <c r="V37" s="476"/>
      <c r="W37" s="309"/>
      <c r="X37" s="309"/>
      <c r="Y37" s="476"/>
      <c r="Z37" s="476"/>
      <c r="AA37" s="476"/>
      <c r="AB37" s="476"/>
      <c r="AC37" s="476"/>
      <c r="AD37" s="476"/>
      <c r="AE37" s="309"/>
      <c r="AF37" s="477"/>
      <c r="AG37" s="851"/>
      <c r="AH37" s="851"/>
      <c r="AI37" s="852"/>
      <c r="AJ37" s="4"/>
    </row>
    <row r="38" spans="1:36" x14ac:dyDescent="0.2">
      <c r="A38" s="2"/>
      <c r="B38" s="548" t="s">
        <v>506</v>
      </c>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4"/>
    </row>
    <row r="39" spans="1:36" s="1" customFormat="1" x14ac:dyDescent="0.2">
      <c r="A39" s="397" t="s">
        <v>359</v>
      </c>
      <c r="B39" s="397"/>
      <c r="C39" s="397"/>
      <c r="D39" s="445">
        <f>'Form I'!$D$34</f>
        <v>0</v>
      </c>
      <c r="E39" s="446"/>
      <c r="F39" s="446"/>
      <c r="G39" s="447"/>
      <c r="H39" s="401" t="s">
        <v>356</v>
      </c>
      <c r="I39" s="353"/>
      <c r="J39" s="353"/>
      <c r="K39" s="353"/>
      <c r="L39" s="388"/>
      <c r="M39" s="448">
        <f>'Form I'!$M$34</f>
        <v>0</v>
      </c>
      <c r="N39" s="446"/>
      <c r="O39" s="446"/>
      <c r="P39" s="446"/>
      <c r="Q39" s="447"/>
      <c r="R39" s="384" t="s">
        <v>4</v>
      </c>
      <c r="S39" s="384"/>
      <c r="T39" s="384"/>
      <c r="U39" s="385"/>
      <c r="V39" s="386"/>
      <c r="W39" s="387" t="s">
        <v>358</v>
      </c>
      <c r="X39" s="353"/>
      <c r="Y39" s="353"/>
      <c r="Z39" s="388"/>
      <c r="AA39" s="385"/>
      <c r="AB39" s="389"/>
      <c r="AC39" s="384" t="s">
        <v>1</v>
      </c>
      <c r="AD39" s="384"/>
      <c r="AE39" s="381"/>
      <c r="AF39" s="382"/>
      <c r="AG39" s="382"/>
      <c r="AH39" s="382"/>
      <c r="AI39" s="383"/>
      <c r="AJ39" s="100" t="e" vm="1">
        <v>#VALUE!</v>
      </c>
    </row>
  </sheetData>
  <sheetProtection sheet="1" selectLockedCells="1"/>
  <mergeCells count="305">
    <mergeCell ref="AF4:AI6"/>
    <mergeCell ref="AF7:AI7"/>
    <mergeCell ref="AF8:AI8"/>
    <mergeCell ref="B36:C36"/>
    <mergeCell ref="D36:M36"/>
    <mergeCell ref="Q36:R36"/>
    <mergeCell ref="AC36:AD36"/>
    <mergeCell ref="S36:T36"/>
    <mergeCell ref="U36:V36"/>
    <mergeCell ref="Y36:Z36"/>
    <mergeCell ref="AF26:AI26"/>
    <mergeCell ref="AF27:AI27"/>
    <mergeCell ref="AF36:AI36"/>
    <mergeCell ref="AF30:AI30"/>
    <mergeCell ref="AF31:AI31"/>
    <mergeCell ref="AF32:AI32"/>
    <mergeCell ref="AF33:AI33"/>
    <mergeCell ref="AF34:AI34"/>
    <mergeCell ref="AF35:AI35"/>
    <mergeCell ref="AF20:AI20"/>
    <mergeCell ref="AF21:AI21"/>
    <mergeCell ref="AF22:AI22"/>
    <mergeCell ref="AF23:AI23"/>
    <mergeCell ref="AF24:AI24"/>
    <mergeCell ref="B38:AI38"/>
    <mergeCell ref="S37:T37"/>
    <mergeCell ref="U37:V37"/>
    <mergeCell ref="Y37:Z37"/>
    <mergeCell ref="AA37:AB37"/>
    <mergeCell ref="B37:C37"/>
    <mergeCell ref="AF9:AI9"/>
    <mergeCell ref="AF10:AI10"/>
    <mergeCell ref="AF11:AI11"/>
    <mergeCell ref="AF12:AI12"/>
    <mergeCell ref="AF28:AI28"/>
    <mergeCell ref="AF29:AI29"/>
    <mergeCell ref="AF13:AI13"/>
    <mergeCell ref="AF14:AI14"/>
    <mergeCell ref="AF15:AI15"/>
    <mergeCell ref="AF16:AI16"/>
    <mergeCell ref="AF25:AI25"/>
    <mergeCell ref="D37:M37"/>
    <mergeCell ref="B34:C34"/>
    <mergeCell ref="D34:M34"/>
    <mergeCell ref="Q34:R34"/>
    <mergeCell ref="B35:C35"/>
    <mergeCell ref="D35:M35"/>
    <mergeCell ref="Q35:R35"/>
    <mergeCell ref="Q37:R37"/>
    <mergeCell ref="AF17:AI17"/>
    <mergeCell ref="AF18:AI18"/>
    <mergeCell ref="AF19:AI19"/>
    <mergeCell ref="AF37:AI37"/>
    <mergeCell ref="S33:T33"/>
    <mergeCell ref="U33:V33"/>
    <mergeCell ref="Y33:Z33"/>
    <mergeCell ref="AA33:AB33"/>
    <mergeCell ref="U34:V34"/>
    <mergeCell ref="Y34:Z34"/>
    <mergeCell ref="S34:T34"/>
    <mergeCell ref="AA36:AB36"/>
    <mergeCell ref="S35:T35"/>
    <mergeCell ref="AC24:AD24"/>
    <mergeCell ref="Q23:R23"/>
    <mergeCell ref="Q24:R24"/>
    <mergeCell ref="Q25:R25"/>
    <mergeCell ref="U28:V28"/>
    <mergeCell ref="Y28:Z28"/>
    <mergeCell ref="AA28:AB28"/>
    <mergeCell ref="AC28:AD28"/>
    <mergeCell ref="Q28:R28"/>
    <mergeCell ref="Q21:R21"/>
    <mergeCell ref="S7:T7"/>
    <mergeCell ref="D4:M6"/>
    <mergeCell ref="Q7:R7"/>
    <mergeCell ref="Q4:R6"/>
    <mergeCell ref="N4:N6"/>
    <mergeCell ref="B33:C33"/>
    <mergeCell ref="D33:M33"/>
    <mergeCell ref="Q33:R33"/>
    <mergeCell ref="B19:C19"/>
    <mergeCell ref="B24:C24"/>
    <mergeCell ref="B25:C25"/>
    <mergeCell ref="B20:C20"/>
    <mergeCell ref="B21:C21"/>
    <mergeCell ref="B22:C22"/>
    <mergeCell ref="B23:C23"/>
    <mergeCell ref="Q8:R8"/>
    <mergeCell ref="Q10:R10"/>
    <mergeCell ref="Q11:R11"/>
    <mergeCell ref="Q9:R9"/>
    <mergeCell ref="B10:C10"/>
    <mergeCell ref="B11:C11"/>
    <mergeCell ref="D10:M10"/>
    <mergeCell ref="D11:M11"/>
    <mergeCell ref="B7:C7"/>
    <mergeCell ref="AE4:AE6"/>
    <mergeCell ref="W4:W6"/>
    <mergeCell ref="Y4:Z6"/>
    <mergeCell ref="AA4:AB6"/>
    <mergeCell ref="X4:X6"/>
    <mergeCell ref="AC4:AD6"/>
    <mergeCell ref="S4:T6"/>
    <mergeCell ref="U4:V6"/>
    <mergeCell ref="B4:C6"/>
    <mergeCell ref="P4:P6"/>
    <mergeCell ref="O4:O6"/>
    <mergeCell ref="B8:C8"/>
    <mergeCell ref="B9:C9"/>
    <mergeCell ref="D7:M7"/>
    <mergeCell ref="D8:M8"/>
    <mergeCell ref="D9:M9"/>
    <mergeCell ref="AE39:AI39"/>
    <mergeCell ref="A39:C39"/>
    <mergeCell ref="D39:G39"/>
    <mergeCell ref="M39:Q39"/>
    <mergeCell ref="AC39:AD39"/>
    <mergeCell ref="H39:L39"/>
    <mergeCell ref="R39:T39"/>
    <mergeCell ref="U39:V39"/>
    <mergeCell ref="W39:Z39"/>
    <mergeCell ref="AA39:AB39"/>
    <mergeCell ref="B12:C12"/>
    <mergeCell ref="Q12:R12"/>
    <mergeCell ref="B13:C13"/>
    <mergeCell ref="B14:C14"/>
    <mergeCell ref="B15:C15"/>
    <mergeCell ref="B16:C16"/>
    <mergeCell ref="Q13:R13"/>
    <mergeCell ref="Q14:R14"/>
    <mergeCell ref="Q15:R15"/>
    <mergeCell ref="D12:M12"/>
    <mergeCell ref="D13:M13"/>
    <mergeCell ref="Q27:R27"/>
    <mergeCell ref="S17:T17"/>
    <mergeCell ref="D30:M30"/>
    <mergeCell ref="Q16:R16"/>
    <mergeCell ref="Q19:R19"/>
    <mergeCell ref="Q20:R20"/>
    <mergeCell ref="U18:V18"/>
    <mergeCell ref="U12:V12"/>
    <mergeCell ref="S14:T14"/>
    <mergeCell ref="S15:T15"/>
    <mergeCell ref="D14:M14"/>
    <mergeCell ref="D15:M15"/>
    <mergeCell ref="D16:M16"/>
    <mergeCell ref="D25:M25"/>
    <mergeCell ref="D21:M21"/>
    <mergeCell ref="Q26:R26"/>
    <mergeCell ref="S26:T26"/>
    <mergeCell ref="D22:M22"/>
    <mergeCell ref="D23:M23"/>
    <mergeCell ref="U13:V13"/>
    <mergeCell ref="U14:V14"/>
    <mergeCell ref="U15:V15"/>
    <mergeCell ref="B17:C17"/>
    <mergeCell ref="B18:C18"/>
    <mergeCell ref="B30:C30"/>
    <mergeCell ref="Q22:R22"/>
    <mergeCell ref="Q17:R17"/>
    <mergeCell ref="Q18:R18"/>
    <mergeCell ref="U29:V29"/>
    <mergeCell ref="S30:T30"/>
    <mergeCell ref="U30:V30"/>
    <mergeCell ref="Q29:R29"/>
    <mergeCell ref="S29:T29"/>
    <mergeCell ref="D18:M18"/>
    <mergeCell ref="D19:M19"/>
    <mergeCell ref="D20:M20"/>
    <mergeCell ref="D17:M17"/>
    <mergeCell ref="D24:M24"/>
    <mergeCell ref="Y18:Z18"/>
    <mergeCell ref="S11:T11"/>
    <mergeCell ref="S12:T12"/>
    <mergeCell ref="U35:V35"/>
    <mergeCell ref="Y35:Z35"/>
    <mergeCell ref="U32:V32"/>
    <mergeCell ref="Y32:Z32"/>
    <mergeCell ref="Y31:Z31"/>
    <mergeCell ref="Y21:Z21"/>
    <mergeCell ref="Y24:Z24"/>
    <mergeCell ref="Y20:Z20"/>
    <mergeCell ref="U26:V26"/>
    <mergeCell ref="Y26:Z26"/>
    <mergeCell ref="U11:V11"/>
    <mergeCell ref="AA12:AB12"/>
    <mergeCell ref="AA8:AB8"/>
    <mergeCell ref="Y9:Z9"/>
    <mergeCell ref="AA9:AB9"/>
    <mergeCell ref="Y15:Z15"/>
    <mergeCell ref="Y17:Z17"/>
    <mergeCell ref="Y8:Z8"/>
    <mergeCell ref="Y14:Z14"/>
    <mergeCell ref="Y11:Z11"/>
    <mergeCell ref="Y10:Z10"/>
    <mergeCell ref="Y13:Z13"/>
    <mergeCell ref="Y16:Z16"/>
    <mergeCell ref="U7:V7"/>
    <mergeCell ref="U8:V8"/>
    <mergeCell ref="U9:V9"/>
    <mergeCell ref="AA7:AB7"/>
    <mergeCell ref="AC15:AD15"/>
    <mergeCell ref="Y25:Z25"/>
    <mergeCell ref="AA25:AB25"/>
    <mergeCell ref="Y22:Z22"/>
    <mergeCell ref="AA22:AB22"/>
    <mergeCell ref="Y23:Z23"/>
    <mergeCell ref="AA11:AB11"/>
    <mergeCell ref="Y12:Z12"/>
    <mergeCell ref="AC7:AD7"/>
    <mergeCell ref="AC8:AD8"/>
    <mergeCell ref="AC9:AD9"/>
    <mergeCell ref="AC10:AD10"/>
    <mergeCell ref="AA21:AB21"/>
    <mergeCell ref="AC23:AD23"/>
    <mergeCell ref="AC16:AD16"/>
    <mergeCell ref="AC17:AD17"/>
    <mergeCell ref="AA14:AB14"/>
    <mergeCell ref="AA15:AB15"/>
    <mergeCell ref="AA10:AB10"/>
    <mergeCell ref="Y7:Z7"/>
    <mergeCell ref="S8:T8"/>
    <mergeCell ref="S9:T9"/>
    <mergeCell ref="S10:T10"/>
    <mergeCell ref="S13:T13"/>
    <mergeCell ref="U24:V24"/>
    <mergeCell ref="S25:T25"/>
    <mergeCell ref="U25:V25"/>
    <mergeCell ref="U21:V21"/>
    <mergeCell ref="U22:V22"/>
    <mergeCell ref="S23:T23"/>
    <mergeCell ref="U23:V23"/>
    <mergeCell ref="U19:V19"/>
    <mergeCell ref="U20:V20"/>
    <mergeCell ref="U16:V16"/>
    <mergeCell ref="U17:V17"/>
    <mergeCell ref="S22:T22"/>
    <mergeCell ref="S16:T16"/>
    <mergeCell ref="S18:T18"/>
    <mergeCell ref="S21:T21"/>
    <mergeCell ref="S24:T24"/>
    <mergeCell ref="S19:T19"/>
    <mergeCell ref="S20:T20"/>
    <mergeCell ref="U10:V10"/>
    <mergeCell ref="AA26:AB26"/>
    <mergeCell ref="AC25:AD25"/>
    <mergeCell ref="AC26:AD26"/>
    <mergeCell ref="Y27:Z27"/>
    <mergeCell ref="AA27:AB27"/>
    <mergeCell ref="AC27:AD27"/>
    <mergeCell ref="AC11:AD11"/>
    <mergeCell ref="AC12:AD12"/>
    <mergeCell ref="AC13:AD13"/>
    <mergeCell ref="AC14:AD14"/>
    <mergeCell ref="AA23:AB23"/>
    <mergeCell ref="AA19:AB19"/>
    <mergeCell ref="AA20:AB20"/>
    <mergeCell ref="AA16:AB16"/>
    <mergeCell ref="AA17:AB17"/>
    <mergeCell ref="AA18:AB18"/>
    <mergeCell ref="AA13:AB13"/>
    <mergeCell ref="AC18:AD18"/>
    <mergeCell ref="AC19:AD19"/>
    <mergeCell ref="AC20:AD20"/>
    <mergeCell ref="AC21:AD21"/>
    <mergeCell ref="AC22:AD22"/>
    <mergeCell ref="Y19:Z19"/>
    <mergeCell ref="AA24:AB24"/>
    <mergeCell ref="AC37:AD37"/>
    <mergeCell ref="AC33:AD33"/>
    <mergeCell ref="AC34:AD34"/>
    <mergeCell ref="AC35:AD35"/>
    <mergeCell ref="AA29:AB29"/>
    <mergeCell ref="AC29:AD29"/>
    <mergeCell ref="AC32:AD32"/>
    <mergeCell ref="AC30:AD30"/>
    <mergeCell ref="AA34:AB34"/>
    <mergeCell ref="AC31:AD31"/>
    <mergeCell ref="AA32:AB32"/>
    <mergeCell ref="AA35:AB35"/>
    <mergeCell ref="AA31:AB31"/>
    <mergeCell ref="AA30:AB30"/>
    <mergeCell ref="Q32:R32"/>
    <mergeCell ref="B27:C27"/>
    <mergeCell ref="D27:M27"/>
    <mergeCell ref="B32:C32"/>
    <mergeCell ref="D32:M32"/>
    <mergeCell ref="S32:T32"/>
    <mergeCell ref="Y29:Z29"/>
    <mergeCell ref="S28:T28"/>
    <mergeCell ref="B26:C26"/>
    <mergeCell ref="D26:M26"/>
    <mergeCell ref="D31:M31"/>
    <mergeCell ref="B31:C31"/>
    <mergeCell ref="B28:C28"/>
    <mergeCell ref="D28:M28"/>
    <mergeCell ref="Q30:R30"/>
    <mergeCell ref="B29:C29"/>
    <mergeCell ref="D29:M29"/>
    <mergeCell ref="Q31:R31"/>
    <mergeCell ref="S31:T31"/>
    <mergeCell ref="Y30:Z30"/>
    <mergeCell ref="U31:V31"/>
    <mergeCell ref="S27:T27"/>
    <mergeCell ref="U27:V27"/>
  </mergeCells>
  <phoneticPr fontId="5" type="noConversion"/>
  <conditionalFormatting sqref="D39:G39 M39:Q39">
    <cfRule type="cellIs" dxfId="4126" priority="7" stopIfTrue="1" operator="equal">
      <formula>0</formula>
    </cfRule>
  </conditionalFormatting>
  <conditionalFormatting sqref="P7:P37">
    <cfRule type="containsText" dxfId="4125" priority="5" operator="containsText" text="N">
      <formula>NOT(ISERROR(SEARCH("N",P7)))</formula>
    </cfRule>
    <cfRule type="containsBlanks" dxfId="4124" priority="6">
      <formula>LEN(TRIM(P7))=0</formula>
    </cfRule>
  </conditionalFormatting>
  <conditionalFormatting sqref="W7:X37">
    <cfRule type="containsText" dxfId="4123" priority="3" operator="containsText" text="N">
      <formula>NOT(ISERROR(SEARCH("N",W7)))</formula>
    </cfRule>
    <cfRule type="containsBlanks" dxfId="4122" priority="4">
      <formula>LEN(TRIM(W7))=0</formula>
    </cfRule>
  </conditionalFormatting>
  <conditionalFormatting sqref="AE7:AE37">
    <cfRule type="containsText" dxfId="4121" priority="1" operator="containsText" text="N">
      <formula>NOT(ISERROR(SEARCH("N",AE7)))</formula>
    </cfRule>
    <cfRule type="containsBlanks" dxfId="4120" priority="2">
      <formula>LEN(TRIM(AE7))=0</formula>
    </cfRule>
  </conditionalFormatting>
  <dataValidations disablePrompts="1" count="1">
    <dataValidation type="list" allowBlank="1" showInputMessage="1" showErrorMessage="1" sqref="P7:P37 W7:X37 AE7:AE37" xr:uid="{AF046538-C2AF-4C41-824D-DA883ED5BDEB}">
      <formula1>$AL$1:$AL$2</formula1>
    </dataValidation>
  </dataValidations>
  <hyperlinks>
    <hyperlink ref="AJ39" location="'Form II(a)'!AC19" display="i" xr:uid="{00000000-0004-0000-2B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XVIII(e)</oddFooter>
  </headerFooter>
  <legacyDrawing r:id="rId2"/>
  <legacyDrawingHF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4">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565</v>
      </c>
    </row>
    <row r="2" spans="1:38" ht="15.75" x14ac:dyDescent="0.25">
      <c r="A2" s="5" t="s">
        <v>708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42" t="s">
        <v>82</v>
      </c>
      <c r="C4" s="861"/>
      <c r="D4" s="413" t="s">
        <v>83</v>
      </c>
      <c r="E4" s="413"/>
      <c r="F4" s="413"/>
      <c r="G4" s="413"/>
      <c r="H4" s="413"/>
      <c r="I4" s="413"/>
      <c r="J4" s="855"/>
      <c r="K4" s="855"/>
      <c r="L4" s="855"/>
      <c r="M4" s="855"/>
      <c r="N4" s="551" t="s">
        <v>486</v>
      </c>
      <c r="O4" s="551" t="s">
        <v>509</v>
      </c>
      <c r="P4" s="442" t="s">
        <v>84</v>
      </c>
      <c r="Q4" s="442" t="s">
        <v>85</v>
      </c>
      <c r="R4" s="861"/>
      <c r="S4" s="442" t="s">
        <v>86</v>
      </c>
      <c r="T4" s="861"/>
      <c r="U4" s="442" t="s">
        <v>87</v>
      </c>
      <c r="V4" s="861"/>
      <c r="W4" s="442" t="s">
        <v>88</v>
      </c>
      <c r="X4" s="442" t="s">
        <v>89</v>
      </c>
      <c r="Y4" s="442" t="s">
        <v>90</v>
      </c>
      <c r="Z4" s="442"/>
      <c r="AA4" s="442" t="s">
        <v>91</v>
      </c>
      <c r="AB4" s="442"/>
      <c r="AC4" s="442" t="s">
        <v>92</v>
      </c>
      <c r="AD4" s="442"/>
      <c r="AE4" s="442" t="s">
        <v>93</v>
      </c>
      <c r="AF4" s="415" t="s">
        <v>94</v>
      </c>
      <c r="AG4" s="862"/>
      <c r="AH4" s="862"/>
      <c r="AI4" s="863"/>
      <c r="AJ4" s="4"/>
    </row>
    <row r="5" spans="1:38" x14ac:dyDescent="0.2">
      <c r="A5" s="4"/>
      <c r="B5" s="442"/>
      <c r="C5" s="861"/>
      <c r="D5" s="413"/>
      <c r="E5" s="413"/>
      <c r="F5" s="413"/>
      <c r="G5" s="413"/>
      <c r="H5" s="413"/>
      <c r="I5" s="413"/>
      <c r="J5" s="855"/>
      <c r="K5" s="855"/>
      <c r="L5" s="855"/>
      <c r="M5" s="855"/>
      <c r="N5" s="701"/>
      <c r="O5" s="853"/>
      <c r="P5" s="442"/>
      <c r="Q5" s="442"/>
      <c r="R5" s="861"/>
      <c r="S5" s="442"/>
      <c r="T5" s="861"/>
      <c r="U5" s="442"/>
      <c r="V5" s="861"/>
      <c r="W5" s="414"/>
      <c r="X5" s="414"/>
      <c r="Y5" s="442"/>
      <c r="Z5" s="442"/>
      <c r="AA5" s="442"/>
      <c r="AB5" s="442"/>
      <c r="AC5" s="442"/>
      <c r="AD5" s="442"/>
      <c r="AE5" s="442"/>
      <c r="AF5" s="419"/>
      <c r="AG5" s="420"/>
      <c r="AH5" s="420"/>
      <c r="AI5" s="421"/>
      <c r="AJ5" s="4"/>
    </row>
    <row r="6" spans="1:38" ht="15" customHeight="1" x14ac:dyDescent="0.2">
      <c r="A6" s="4"/>
      <c r="B6" s="442"/>
      <c r="C6" s="861"/>
      <c r="D6" s="413"/>
      <c r="E6" s="413"/>
      <c r="F6" s="413"/>
      <c r="G6" s="413"/>
      <c r="H6" s="413"/>
      <c r="I6" s="413"/>
      <c r="J6" s="855"/>
      <c r="K6" s="855"/>
      <c r="L6" s="855"/>
      <c r="M6" s="855"/>
      <c r="N6" s="702"/>
      <c r="O6" s="854"/>
      <c r="P6" s="442"/>
      <c r="Q6" s="442"/>
      <c r="R6" s="861"/>
      <c r="S6" s="442"/>
      <c r="T6" s="861"/>
      <c r="U6" s="442"/>
      <c r="V6" s="861"/>
      <c r="W6" s="414"/>
      <c r="X6" s="414"/>
      <c r="Y6" s="442"/>
      <c r="Z6" s="442"/>
      <c r="AA6" s="442"/>
      <c r="AB6" s="442"/>
      <c r="AC6" s="442"/>
      <c r="AD6" s="442"/>
      <c r="AE6" s="442"/>
      <c r="AF6" s="422"/>
      <c r="AG6" s="423"/>
      <c r="AH6" s="423"/>
      <c r="AI6" s="424"/>
      <c r="AJ6" s="4"/>
    </row>
    <row r="7" spans="1:38" ht="15" customHeight="1" x14ac:dyDescent="0.2">
      <c r="A7" s="4"/>
      <c r="B7" s="476"/>
      <c r="C7" s="476"/>
      <c r="D7" s="509"/>
      <c r="E7" s="509"/>
      <c r="F7" s="509"/>
      <c r="G7" s="509"/>
      <c r="H7" s="509"/>
      <c r="I7" s="509"/>
      <c r="J7" s="509"/>
      <c r="K7" s="509"/>
      <c r="L7" s="509"/>
      <c r="M7" s="509"/>
      <c r="N7" s="209"/>
      <c r="O7" s="209"/>
      <c r="P7" s="309"/>
      <c r="Q7" s="476"/>
      <c r="R7" s="476"/>
      <c r="S7" s="476"/>
      <c r="T7" s="476"/>
      <c r="U7" s="476"/>
      <c r="V7" s="476"/>
      <c r="W7" s="309"/>
      <c r="X7" s="309"/>
      <c r="Y7" s="476"/>
      <c r="Z7" s="476"/>
      <c r="AA7" s="476"/>
      <c r="AB7" s="476"/>
      <c r="AC7" s="476"/>
      <c r="AD7" s="476"/>
      <c r="AE7" s="309"/>
      <c r="AF7" s="477"/>
      <c r="AG7" s="851"/>
      <c r="AH7" s="851"/>
      <c r="AI7" s="852"/>
      <c r="AJ7" s="4"/>
    </row>
    <row r="8" spans="1:38" ht="15" customHeight="1" x14ac:dyDescent="0.2">
      <c r="A8" s="4"/>
      <c r="B8" s="476"/>
      <c r="C8" s="476"/>
      <c r="D8" s="509"/>
      <c r="E8" s="509"/>
      <c r="F8" s="509"/>
      <c r="G8" s="509"/>
      <c r="H8" s="509"/>
      <c r="I8" s="509"/>
      <c r="J8" s="509"/>
      <c r="K8" s="509"/>
      <c r="L8" s="509"/>
      <c r="M8" s="509"/>
      <c r="N8" s="209"/>
      <c r="O8" s="209"/>
      <c r="P8" s="309"/>
      <c r="Q8" s="476"/>
      <c r="R8" s="476"/>
      <c r="S8" s="476"/>
      <c r="T8" s="476"/>
      <c r="U8" s="476"/>
      <c r="V8" s="476"/>
      <c r="W8" s="309"/>
      <c r="X8" s="309"/>
      <c r="Y8" s="476"/>
      <c r="Z8" s="476"/>
      <c r="AA8" s="476"/>
      <c r="AB8" s="476"/>
      <c r="AC8" s="476"/>
      <c r="AD8" s="476"/>
      <c r="AE8" s="309"/>
      <c r="AF8" s="477"/>
      <c r="AG8" s="851"/>
      <c r="AH8" s="851"/>
      <c r="AI8" s="852"/>
      <c r="AJ8" s="4"/>
    </row>
    <row r="9" spans="1:38" ht="15" customHeight="1" x14ac:dyDescent="0.2">
      <c r="A9" s="4"/>
      <c r="B9" s="476"/>
      <c r="C9" s="476"/>
      <c r="D9" s="509"/>
      <c r="E9" s="509"/>
      <c r="F9" s="509"/>
      <c r="G9" s="509"/>
      <c r="H9" s="509"/>
      <c r="I9" s="509"/>
      <c r="J9" s="509"/>
      <c r="K9" s="509"/>
      <c r="L9" s="509"/>
      <c r="M9" s="509"/>
      <c r="N9" s="209"/>
      <c r="O9" s="209"/>
      <c r="P9" s="309"/>
      <c r="Q9" s="476"/>
      <c r="R9" s="476"/>
      <c r="S9" s="476"/>
      <c r="T9" s="476"/>
      <c r="U9" s="476"/>
      <c r="V9" s="476"/>
      <c r="W9" s="309"/>
      <c r="X9" s="309"/>
      <c r="Y9" s="476"/>
      <c r="Z9" s="476"/>
      <c r="AA9" s="476"/>
      <c r="AB9" s="476"/>
      <c r="AC9" s="476"/>
      <c r="AD9" s="476"/>
      <c r="AE9" s="309"/>
      <c r="AF9" s="477"/>
      <c r="AG9" s="851"/>
      <c r="AH9" s="851"/>
      <c r="AI9" s="852"/>
      <c r="AJ9" s="4"/>
    </row>
    <row r="10" spans="1:38" ht="15" customHeight="1" x14ac:dyDescent="0.2">
      <c r="A10" s="4"/>
      <c r="B10" s="476"/>
      <c r="C10" s="476"/>
      <c r="D10" s="509"/>
      <c r="E10" s="509"/>
      <c r="F10" s="509"/>
      <c r="G10" s="509"/>
      <c r="H10" s="509"/>
      <c r="I10" s="509"/>
      <c r="J10" s="509"/>
      <c r="K10" s="509"/>
      <c r="L10" s="509"/>
      <c r="M10" s="509"/>
      <c r="N10" s="209"/>
      <c r="O10" s="209"/>
      <c r="P10" s="309"/>
      <c r="Q10" s="476"/>
      <c r="R10" s="476"/>
      <c r="S10" s="476"/>
      <c r="T10" s="476"/>
      <c r="U10" s="476"/>
      <c r="V10" s="476"/>
      <c r="W10" s="309"/>
      <c r="X10" s="309"/>
      <c r="Y10" s="476"/>
      <c r="Z10" s="476"/>
      <c r="AA10" s="476"/>
      <c r="AB10" s="476"/>
      <c r="AC10" s="476"/>
      <c r="AD10" s="476"/>
      <c r="AE10" s="309"/>
      <c r="AF10" s="477"/>
      <c r="AG10" s="851"/>
      <c r="AH10" s="851"/>
      <c r="AI10" s="852"/>
      <c r="AJ10" s="4"/>
    </row>
    <row r="11" spans="1:38" ht="15" customHeight="1" x14ac:dyDescent="0.2">
      <c r="A11" s="4"/>
      <c r="B11" s="476"/>
      <c r="C11" s="476"/>
      <c r="D11" s="509"/>
      <c r="E11" s="509"/>
      <c r="F11" s="509"/>
      <c r="G11" s="509"/>
      <c r="H11" s="509"/>
      <c r="I11" s="509"/>
      <c r="J11" s="509"/>
      <c r="K11" s="509"/>
      <c r="L11" s="509"/>
      <c r="M11" s="509"/>
      <c r="N11" s="209"/>
      <c r="O11" s="209"/>
      <c r="P11" s="309"/>
      <c r="Q11" s="476"/>
      <c r="R11" s="476"/>
      <c r="S11" s="476"/>
      <c r="T11" s="476"/>
      <c r="U11" s="476"/>
      <c r="V11" s="476"/>
      <c r="W11" s="309"/>
      <c r="X11" s="309"/>
      <c r="Y11" s="476"/>
      <c r="Z11" s="476"/>
      <c r="AA11" s="476"/>
      <c r="AB11" s="476"/>
      <c r="AC11" s="476"/>
      <c r="AD11" s="476"/>
      <c r="AE11" s="309"/>
      <c r="AF11" s="477"/>
      <c r="AG11" s="851"/>
      <c r="AH11" s="851"/>
      <c r="AI11" s="852"/>
      <c r="AJ11" s="4"/>
    </row>
    <row r="12" spans="1:38" ht="15" customHeight="1" x14ac:dyDescent="0.2">
      <c r="A12" s="4"/>
      <c r="B12" s="476"/>
      <c r="C12" s="476"/>
      <c r="D12" s="509"/>
      <c r="E12" s="509"/>
      <c r="F12" s="509"/>
      <c r="G12" s="509"/>
      <c r="H12" s="509"/>
      <c r="I12" s="509"/>
      <c r="J12" s="509"/>
      <c r="K12" s="509"/>
      <c r="L12" s="509"/>
      <c r="M12" s="509"/>
      <c r="N12" s="209"/>
      <c r="O12" s="209"/>
      <c r="P12" s="309"/>
      <c r="Q12" s="476"/>
      <c r="R12" s="476"/>
      <c r="S12" s="476"/>
      <c r="T12" s="476"/>
      <c r="U12" s="476"/>
      <c r="V12" s="476"/>
      <c r="W12" s="309"/>
      <c r="X12" s="309"/>
      <c r="Y12" s="476"/>
      <c r="Z12" s="476"/>
      <c r="AA12" s="476"/>
      <c r="AB12" s="476"/>
      <c r="AC12" s="476"/>
      <c r="AD12" s="476"/>
      <c r="AE12" s="309"/>
      <c r="AF12" s="477"/>
      <c r="AG12" s="851"/>
      <c r="AH12" s="851"/>
      <c r="AI12" s="852"/>
      <c r="AJ12" s="4"/>
    </row>
    <row r="13" spans="1:38" ht="15" customHeight="1" x14ac:dyDescent="0.2">
      <c r="A13" s="4"/>
      <c r="B13" s="476"/>
      <c r="C13" s="476"/>
      <c r="D13" s="509"/>
      <c r="E13" s="509"/>
      <c r="F13" s="509"/>
      <c r="G13" s="509"/>
      <c r="H13" s="509"/>
      <c r="I13" s="509"/>
      <c r="J13" s="509"/>
      <c r="K13" s="509"/>
      <c r="L13" s="509"/>
      <c r="M13" s="509"/>
      <c r="N13" s="209"/>
      <c r="O13" s="209"/>
      <c r="P13" s="309"/>
      <c r="Q13" s="476"/>
      <c r="R13" s="476"/>
      <c r="S13" s="476"/>
      <c r="T13" s="476"/>
      <c r="U13" s="476"/>
      <c r="V13" s="476"/>
      <c r="W13" s="309"/>
      <c r="X13" s="309"/>
      <c r="Y13" s="476"/>
      <c r="Z13" s="476"/>
      <c r="AA13" s="476"/>
      <c r="AB13" s="476"/>
      <c r="AC13" s="476"/>
      <c r="AD13" s="476"/>
      <c r="AE13" s="309"/>
      <c r="AF13" s="477"/>
      <c r="AG13" s="851"/>
      <c r="AH13" s="851"/>
      <c r="AI13" s="852"/>
      <c r="AJ13" s="4"/>
    </row>
    <row r="14" spans="1:38" ht="15" customHeight="1" x14ac:dyDescent="0.2">
      <c r="A14" s="4"/>
      <c r="B14" s="476"/>
      <c r="C14" s="476"/>
      <c r="D14" s="509"/>
      <c r="E14" s="509"/>
      <c r="F14" s="509"/>
      <c r="G14" s="509"/>
      <c r="H14" s="509"/>
      <c r="I14" s="509"/>
      <c r="J14" s="509"/>
      <c r="K14" s="509"/>
      <c r="L14" s="509"/>
      <c r="M14" s="509"/>
      <c r="N14" s="209"/>
      <c r="O14" s="209"/>
      <c r="P14" s="309"/>
      <c r="Q14" s="476"/>
      <c r="R14" s="476"/>
      <c r="S14" s="476"/>
      <c r="T14" s="476"/>
      <c r="U14" s="476"/>
      <c r="V14" s="476"/>
      <c r="W14" s="309"/>
      <c r="X14" s="309"/>
      <c r="Y14" s="476"/>
      <c r="Z14" s="476"/>
      <c r="AA14" s="476"/>
      <c r="AB14" s="476"/>
      <c r="AC14" s="476"/>
      <c r="AD14" s="476"/>
      <c r="AE14" s="309"/>
      <c r="AF14" s="477"/>
      <c r="AG14" s="851"/>
      <c r="AH14" s="851"/>
      <c r="AI14" s="852"/>
      <c r="AJ14" s="4"/>
    </row>
    <row r="15" spans="1:38" ht="15" customHeight="1" x14ac:dyDescent="0.2">
      <c r="A15" s="4"/>
      <c r="B15" s="476"/>
      <c r="C15" s="476"/>
      <c r="D15" s="509"/>
      <c r="E15" s="509"/>
      <c r="F15" s="509"/>
      <c r="G15" s="509"/>
      <c r="H15" s="509"/>
      <c r="I15" s="509"/>
      <c r="J15" s="509"/>
      <c r="K15" s="509"/>
      <c r="L15" s="509"/>
      <c r="M15" s="509"/>
      <c r="N15" s="209"/>
      <c r="O15" s="209"/>
      <c r="P15" s="309"/>
      <c r="Q15" s="476"/>
      <c r="R15" s="476"/>
      <c r="S15" s="476"/>
      <c r="T15" s="476"/>
      <c r="U15" s="476"/>
      <c r="V15" s="476"/>
      <c r="W15" s="309"/>
      <c r="X15" s="309"/>
      <c r="Y15" s="476"/>
      <c r="Z15" s="476"/>
      <c r="AA15" s="476"/>
      <c r="AB15" s="476"/>
      <c r="AC15" s="476"/>
      <c r="AD15" s="476"/>
      <c r="AE15" s="309"/>
      <c r="AF15" s="477"/>
      <c r="AG15" s="851"/>
      <c r="AH15" s="851"/>
      <c r="AI15" s="852"/>
      <c r="AJ15" s="4"/>
    </row>
    <row r="16" spans="1:38" ht="15" customHeight="1" x14ac:dyDescent="0.2">
      <c r="A16" s="4"/>
      <c r="B16" s="476"/>
      <c r="C16" s="476"/>
      <c r="D16" s="509"/>
      <c r="E16" s="509"/>
      <c r="F16" s="509"/>
      <c r="G16" s="509"/>
      <c r="H16" s="509"/>
      <c r="I16" s="509"/>
      <c r="J16" s="509"/>
      <c r="K16" s="509"/>
      <c r="L16" s="509"/>
      <c r="M16" s="509"/>
      <c r="N16" s="209"/>
      <c r="O16" s="209"/>
      <c r="P16" s="309"/>
      <c r="Q16" s="476"/>
      <c r="R16" s="476"/>
      <c r="S16" s="476"/>
      <c r="T16" s="476"/>
      <c r="U16" s="476"/>
      <c r="V16" s="476"/>
      <c r="W16" s="309"/>
      <c r="X16" s="309"/>
      <c r="Y16" s="476"/>
      <c r="Z16" s="476"/>
      <c r="AA16" s="476"/>
      <c r="AB16" s="476"/>
      <c r="AC16" s="476"/>
      <c r="AD16" s="476"/>
      <c r="AE16" s="309"/>
      <c r="AF16" s="477"/>
      <c r="AG16" s="851"/>
      <c r="AH16" s="851"/>
      <c r="AI16" s="852"/>
      <c r="AJ16" s="4"/>
    </row>
    <row r="17" spans="1:36" ht="15" customHeight="1" x14ac:dyDescent="0.2">
      <c r="A17" s="4"/>
      <c r="B17" s="476"/>
      <c r="C17" s="476"/>
      <c r="D17" s="509"/>
      <c r="E17" s="509"/>
      <c r="F17" s="509"/>
      <c r="G17" s="509"/>
      <c r="H17" s="509"/>
      <c r="I17" s="509"/>
      <c r="J17" s="509"/>
      <c r="K17" s="509"/>
      <c r="L17" s="509"/>
      <c r="M17" s="509"/>
      <c r="N17" s="209"/>
      <c r="O17" s="209"/>
      <c r="P17" s="309"/>
      <c r="Q17" s="476"/>
      <c r="R17" s="476"/>
      <c r="S17" s="476"/>
      <c r="T17" s="476"/>
      <c r="U17" s="476"/>
      <c r="V17" s="476"/>
      <c r="W17" s="309"/>
      <c r="X17" s="309"/>
      <c r="Y17" s="476"/>
      <c r="Z17" s="476"/>
      <c r="AA17" s="476"/>
      <c r="AB17" s="476"/>
      <c r="AC17" s="476"/>
      <c r="AD17" s="476"/>
      <c r="AE17" s="309"/>
      <c r="AF17" s="477"/>
      <c r="AG17" s="851"/>
      <c r="AH17" s="851"/>
      <c r="AI17" s="852"/>
      <c r="AJ17" s="4"/>
    </row>
    <row r="18" spans="1:36" ht="15" customHeight="1" x14ac:dyDescent="0.2">
      <c r="A18" s="4"/>
      <c r="B18" s="476"/>
      <c r="C18" s="476"/>
      <c r="D18" s="509"/>
      <c r="E18" s="509"/>
      <c r="F18" s="509"/>
      <c r="G18" s="509"/>
      <c r="H18" s="509"/>
      <c r="I18" s="509"/>
      <c r="J18" s="509"/>
      <c r="K18" s="509"/>
      <c r="L18" s="509"/>
      <c r="M18" s="509"/>
      <c r="N18" s="209"/>
      <c r="O18" s="209"/>
      <c r="P18" s="309"/>
      <c r="Q18" s="476"/>
      <c r="R18" s="476"/>
      <c r="S18" s="476"/>
      <c r="T18" s="476"/>
      <c r="U18" s="476"/>
      <c r="V18" s="476"/>
      <c r="W18" s="309"/>
      <c r="X18" s="309"/>
      <c r="Y18" s="476"/>
      <c r="Z18" s="476"/>
      <c r="AA18" s="476"/>
      <c r="AB18" s="476"/>
      <c r="AC18" s="476"/>
      <c r="AD18" s="476"/>
      <c r="AE18" s="309"/>
      <c r="AF18" s="477"/>
      <c r="AG18" s="851"/>
      <c r="AH18" s="851"/>
      <c r="AI18" s="852"/>
      <c r="AJ18" s="4"/>
    </row>
    <row r="19" spans="1:36" ht="15" customHeight="1" x14ac:dyDescent="0.2">
      <c r="A19" s="4"/>
      <c r="B19" s="476"/>
      <c r="C19" s="476"/>
      <c r="D19" s="509"/>
      <c r="E19" s="509"/>
      <c r="F19" s="509"/>
      <c r="G19" s="509"/>
      <c r="H19" s="509"/>
      <c r="I19" s="509"/>
      <c r="J19" s="509"/>
      <c r="K19" s="509"/>
      <c r="L19" s="509"/>
      <c r="M19" s="509"/>
      <c r="N19" s="209"/>
      <c r="O19" s="209"/>
      <c r="P19" s="309"/>
      <c r="Q19" s="476"/>
      <c r="R19" s="476"/>
      <c r="S19" s="476"/>
      <c r="T19" s="476"/>
      <c r="U19" s="476"/>
      <c r="V19" s="476"/>
      <c r="W19" s="309"/>
      <c r="X19" s="309"/>
      <c r="Y19" s="476"/>
      <c r="Z19" s="476"/>
      <c r="AA19" s="476"/>
      <c r="AB19" s="476"/>
      <c r="AC19" s="476"/>
      <c r="AD19" s="476"/>
      <c r="AE19" s="309"/>
      <c r="AF19" s="477"/>
      <c r="AG19" s="851"/>
      <c r="AH19" s="851"/>
      <c r="AI19" s="852"/>
      <c r="AJ19" s="4"/>
    </row>
    <row r="20" spans="1:36" ht="15" customHeight="1" x14ac:dyDescent="0.2">
      <c r="A20" s="4"/>
      <c r="B20" s="476"/>
      <c r="C20" s="476"/>
      <c r="D20" s="509"/>
      <c r="E20" s="509"/>
      <c r="F20" s="509"/>
      <c r="G20" s="509"/>
      <c r="H20" s="509"/>
      <c r="I20" s="509"/>
      <c r="J20" s="509"/>
      <c r="K20" s="509"/>
      <c r="L20" s="509"/>
      <c r="M20" s="509"/>
      <c r="N20" s="209"/>
      <c r="O20" s="209"/>
      <c r="P20" s="309"/>
      <c r="Q20" s="476"/>
      <c r="R20" s="476"/>
      <c r="S20" s="476"/>
      <c r="T20" s="476"/>
      <c r="U20" s="476"/>
      <c r="V20" s="476"/>
      <c r="W20" s="309"/>
      <c r="X20" s="309"/>
      <c r="Y20" s="476"/>
      <c r="Z20" s="476"/>
      <c r="AA20" s="476"/>
      <c r="AB20" s="476"/>
      <c r="AC20" s="476"/>
      <c r="AD20" s="476"/>
      <c r="AE20" s="309"/>
      <c r="AF20" s="477"/>
      <c r="AG20" s="851"/>
      <c r="AH20" s="851"/>
      <c r="AI20" s="852"/>
      <c r="AJ20" s="4"/>
    </row>
    <row r="21" spans="1:36" ht="15" customHeight="1" x14ac:dyDescent="0.2">
      <c r="A21" s="4"/>
      <c r="B21" s="476"/>
      <c r="C21" s="476"/>
      <c r="D21" s="509"/>
      <c r="E21" s="509"/>
      <c r="F21" s="509"/>
      <c r="G21" s="509"/>
      <c r="H21" s="509"/>
      <c r="I21" s="509"/>
      <c r="J21" s="509"/>
      <c r="K21" s="509"/>
      <c r="L21" s="509"/>
      <c r="M21" s="509"/>
      <c r="N21" s="209"/>
      <c r="O21" s="209"/>
      <c r="P21" s="309"/>
      <c r="Q21" s="476"/>
      <c r="R21" s="476"/>
      <c r="S21" s="476"/>
      <c r="T21" s="476"/>
      <c r="U21" s="476"/>
      <c r="V21" s="476"/>
      <c r="W21" s="309"/>
      <c r="X21" s="309"/>
      <c r="Y21" s="476"/>
      <c r="Z21" s="476"/>
      <c r="AA21" s="476"/>
      <c r="AB21" s="476"/>
      <c r="AC21" s="476"/>
      <c r="AD21" s="476"/>
      <c r="AE21" s="309"/>
      <c r="AF21" s="477"/>
      <c r="AG21" s="851"/>
      <c r="AH21" s="851"/>
      <c r="AI21" s="852"/>
      <c r="AJ21" s="4"/>
    </row>
    <row r="22" spans="1:36" ht="15" customHeight="1" x14ac:dyDescent="0.2">
      <c r="A22" s="4"/>
      <c r="B22" s="476"/>
      <c r="C22" s="476"/>
      <c r="D22" s="509"/>
      <c r="E22" s="509"/>
      <c r="F22" s="509"/>
      <c r="G22" s="509"/>
      <c r="H22" s="509"/>
      <c r="I22" s="509"/>
      <c r="J22" s="509"/>
      <c r="K22" s="509"/>
      <c r="L22" s="509"/>
      <c r="M22" s="509"/>
      <c r="N22" s="209"/>
      <c r="O22" s="209"/>
      <c r="P22" s="309"/>
      <c r="Q22" s="476"/>
      <c r="R22" s="476"/>
      <c r="S22" s="476"/>
      <c r="T22" s="476"/>
      <c r="U22" s="476"/>
      <c r="V22" s="476"/>
      <c r="W22" s="309"/>
      <c r="X22" s="309"/>
      <c r="Y22" s="476"/>
      <c r="Z22" s="476"/>
      <c r="AA22" s="476"/>
      <c r="AB22" s="476"/>
      <c r="AC22" s="476"/>
      <c r="AD22" s="476"/>
      <c r="AE22" s="309"/>
      <c r="AF22" s="477"/>
      <c r="AG22" s="851"/>
      <c r="AH22" s="851"/>
      <c r="AI22" s="852"/>
      <c r="AJ22" s="4"/>
    </row>
    <row r="23" spans="1:36" ht="15" customHeight="1" x14ac:dyDescent="0.2">
      <c r="A23" s="4"/>
      <c r="B23" s="476"/>
      <c r="C23" s="476"/>
      <c r="D23" s="509"/>
      <c r="E23" s="509"/>
      <c r="F23" s="509"/>
      <c r="G23" s="509"/>
      <c r="H23" s="509"/>
      <c r="I23" s="509"/>
      <c r="J23" s="509"/>
      <c r="K23" s="509"/>
      <c r="L23" s="509"/>
      <c r="M23" s="509"/>
      <c r="N23" s="209"/>
      <c r="O23" s="209"/>
      <c r="P23" s="309"/>
      <c r="Q23" s="476"/>
      <c r="R23" s="476"/>
      <c r="S23" s="476"/>
      <c r="T23" s="476"/>
      <c r="U23" s="476"/>
      <c r="V23" s="476"/>
      <c r="W23" s="309"/>
      <c r="X23" s="309"/>
      <c r="Y23" s="476"/>
      <c r="Z23" s="476"/>
      <c r="AA23" s="476"/>
      <c r="AB23" s="476"/>
      <c r="AC23" s="476"/>
      <c r="AD23" s="476"/>
      <c r="AE23" s="309"/>
      <c r="AF23" s="477"/>
      <c r="AG23" s="851"/>
      <c r="AH23" s="851"/>
      <c r="AI23" s="852"/>
      <c r="AJ23" s="4"/>
    </row>
    <row r="24" spans="1:36" ht="15" customHeight="1" x14ac:dyDescent="0.2">
      <c r="A24" s="4"/>
      <c r="B24" s="476"/>
      <c r="C24" s="476"/>
      <c r="D24" s="509"/>
      <c r="E24" s="509"/>
      <c r="F24" s="509"/>
      <c r="G24" s="509"/>
      <c r="H24" s="509"/>
      <c r="I24" s="509"/>
      <c r="J24" s="509"/>
      <c r="K24" s="509"/>
      <c r="L24" s="509"/>
      <c r="M24" s="509"/>
      <c r="N24" s="209"/>
      <c r="O24" s="209"/>
      <c r="P24" s="309"/>
      <c r="Q24" s="476"/>
      <c r="R24" s="476"/>
      <c r="S24" s="476"/>
      <c r="T24" s="476"/>
      <c r="U24" s="476"/>
      <c r="V24" s="476"/>
      <c r="W24" s="309"/>
      <c r="X24" s="309"/>
      <c r="Y24" s="476"/>
      <c r="Z24" s="476"/>
      <c r="AA24" s="476"/>
      <c r="AB24" s="476"/>
      <c r="AC24" s="476"/>
      <c r="AD24" s="476"/>
      <c r="AE24" s="309"/>
      <c r="AF24" s="477"/>
      <c r="AG24" s="851"/>
      <c r="AH24" s="851"/>
      <c r="AI24" s="852"/>
      <c r="AJ24" s="4"/>
    </row>
    <row r="25" spans="1:36" ht="15" customHeight="1" x14ac:dyDescent="0.2">
      <c r="A25" s="4"/>
      <c r="B25" s="476"/>
      <c r="C25" s="476"/>
      <c r="D25" s="509"/>
      <c r="E25" s="509"/>
      <c r="F25" s="509"/>
      <c r="G25" s="509"/>
      <c r="H25" s="509"/>
      <c r="I25" s="509"/>
      <c r="J25" s="509"/>
      <c r="K25" s="509"/>
      <c r="L25" s="509"/>
      <c r="M25" s="509"/>
      <c r="N25" s="209"/>
      <c r="O25" s="209"/>
      <c r="P25" s="309"/>
      <c r="Q25" s="476"/>
      <c r="R25" s="476"/>
      <c r="S25" s="476"/>
      <c r="T25" s="476"/>
      <c r="U25" s="476"/>
      <c r="V25" s="476"/>
      <c r="W25" s="309"/>
      <c r="X25" s="309"/>
      <c r="Y25" s="476"/>
      <c r="Z25" s="476"/>
      <c r="AA25" s="476"/>
      <c r="AB25" s="476"/>
      <c r="AC25" s="476"/>
      <c r="AD25" s="476"/>
      <c r="AE25" s="309"/>
      <c r="AF25" s="477"/>
      <c r="AG25" s="851"/>
      <c r="AH25" s="851"/>
      <c r="AI25" s="852"/>
      <c r="AJ25" s="4"/>
    </row>
    <row r="26" spans="1:36" ht="15" customHeight="1" x14ac:dyDescent="0.2">
      <c r="A26" s="4"/>
      <c r="B26" s="476"/>
      <c r="C26" s="476"/>
      <c r="D26" s="509"/>
      <c r="E26" s="509"/>
      <c r="F26" s="509"/>
      <c r="G26" s="509"/>
      <c r="H26" s="509"/>
      <c r="I26" s="509"/>
      <c r="J26" s="509"/>
      <c r="K26" s="509"/>
      <c r="L26" s="509"/>
      <c r="M26" s="509"/>
      <c r="N26" s="209"/>
      <c r="O26" s="209"/>
      <c r="P26" s="309"/>
      <c r="Q26" s="476"/>
      <c r="R26" s="476"/>
      <c r="S26" s="476"/>
      <c r="T26" s="476"/>
      <c r="U26" s="476"/>
      <c r="V26" s="476"/>
      <c r="W26" s="309"/>
      <c r="X26" s="309"/>
      <c r="Y26" s="476"/>
      <c r="Z26" s="476"/>
      <c r="AA26" s="476"/>
      <c r="AB26" s="476"/>
      <c r="AC26" s="476"/>
      <c r="AD26" s="476"/>
      <c r="AE26" s="309"/>
      <c r="AF26" s="477"/>
      <c r="AG26" s="851"/>
      <c r="AH26" s="851"/>
      <c r="AI26" s="852"/>
      <c r="AJ26" s="4"/>
    </row>
    <row r="27" spans="1:36" ht="15" customHeight="1" x14ac:dyDescent="0.2">
      <c r="A27" s="4"/>
      <c r="B27" s="476"/>
      <c r="C27" s="476"/>
      <c r="D27" s="509"/>
      <c r="E27" s="509"/>
      <c r="F27" s="509"/>
      <c r="G27" s="509"/>
      <c r="H27" s="509"/>
      <c r="I27" s="509"/>
      <c r="J27" s="509"/>
      <c r="K27" s="509"/>
      <c r="L27" s="509"/>
      <c r="M27" s="509"/>
      <c r="N27" s="209"/>
      <c r="O27" s="209"/>
      <c r="P27" s="309"/>
      <c r="Q27" s="476"/>
      <c r="R27" s="476"/>
      <c r="S27" s="476"/>
      <c r="T27" s="476"/>
      <c r="U27" s="476"/>
      <c r="V27" s="476"/>
      <c r="W27" s="309"/>
      <c r="X27" s="309"/>
      <c r="Y27" s="476"/>
      <c r="Z27" s="476"/>
      <c r="AA27" s="476"/>
      <c r="AB27" s="476"/>
      <c r="AC27" s="476"/>
      <c r="AD27" s="476"/>
      <c r="AE27" s="309"/>
      <c r="AF27" s="477"/>
      <c r="AG27" s="851"/>
      <c r="AH27" s="851"/>
      <c r="AI27" s="852"/>
      <c r="AJ27" s="4"/>
    </row>
    <row r="28" spans="1:36" ht="15" customHeight="1" x14ac:dyDescent="0.2">
      <c r="A28" s="4"/>
      <c r="B28" s="476"/>
      <c r="C28" s="476"/>
      <c r="D28" s="509"/>
      <c r="E28" s="509"/>
      <c r="F28" s="509"/>
      <c r="G28" s="509"/>
      <c r="H28" s="509"/>
      <c r="I28" s="509"/>
      <c r="J28" s="509"/>
      <c r="K28" s="509"/>
      <c r="L28" s="509"/>
      <c r="M28" s="509"/>
      <c r="N28" s="209"/>
      <c r="O28" s="209"/>
      <c r="P28" s="309"/>
      <c r="Q28" s="476"/>
      <c r="R28" s="476"/>
      <c r="S28" s="476"/>
      <c r="T28" s="476"/>
      <c r="U28" s="476"/>
      <c r="V28" s="476"/>
      <c r="W28" s="309"/>
      <c r="X28" s="309"/>
      <c r="Y28" s="476"/>
      <c r="Z28" s="476"/>
      <c r="AA28" s="476"/>
      <c r="AB28" s="476"/>
      <c r="AC28" s="476"/>
      <c r="AD28" s="476"/>
      <c r="AE28" s="309"/>
      <c r="AF28" s="477"/>
      <c r="AG28" s="851"/>
      <c r="AH28" s="851"/>
      <c r="AI28" s="852"/>
      <c r="AJ28" s="4"/>
    </row>
    <row r="29" spans="1:36" ht="15" customHeight="1" x14ac:dyDescent="0.2">
      <c r="A29" s="4"/>
      <c r="B29" s="476"/>
      <c r="C29" s="476"/>
      <c r="D29" s="509"/>
      <c r="E29" s="509"/>
      <c r="F29" s="509"/>
      <c r="G29" s="509"/>
      <c r="H29" s="509"/>
      <c r="I29" s="509"/>
      <c r="J29" s="509"/>
      <c r="K29" s="509"/>
      <c r="L29" s="509"/>
      <c r="M29" s="509"/>
      <c r="N29" s="209"/>
      <c r="O29" s="209"/>
      <c r="P29" s="309"/>
      <c r="Q29" s="476"/>
      <c r="R29" s="476"/>
      <c r="S29" s="476"/>
      <c r="T29" s="476"/>
      <c r="U29" s="476"/>
      <c r="V29" s="476"/>
      <c r="W29" s="309"/>
      <c r="X29" s="309"/>
      <c r="Y29" s="476"/>
      <c r="Z29" s="476"/>
      <c r="AA29" s="476"/>
      <c r="AB29" s="476"/>
      <c r="AC29" s="476"/>
      <c r="AD29" s="476"/>
      <c r="AE29" s="309"/>
      <c r="AF29" s="477"/>
      <c r="AG29" s="851"/>
      <c r="AH29" s="851"/>
      <c r="AI29" s="852"/>
      <c r="AJ29" s="4"/>
    </row>
    <row r="30" spans="1:36" ht="15" customHeight="1" x14ac:dyDescent="0.2">
      <c r="A30" s="4"/>
      <c r="B30" s="476"/>
      <c r="C30" s="476"/>
      <c r="D30" s="509"/>
      <c r="E30" s="509"/>
      <c r="F30" s="509"/>
      <c r="G30" s="509"/>
      <c r="H30" s="509"/>
      <c r="I30" s="509"/>
      <c r="J30" s="509"/>
      <c r="K30" s="509"/>
      <c r="L30" s="509"/>
      <c r="M30" s="509"/>
      <c r="N30" s="209"/>
      <c r="O30" s="209"/>
      <c r="P30" s="309"/>
      <c r="Q30" s="476"/>
      <c r="R30" s="476"/>
      <c r="S30" s="476"/>
      <c r="T30" s="476"/>
      <c r="U30" s="476"/>
      <c r="V30" s="476"/>
      <c r="W30" s="309"/>
      <c r="X30" s="309"/>
      <c r="Y30" s="476"/>
      <c r="Z30" s="476"/>
      <c r="AA30" s="476"/>
      <c r="AB30" s="476"/>
      <c r="AC30" s="476"/>
      <c r="AD30" s="476"/>
      <c r="AE30" s="309"/>
      <c r="AF30" s="477"/>
      <c r="AG30" s="851"/>
      <c r="AH30" s="851"/>
      <c r="AI30" s="852"/>
      <c r="AJ30" s="4"/>
    </row>
    <row r="31" spans="1:36" ht="15" customHeight="1" x14ac:dyDescent="0.2">
      <c r="A31" s="4"/>
      <c r="B31" s="476"/>
      <c r="C31" s="476"/>
      <c r="D31" s="509"/>
      <c r="E31" s="509"/>
      <c r="F31" s="509"/>
      <c r="G31" s="509"/>
      <c r="H31" s="509"/>
      <c r="I31" s="509"/>
      <c r="J31" s="509"/>
      <c r="K31" s="509"/>
      <c r="L31" s="509"/>
      <c r="M31" s="509"/>
      <c r="N31" s="209"/>
      <c r="O31" s="209"/>
      <c r="P31" s="309"/>
      <c r="Q31" s="476"/>
      <c r="R31" s="476"/>
      <c r="S31" s="476"/>
      <c r="T31" s="476"/>
      <c r="U31" s="476"/>
      <c r="V31" s="476"/>
      <c r="W31" s="309"/>
      <c r="X31" s="309"/>
      <c r="Y31" s="476"/>
      <c r="Z31" s="476"/>
      <c r="AA31" s="476"/>
      <c r="AB31" s="476"/>
      <c r="AC31" s="476"/>
      <c r="AD31" s="476"/>
      <c r="AE31" s="309"/>
      <c r="AF31" s="477"/>
      <c r="AG31" s="851"/>
      <c r="AH31" s="851"/>
      <c r="AI31" s="852"/>
      <c r="AJ31" s="4"/>
    </row>
    <row r="32" spans="1:36" ht="15" customHeight="1" x14ac:dyDescent="0.2">
      <c r="A32" s="4"/>
      <c r="B32" s="476"/>
      <c r="C32" s="476"/>
      <c r="D32" s="509"/>
      <c r="E32" s="509"/>
      <c r="F32" s="509"/>
      <c r="G32" s="509"/>
      <c r="H32" s="509"/>
      <c r="I32" s="509"/>
      <c r="J32" s="509"/>
      <c r="K32" s="509"/>
      <c r="L32" s="509"/>
      <c r="M32" s="509"/>
      <c r="N32" s="209"/>
      <c r="O32" s="209"/>
      <c r="P32" s="309"/>
      <c r="Q32" s="476"/>
      <c r="R32" s="476"/>
      <c r="S32" s="476"/>
      <c r="T32" s="476"/>
      <c r="U32" s="476"/>
      <c r="V32" s="476"/>
      <c r="W32" s="309"/>
      <c r="X32" s="309"/>
      <c r="Y32" s="476"/>
      <c r="Z32" s="476"/>
      <c r="AA32" s="476"/>
      <c r="AB32" s="476"/>
      <c r="AC32" s="476"/>
      <c r="AD32" s="476"/>
      <c r="AE32" s="309"/>
      <c r="AF32" s="477"/>
      <c r="AG32" s="851"/>
      <c r="AH32" s="851"/>
      <c r="AI32" s="852"/>
      <c r="AJ32" s="4"/>
    </row>
    <row r="33" spans="1:36" ht="15" customHeight="1" x14ac:dyDescent="0.2">
      <c r="A33" s="4"/>
      <c r="B33" s="476"/>
      <c r="C33" s="476"/>
      <c r="D33" s="509"/>
      <c r="E33" s="509"/>
      <c r="F33" s="509"/>
      <c r="G33" s="509"/>
      <c r="H33" s="509"/>
      <c r="I33" s="509"/>
      <c r="J33" s="509"/>
      <c r="K33" s="509"/>
      <c r="L33" s="509"/>
      <c r="M33" s="509"/>
      <c r="N33" s="209"/>
      <c r="O33" s="209"/>
      <c r="P33" s="309"/>
      <c r="Q33" s="476"/>
      <c r="R33" s="476"/>
      <c r="S33" s="476"/>
      <c r="T33" s="476"/>
      <c r="U33" s="476"/>
      <c r="V33" s="476"/>
      <c r="W33" s="309"/>
      <c r="X33" s="309"/>
      <c r="Y33" s="476"/>
      <c r="Z33" s="476"/>
      <c r="AA33" s="476"/>
      <c r="AB33" s="476"/>
      <c r="AC33" s="476"/>
      <c r="AD33" s="476"/>
      <c r="AE33" s="309"/>
      <c r="AF33" s="477"/>
      <c r="AG33" s="851"/>
      <c r="AH33" s="851"/>
      <c r="AI33" s="852"/>
      <c r="AJ33" s="4"/>
    </row>
    <row r="34" spans="1:36" ht="15" customHeight="1" x14ac:dyDescent="0.2">
      <c r="A34" s="4"/>
      <c r="B34" s="476"/>
      <c r="C34" s="476"/>
      <c r="D34" s="509"/>
      <c r="E34" s="509"/>
      <c r="F34" s="509"/>
      <c r="G34" s="509"/>
      <c r="H34" s="509"/>
      <c r="I34" s="509"/>
      <c r="J34" s="509"/>
      <c r="K34" s="509"/>
      <c r="L34" s="509"/>
      <c r="M34" s="509"/>
      <c r="N34" s="209"/>
      <c r="O34" s="209"/>
      <c r="P34" s="309"/>
      <c r="Q34" s="476"/>
      <c r="R34" s="476"/>
      <c r="S34" s="476"/>
      <c r="T34" s="476"/>
      <c r="U34" s="476"/>
      <c r="V34" s="476"/>
      <c r="W34" s="309"/>
      <c r="X34" s="309"/>
      <c r="Y34" s="476"/>
      <c r="Z34" s="476"/>
      <c r="AA34" s="476"/>
      <c r="AB34" s="476"/>
      <c r="AC34" s="476"/>
      <c r="AD34" s="476"/>
      <c r="AE34" s="309"/>
      <c r="AF34" s="477"/>
      <c r="AG34" s="851"/>
      <c r="AH34" s="851"/>
      <c r="AI34" s="852"/>
      <c r="AJ34" s="4"/>
    </row>
    <row r="35" spans="1:36" ht="15" customHeight="1" x14ac:dyDescent="0.2">
      <c r="A35" s="4"/>
      <c r="B35" s="476"/>
      <c r="C35" s="476"/>
      <c r="D35" s="509"/>
      <c r="E35" s="509"/>
      <c r="F35" s="509"/>
      <c r="G35" s="509"/>
      <c r="H35" s="509"/>
      <c r="I35" s="509"/>
      <c r="J35" s="509"/>
      <c r="K35" s="509"/>
      <c r="L35" s="509"/>
      <c r="M35" s="509"/>
      <c r="N35" s="209"/>
      <c r="O35" s="209"/>
      <c r="P35" s="309"/>
      <c r="Q35" s="476"/>
      <c r="R35" s="476"/>
      <c r="S35" s="476"/>
      <c r="T35" s="476"/>
      <c r="U35" s="476"/>
      <c r="V35" s="476"/>
      <c r="W35" s="309"/>
      <c r="X35" s="309"/>
      <c r="Y35" s="476"/>
      <c r="Z35" s="476"/>
      <c r="AA35" s="476"/>
      <c r="AB35" s="476"/>
      <c r="AC35" s="476"/>
      <c r="AD35" s="476"/>
      <c r="AE35" s="309"/>
      <c r="AF35" s="477"/>
      <c r="AG35" s="851"/>
      <c r="AH35" s="851"/>
      <c r="AI35" s="852"/>
      <c r="AJ35" s="4"/>
    </row>
    <row r="36" spans="1:36" ht="15" customHeight="1" x14ac:dyDescent="0.2">
      <c r="A36" s="4"/>
      <c r="B36" s="476"/>
      <c r="C36" s="476"/>
      <c r="D36" s="509"/>
      <c r="E36" s="509"/>
      <c r="F36" s="509"/>
      <c r="G36" s="509"/>
      <c r="H36" s="509"/>
      <c r="I36" s="509"/>
      <c r="J36" s="509"/>
      <c r="K36" s="509"/>
      <c r="L36" s="509"/>
      <c r="M36" s="509"/>
      <c r="N36" s="209"/>
      <c r="O36" s="209"/>
      <c r="P36" s="309"/>
      <c r="Q36" s="476"/>
      <c r="R36" s="476"/>
      <c r="S36" s="476"/>
      <c r="T36" s="476"/>
      <c r="U36" s="476"/>
      <c r="V36" s="476"/>
      <c r="W36" s="309"/>
      <c r="X36" s="309"/>
      <c r="Y36" s="476"/>
      <c r="Z36" s="476"/>
      <c r="AA36" s="476"/>
      <c r="AB36" s="476"/>
      <c r="AC36" s="476"/>
      <c r="AD36" s="476"/>
      <c r="AE36" s="309"/>
      <c r="AF36" s="477"/>
      <c r="AG36" s="851"/>
      <c r="AH36" s="851"/>
      <c r="AI36" s="852"/>
      <c r="AJ36" s="4"/>
    </row>
    <row r="37" spans="1:36" ht="15" customHeight="1" x14ac:dyDescent="0.2">
      <c r="A37" s="7"/>
      <c r="B37" s="476"/>
      <c r="C37" s="476"/>
      <c r="D37" s="509"/>
      <c r="E37" s="509"/>
      <c r="F37" s="509"/>
      <c r="G37" s="509"/>
      <c r="H37" s="509"/>
      <c r="I37" s="509"/>
      <c r="J37" s="509"/>
      <c r="K37" s="509"/>
      <c r="L37" s="509"/>
      <c r="M37" s="509"/>
      <c r="N37" s="209"/>
      <c r="O37" s="209"/>
      <c r="P37" s="309"/>
      <c r="Q37" s="476"/>
      <c r="R37" s="476"/>
      <c r="S37" s="476"/>
      <c r="T37" s="476"/>
      <c r="U37" s="476"/>
      <c r="V37" s="476"/>
      <c r="W37" s="309"/>
      <c r="X37" s="309"/>
      <c r="Y37" s="476"/>
      <c r="Z37" s="476"/>
      <c r="AA37" s="476"/>
      <c r="AB37" s="476"/>
      <c r="AC37" s="476"/>
      <c r="AD37" s="476"/>
      <c r="AE37" s="309"/>
      <c r="AF37" s="477"/>
      <c r="AG37" s="851"/>
      <c r="AH37" s="851"/>
      <c r="AI37" s="852"/>
      <c r="AJ37" s="4"/>
    </row>
    <row r="38" spans="1:36" x14ac:dyDescent="0.2">
      <c r="A38" s="2"/>
      <c r="B38" s="548" t="s">
        <v>506</v>
      </c>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4"/>
    </row>
    <row r="39" spans="1:36" s="1" customFormat="1" x14ac:dyDescent="0.2">
      <c r="A39" s="397" t="s">
        <v>359</v>
      </c>
      <c r="B39" s="397"/>
      <c r="C39" s="397"/>
      <c r="D39" s="445">
        <f>'Form I'!$D$34</f>
        <v>0</v>
      </c>
      <c r="E39" s="446"/>
      <c r="F39" s="446"/>
      <c r="G39" s="447"/>
      <c r="H39" s="401" t="s">
        <v>356</v>
      </c>
      <c r="I39" s="353"/>
      <c r="J39" s="353"/>
      <c r="K39" s="353"/>
      <c r="L39" s="388"/>
      <c r="M39" s="448">
        <f>'Form I'!$M$34</f>
        <v>0</v>
      </c>
      <c r="N39" s="446"/>
      <c r="O39" s="446"/>
      <c r="P39" s="446"/>
      <c r="Q39" s="447"/>
      <c r="R39" s="384" t="s">
        <v>4</v>
      </c>
      <c r="S39" s="384"/>
      <c r="T39" s="384"/>
      <c r="U39" s="385"/>
      <c r="V39" s="386"/>
      <c r="W39" s="387" t="s">
        <v>358</v>
      </c>
      <c r="X39" s="353"/>
      <c r="Y39" s="353"/>
      <c r="Z39" s="388"/>
      <c r="AA39" s="385"/>
      <c r="AB39" s="389"/>
      <c r="AC39" s="384" t="s">
        <v>1</v>
      </c>
      <c r="AD39" s="384"/>
      <c r="AE39" s="381"/>
      <c r="AF39" s="382"/>
      <c r="AG39" s="382"/>
      <c r="AH39" s="382"/>
      <c r="AI39" s="383"/>
      <c r="AJ39" s="100" t="e" vm="1">
        <v>#VALUE!</v>
      </c>
    </row>
  </sheetData>
  <sheetProtection sheet="1" selectLockedCells="1"/>
  <mergeCells count="305">
    <mergeCell ref="S36:T36"/>
    <mergeCell ref="AF19:AI19"/>
    <mergeCell ref="AF20:AI20"/>
    <mergeCell ref="AF36:AI36"/>
    <mergeCell ref="AF37:AI37"/>
    <mergeCell ref="AF30:AI30"/>
    <mergeCell ref="AF31:AI31"/>
    <mergeCell ref="AF32:AI32"/>
    <mergeCell ref="AF33:AI33"/>
    <mergeCell ref="AF34:AI34"/>
    <mergeCell ref="AF27:AI27"/>
    <mergeCell ref="AF28:AI28"/>
    <mergeCell ref="AF29:AI29"/>
    <mergeCell ref="AF35:AI35"/>
    <mergeCell ref="U34:V34"/>
    <mergeCell ref="Y34:Z34"/>
    <mergeCell ref="AA34:AB34"/>
    <mergeCell ref="S35:T35"/>
    <mergeCell ref="U35:V35"/>
    <mergeCell ref="Y35:Z35"/>
    <mergeCell ref="U36:V36"/>
    <mergeCell ref="Y36:Z36"/>
    <mergeCell ref="Y33:Z33"/>
    <mergeCell ref="U30:V30"/>
    <mergeCell ref="AF9:AI9"/>
    <mergeCell ref="AF10:AI10"/>
    <mergeCell ref="AF11:AI11"/>
    <mergeCell ref="AF12:AI12"/>
    <mergeCell ref="AF13:AI13"/>
    <mergeCell ref="AF14:AI14"/>
    <mergeCell ref="AF15:AI15"/>
    <mergeCell ref="AF16:AI16"/>
    <mergeCell ref="AF4:AI6"/>
    <mergeCell ref="AF7:AI7"/>
    <mergeCell ref="AF8:AI8"/>
    <mergeCell ref="AA36:AB36"/>
    <mergeCell ref="AA35:AB35"/>
    <mergeCell ref="AC34:AD34"/>
    <mergeCell ref="AC35:AD35"/>
    <mergeCell ref="AC31:AD31"/>
    <mergeCell ref="AC33:AD33"/>
    <mergeCell ref="AA33:AB33"/>
    <mergeCell ref="AF26:AI26"/>
    <mergeCell ref="AC23:AD23"/>
    <mergeCell ref="AC24:AD24"/>
    <mergeCell ref="AC36:AD36"/>
    <mergeCell ref="AA32:AB32"/>
    <mergeCell ref="AC32:AD32"/>
    <mergeCell ref="B33:C33"/>
    <mergeCell ref="D33:M33"/>
    <mergeCell ref="Q33:R33"/>
    <mergeCell ref="B35:C35"/>
    <mergeCell ref="D35:M35"/>
    <mergeCell ref="Q35:R35"/>
    <mergeCell ref="AF17:AI17"/>
    <mergeCell ref="AF18:AI18"/>
    <mergeCell ref="AF23:AI23"/>
    <mergeCell ref="AF24:AI24"/>
    <mergeCell ref="AF25:AI25"/>
    <mergeCell ref="AF22:AI22"/>
    <mergeCell ref="AF21:AI21"/>
    <mergeCell ref="AA22:AB22"/>
    <mergeCell ref="S33:T33"/>
    <mergeCell ref="D18:M18"/>
    <mergeCell ref="AA26:AB26"/>
    <mergeCell ref="AC26:AD26"/>
    <mergeCell ref="Q26:R26"/>
    <mergeCell ref="S26:T26"/>
    <mergeCell ref="U26:V26"/>
    <mergeCell ref="Y26:Z26"/>
    <mergeCell ref="D26:M26"/>
    <mergeCell ref="D21:M21"/>
    <mergeCell ref="B36:C36"/>
    <mergeCell ref="D36:M36"/>
    <mergeCell ref="Q36:R36"/>
    <mergeCell ref="B31:C31"/>
    <mergeCell ref="B28:C28"/>
    <mergeCell ref="B32:C32"/>
    <mergeCell ref="D32:M32"/>
    <mergeCell ref="Q32:R32"/>
    <mergeCell ref="S32:T32"/>
    <mergeCell ref="D29:M29"/>
    <mergeCell ref="B30:C30"/>
    <mergeCell ref="D30:M30"/>
    <mergeCell ref="D31:M31"/>
    <mergeCell ref="Q28:R28"/>
    <mergeCell ref="S28:T28"/>
    <mergeCell ref="Q29:R29"/>
    <mergeCell ref="S29:T29"/>
    <mergeCell ref="S31:T31"/>
    <mergeCell ref="Q31:R31"/>
    <mergeCell ref="S34:T34"/>
    <mergeCell ref="B29:C29"/>
    <mergeCell ref="B34:C34"/>
    <mergeCell ref="D34:M34"/>
    <mergeCell ref="Q34:R34"/>
    <mergeCell ref="D22:M22"/>
    <mergeCell ref="D23:M23"/>
    <mergeCell ref="Y21:Z21"/>
    <mergeCell ref="AA21:AB21"/>
    <mergeCell ref="AC21:AD21"/>
    <mergeCell ref="Y24:Z24"/>
    <mergeCell ref="AC22:AD22"/>
    <mergeCell ref="AA24:AB24"/>
    <mergeCell ref="S21:T21"/>
    <mergeCell ref="U21:V21"/>
    <mergeCell ref="Y25:Z25"/>
    <mergeCell ref="AA25:AB25"/>
    <mergeCell ref="Y23:Z23"/>
    <mergeCell ref="AC25:AD25"/>
    <mergeCell ref="AA23:AB23"/>
    <mergeCell ref="U22:V22"/>
    <mergeCell ref="Y22:Z22"/>
    <mergeCell ref="U23:V23"/>
    <mergeCell ref="S24:T24"/>
    <mergeCell ref="U24:V24"/>
    <mergeCell ref="S25:T25"/>
    <mergeCell ref="U25:V25"/>
    <mergeCell ref="AC8:AD8"/>
    <mergeCell ref="AC9:AD9"/>
    <mergeCell ref="AC10:AD10"/>
    <mergeCell ref="AC11:AD11"/>
    <mergeCell ref="AC12:AD12"/>
    <mergeCell ref="D19:M19"/>
    <mergeCell ref="D20:M20"/>
    <mergeCell ref="AC18:AD18"/>
    <mergeCell ref="AC19:AD19"/>
    <mergeCell ref="AC20:AD20"/>
    <mergeCell ref="AA18:AB18"/>
    <mergeCell ref="Y19:Z19"/>
    <mergeCell ref="AA19:AB19"/>
    <mergeCell ref="Q20:R20"/>
    <mergeCell ref="AA20:AB20"/>
    <mergeCell ref="AC16:AD16"/>
    <mergeCell ref="AC17:AD17"/>
    <mergeCell ref="Q14:R14"/>
    <mergeCell ref="Q10:R10"/>
    <mergeCell ref="Q11:R11"/>
    <mergeCell ref="Q12:R12"/>
    <mergeCell ref="D14:M14"/>
    <mergeCell ref="D15:M15"/>
    <mergeCell ref="Y10:Z10"/>
    <mergeCell ref="AA10:AB10"/>
    <mergeCell ref="Y11:Z11"/>
    <mergeCell ref="AA11:AB11"/>
    <mergeCell ref="Y15:Z15"/>
    <mergeCell ref="AA15:AB15"/>
    <mergeCell ref="Y16:Z16"/>
    <mergeCell ref="AA16:AB16"/>
    <mergeCell ref="AC13:AD13"/>
    <mergeCell ref="AC14:AD14"/>
    <mergeCell ref="AC15:AD15"/>
    <mergeCell ref="AA12:AB12"/>
    <mergeCell ref="Y13:Z13"/>
    <mergeCell ref="AA13:AB13"/>
    <mergeCell ref="Y12:Z12"/>
    <mergeCell ref="Y14:Z14"/>
    <mergeCell ref="AA14:AB14"/>
    <mergeCell ref="S18:T18"/>
    <mergeCell ref="U18:V18"/>
    <mergeCell ref="S17:T17"/>
    <mergeCell ref="U17:V17"/>
    <mergeCell ref="Y17:Z17"/>
    <mergeCell ref="AA17:AB17"/>
    <mergeCell ref="Y20:Z20"/>
    <mergeCell ref="Y18:Z18"/>
    <mergeCell ref="S19:T19"/>
    <mergeCell ref="U19:V19"/>
    <mergeCell ref="S20:T20"/>
    <mergeCell ref="U20:V20"/>
    <mergeCell ref="AE39:AI39"/>
    <mergeCell ref="D12:M12"/>
    <mergeCell ref="S12:T12"/>
    <mergeCell ref="U29:V29"/>
    <mergeCell ref="Y29:Z29"/>
    <mergeCell ref="Q21:R21"/>
    <mergeCell ref="Q18:R18"/>
    <mergeCell ref="Q19:R19"/>
    <mergeCell ref="Q23:R23"/>
    <mergeCell ref="D13:M13"/>
    <mergeCell ref="Q30:R30"/>
    <mergeCell ref="S30:T30"/>
    <mergeCell ref="S23:T23"/>
    <mergeCell ref="S22:T22"/>
    <mergeCell ref="D28:M28"/>
    <mergeCell ref="AC30:AD30"/>
    <mergeCell ref="AC27:AD27"/>
    <mergeCell ref="AC28:AD28"/>
    <mergeCell ref="B38:AI38"/>
    <mergeCell ref="S37:T37"/>
    <mergeCell ref="U37:V37"/>
    <mergeCell ref="Y37:Z37"/>
    <mergeCell ref="AA37:AB37"/>
    <mergeCell ref="B37:C37"/>
    <mergeCell ref="U12:V12"/>
    <mergeCell ref="S13:T13"/>
    <mergeCell ref="U13:V13"/>
    <mergeCell ref="S14:T14"/>
    <mergeCell ref="U14:V14"/>
    <mergeCell ref="S15:T15"/>
    <mergeCell ref="U15:V15"/>
    <mergeCell ref="Q13:R13"/>
    <mergeCell ref="S16:T16"/>
    <mergeCell ref="U16:V16"/>
    <mergeCell ref="Q15:R15"/>
    <mergeCell ref="Q16:R16"/>
    <mergeCell ref="S10:T10"/>
    <mergeCell ref="U10:V10"/>
    <mergeCell ref="S11:T11"/>
    <mergeCell ref="U11:V11"/>
    <mergeCell ref="A39:C39"/>
    <mergeCell ref="D39:G39"/>
    <mergeCell ref="M39:Q39"/>
    <mergeCell ref="AC39:AD39"/>
    <mergeCell ref="H39:L39"/>
    <mergeCell ref="R39:T39"/>
    <mergeCell ref="U39:V39"/>
    <mergeCell ref="W39:Z39"/>
    <mergeCell ref="AA39:AB39"/>
    <mergeCell ref="B24:C24"/>
    <mergeCell ref="B25:C25"/>
    <mergeCell ref="Q24:R24"/>
    <mergeCell ref="Q25:R25"/>
    <mergeCell ref="D25:M25"/>
    <mergeCell ref="B20:C20"/>
    <mergeCell ref="B21:C21"/>
    <mergeCell ref="B22:C22"/>
    <mergeCell ref="B23:C23"/>
    <mergeCell ref="Q22:R22"/>
    <mergeCell ref="D24:M24"/>
    <mergeCell ref="B4:C6"/>
    <mergeCell ref="B7:C7"/>
    <mergeCell ref="B8:C8"/>
    <mergeCell ref="B9:C9"/>
    <mergeCell ref="D4:M6"/>
    <mergeCell ref="N4:N6"/>
    <mergeCell ref="P4:P6"/>
    <mergeCell ref="O4:O6"/>
    <mergeCell ref="D8:M8"/>
    <mergeCell ref="D9:M9"/>
    <mergeCell ref="D7:M7"/>
    <mergeCell ref="Q4:R6"/>
    <mergeCell ref="S4:T6"/>
    <mergeCell ref="Q8:R8"/>
    <mergeCell ref="S7:T7"/>
    <mergeCell ref="U4:V6"/>
    <mergeCell ref="S9:T9"/>
    <mergeCell ref="U9:V9"/>
    <mergeCell ref="AE4:AE6"/>
    <mergeCell ref="W4:W6"/>
    <mergeCell ref="Y4:Z6"/>
    <mergeCell ref="AA4:AB6"/>
    <mergeCell ref="X4:X6"/>
    <mergeCell ref="AC4:AD6"/>
    <mergeCell ref="AA8:AB8"/>
    <mergeCell ref="Q7:R7"/>
    <mergeCell ref="U7:V7"/>
    <mergeCell ref="S8:T8"/>
    <mergeCell ref="U8:V8"/>
    <mergeCell ref="Y7:Z7"/>
    <mergeCell ref="AA7:AB7"/>
    <mergeCell ref="Y9:Z9"/>
    <mergeCell ref="AA9:AB9"/>
    <mergeCell ref="Y8:Z8"/>
    <mergeCell ref="AC7:AD7"/>
    <mergeCell ref="Q9:R9"/>
    <mergeCell ref="B17:C17"/>
    <mergeCell ref="B18:C18"/>
    <mergeCell ref="B19:C19"/>
    <mergeCell ref="B13:C13"/>
    <mergeCell ref="B14:C14"/>
    <mergeCell ref="B15:C15"/>
    <mergeCell ref="B16:C16"/>
    <mergeCell ref="B10:C10"/>
    <mergeCell ref="B11:C11"/>
    <mergeCell ref="B12:C12"/>
    <mergeCell ref="D10:M10"/>
    <mergeCell ref="D11:M11"/>
    <mergeCell ref="D16:M16"/>
    <mergeCell ref="D17:M17"/>
    <mergeCell ref="Q17:R17"/>
    <mergeCell ref="D37:M37"/>
    <mergeCell ref="Q37:R37"/>
    <mergeCell ref="AC37:AD37"/>
    <mergeCell ref="B26:C26"/>
    <mergeCell ref="B27:C27"/>
    <mergeCell ref="D27:M27"/>
    <mergeCell ref="Q27:R27"/>
    <mergeCell ref="S27:T27"/>
    <mergeCell ref="Y30:Z30"/>
    <mergeCell ref="AA30:AB30"/>
    <mergeCell ref="U31:V31"/>
    <mergeCell ref="Y31:Z31"/>
    <mergeCell ref="AA31:AB31"/>
    <mergeCell ref="AA27:AB27"/>
    <mergeCell ref="U28:V28"/>
    <mergeCell ref="Y28:Z28"/>
    <mergeCell ref="AA28:AB28"/>
    <mergeCell ref="U27:V27"/>
    <mergeCell ref="Y27:Z27"/>
    <mergeCell ref="U32:V32"/>
    <mergeCell ref="Y32:Z32"/>
    <mergeCell ref="AA29:AB29"/>
    <mergeCell ref="U33:V33"/>
    <mergeCell ref="AC29:AD29"/>
  </mergeCells>
  <phoneticPr fontId="5" type="noConversion"/>
  <conditionalFormatting sqref="D39:G39 M39:Q39">
    <cfRule type="cellIs" dxfId="4119" priority="7" stopIfTrue="1" operator="equal">
      <formula>0</formula>
    </cfRule>
  </conditionalFormatting>
  <conditionalFormatting sqref="P7:P37">
    <cfRule type="containsText" dxfId="4118" priority="5" operator="containsText" text="N">
      <formula>NOT(ISERROR(SEARCH("N",P7)))</formula>
    </cfRule>
    <cfRule type="containsBlanks" dxfId="4117" priority="6">
      <formula>LEN(TRIM(P7))=0</formula>
    </cfRule>
  </conditionalFormatting>
  <conditionalFormatting sqref="W7:X37">
    <cfRule type="containsText" dxfId="4116" priority="3" operator="containsText" text="N">
      <formula>NOT(ISERROR(SEARCH("N",W7)))</formula>
    </cfRule>
    <cfRule type="containsBlanks" dxfId="4115" priority="4">
      <formula>LEN(TRIM(W7))=0</formula>
    </cfRule>
  </conditionalFormatting>
  <conditionalFormatting sqref="AE7:AE37">
    <cfRule type="containsText" dxfId="4114" priority="1" operator="containsText" text="N">
      <formula>NOT(ISERROR(SEARCH("N",AE7)))</formula>
    </cfRule>
    <cfRule type="containsBlanks" dxfId="4113" priority="2">
      <formula>LEN(TRIM(AE7))=0</formula>
    </cfRule>
  </conditionalFormatting>
  <dataValidations disablePrompts="1" count="1">
    <dataValidation type="list" allowBlank="1" showInputMessage="1" showErrorMessage="1" sqref="P7:P37 W7:X37 AE7:AE37" xr:uid="{91F4F003-59BE-419C-901B-F7EFD40CC59F}">
      <formula1>$AL$1:$AL$2</formula1>
    </dataValidation>
  </dataValidations>
  <hyperlinks>
    <hyperlink ref="AJ39" location="'Form II(a)'!AC20" display="i" xr:uid="{00000000-0004-0000-2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XVIII(f)</oddFooter>
  </headerFooter>
  <legacyDrawing r:id="rId2"/>
  <legacyDrawingHF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5">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565</v>
      </c>
    </row>
    <row r="2" spans="1:38" ht="15.75" x14ac:dyDescent="0.25">
      <c r="A2" s="5" t="s">
        <v>708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42" t="s">
        <v>82</v>
      </c>
      <c r="C4" s="861"/>
      <c r="D4" s="413" t="s">
        <v>83</v>
      </c>
      <c r="E4" s="413"/>
      <c r="F4" s="413"/>
      <c r="G4" s="413"/>
      <c r="H4" s="413"/>
      <c r="I4" s="413"/>
      <c r="J4" s="855"/>
      <c r="K4" s="855"/>
      <c r="L4" s="855"/>
      <c r="M4" s="855"/>
      <c r="N4" s="551" t="s">
        <v>486</v>
      </c>
      <c r="O4" s="551" t="s">
        <v>509</v>
      </c>
      <c r="P4" s="442" t="s">
        <v>84</v>
      </c>
      <c r="Q4" s="442" t="s">
        <v>85</v>
      </c>
      <c r="R4" s="861"/>
      <c r="S4" s="442" t="s">
        <v>86</v>
      </c>
      <c r="T4" s="861"/>
      <c r="U4" s="442" t="s">
        <v>87</v>
      </c>
      <c r="V4" s="861"/>
      <c r="W4" s="442" t="s">
        <v>88</v>
      </c>
      <c r="X4" s="442" t="s">
        <v>89</v>
      </c>
      <c r="Y4" s="442" t="s">
        <v>90</v>
      </c>
      <c r="Z4" s="442"/>
      <c r="AA4" s="442" t="s">
        <v>91</v>
      </c>
      <c r="AB4" s="442"/>
      <c r="AC4" s="442" t="s">
        <v>92</v>
      </c>
      <c r="AD4" s="442"/>
      <c r="AE4" s="442" t="s">
        <v>93</v>
      </c>
      <c r="AF4" s="415" t="s">
        <v>94</v>
      </c>
      <c r="AG4" s="862"/>
      <c r="AH4" s="862"/>
      <c r="AI4" s="863"/>
      <c r="AJ4" s="4"/>
    </row>
    <row r="5" spans="1:38" x14ac:dyDescent="0.2">
      <c r="A5" s="4"/>
      <c r="B5" s="442"/>
      <c r="C5" s="861"/>
      <c r="D5" s="413"/>
      <c r="E5" s="413"/>
      <c r="F5" s="413"/>
      <c r="G5" s="413"/>
      <c r="H5" s="413"/>
      <c r="I5" s="413"/>
      <c r="J5" s="855"/>
      <c r="K5" s="855"/>
      <c r="L5" s="855"/>
      <c r="M5" s="855"/>
      <c r="N5" s="701"/>
      <c r="O5" s="853"/>
      <c r="P5" s="442"/>
      <c r="Q5" s="442"/>
      <c r="R5" s="861"/>
      <c r="S5" s="442"/>
      <c r="T5" s="861"/>
      <c r="U5" s="442"/>
      <c r="V5" s="861"/>
      <c r="W5" s="414"/>
      <c r="X5" s="414"/>
      <c r="Y5" s="442"/>
      <c r="Z5" s="442"/>
      <c r="AA5" s="442"/>
      <c r="AB5" s="442"/>
      <c r="AC5" s="442"/>
      <c r="AD5" s="442"/>
      <c r="AE5" s="442"/>
      <c r="AF5" s="419"/>
      <c r="AG5" s="420"/>
      <c r="AH5" s="420"/>
      <c r="AI5" s="421"/>
      <c r="AJ5" s="4"/>
    </row>
    <row r="6" spans="1:38" ht="15" customHeight="1" x14ac:dyDescent="0.2">
      <c r="A6" s="4"/>
      <c r="B6" s="442"/>
      <c r="C6" s="861"/>
      <c r="D6" s="413"/>
      <c r="E6" s="413"/>
      <c r="F6" s="413"/>
      <c r="G6" s="413"/>
      <c r="H6" s="413"/>
      <c r="I6" s="413"/>
      <c r="J6" s="855"/>
      <c r="K6" s="855"/>
      <c r="L6" s="855"/>
      <c r="M6" s="855"/>
      <c r="N6" s="702"/>
      <c r="O6" s="854"/>
      <c r="P6" s="442"/>
      <c r="Q6" s="442"/>
      <c r="R6" s="861"/>
      <c r="S6" s="442"/>
      <c r="T6" s="861"/>
      <c r="U6" s="442"/>
      <c r="V6" s="861"/>
      <c r="W6" s="414"/>
      <c r="X6" s="414"/>
      <c r="Y6" s="442"/>
      <c r="Z6" s="442"/>
      <c r="AA6" s="442"/>
      <c r="AB6" s="442"/>
      <c r="AC6" s="442"/>
      <c r="AD6" s="442"/>
      <c r="AE6" s="442"/>
      <c r="AF6" s="422"/>
      <c r="AG6" s="423"/>
      <c r="AH6" s="423"/>
      <c r="AI6" s="424"/>
      <c r="AJ6" s="4"/>
    </row>
    <row r="7" spans="1:38" ht="15" customHeight="1" x14ac:dyDescent="0.2">
      <c r="A7" s="4"/>
      <c r="B7" s="476"/>
      <c r="C7" s="476"/>
      <c r="D7" s="509"/>
      <c r="E7" s="509"/>
      <c r="F7" s="509"/>
      <c r="G7" s="509"/>
      <c r="H7" s="509"/>
      <c r="I7" s="509"/>
      <c r="J7" s="509"/>
      <c r="K7" s="509"/>
      <c r="L7" s="509"/>
      <c r="M7" s="509"/>
      <c r="N7" s="209"/>
      <c r="O7" s="209"/>
      <c r="P7" s="309"/>
      <c r="Q7" s="476"/>
      <c r="R7" s="476"/>
      <c r="S7" s="476"/>
      <c r="T7" s="476"/>
      <c r="U7" s="476"/>
      <c r="V7" s="476"/>
      <c r="W7" s="309"/>
      <c r="X7" s="309"/>
      <c r="Y7" s="476"/>
      <c r="Z7" s="476"/>
      <c r="AA7" s="476"/>
      <c r="AB7" s="476"/>
      <c r="AC7" s="476"/>
      <c r="AD7" s="476"/>
      <c r="AE7" s="309"/>
      <c r="AF7" s="477"/>
      <c r="AG7" s="851"/>
      <c r="AH7" s="851"/>
      <c r="AI7" s="852"/>
      <c r="AJ7" s="4"/>
    </row>
    <row r="8" spans="1:38" ht="15" customHeight="1" x14ac:dyDescent="0.2">
      <c r="A8" s="4"/>
      <c r="B8" s="476"/>
      <c r="C8" s="476"/>
      <c r="D8" s="509"/>
      <c r="E8" s="509"/>
      <c r="F8" s="509"/>
      <c r="G8" s="509"/>
      <c r="H8" s="509"/>
      <c r="I8" s="509"/>
      <c r="J8" s="509"/>
      <c r="K8" s="509"/>
      <c r="L8" s="509"/>
      <c r="M8" s="509"/>
      <c r="N8" s="209"/>
      <c r="O8" s="209"/>
      <c r="P8" s="309"/>
      <c r="Q8" s="476"/>
      <c r="R8" s="476"/>
      <c r="S8" s="476"/>
      <c r="T8" s="476"/>
      <c r="U8" s="476"/>
      <c r="V8" s="476"/>
      <c r="W8" s="309"/>
      <c r="X8" s="309"/>
      <c r="Y8" s="476"/>
      <c r="Z8" s="476"/>
      <c r="AA8" s="476"/>
      <c r="AB8" s="476"/>
      <c r="AC8" s="476"/>
      <c r="AD8" s="476"/>
      <c r="AE8" s="309"/>
      <c r="AF8" s="477"/>
      <c r="AG8" s="851"/>
      <c r="AH8" s="851"/>
      <c r="AI8" s="852"/>
      <c r="AJ8" s="4"/>
    </row>
    <row r="9" spans="1:38" ht="15" customHeight="1" x14ac:dyDescent="0.2">
      <c r="A9" s="4"/>
      <c r="B9" s="476"/>
      <c r="C9" s="476"/>
      <c r="D9" s="509"/>
      <c r="E9" s="509"/>
      <c r="F9" s="509"/>
      <c r="G9" s="509"/>
      <c r="H9" s="509"/>
      <c r="I9" s="509"/>
      <c r="J9" s="509"/>
      <c r="K9" s="509"/>
      <c r="L9" s="509"/>
      <c r="M9" s="509"/>
      <c r="N9" s="209"/>
      <c r="O9" s="209"/>
      <c r="P9" s="309"/>
      <c r="Q9" s="476"/>
      <c r="R9" s="476"/>
      <c r="S9" s="476"/>
      <c r="T9" s="476"/>
      <c r="U9" s="476"/>
      <c r="V9" s="476"/>
      <c r="W9" s="309"/>
      <c r="X9" s="309"/>
      <c r="Y9" s="476"/>
      <c r="Z9" s="476"/>
      <c r="AA9" s="476"/>
      <c r="AB9" s="476"/>
      <c r="AC9" s="476"/>
      <c r="AD9" s="476"/>
      <c r="AE9" s="309"/>
      <c r="AF9" s="477"/>
      <c r="AG9" s="851"/>
      <c r="AH9" s="851"/>
      <c r="AI9" s="852"/>
      <c r="AJ9" s="4"/>
    </row>
    <row r="10" spans="1:38" ht="15" customHeight="1" x14ac:dyDescent="0.2">
      <c r="A10" s="4"/>
      <c r="B10" s="476"/>
      <c r="C10" s="476"/>
      <c r="D10" s="509"/>
      <c r="E10" s="509"/>
      <c r="F10" s="509"/>
      <c r="G10" s="509"/>
      <c r="H10" s="509"/>
      <c r="I10" s="509"/>
      <c r="J10" s="509"/>
      <c r="K10" s="509"/>
      <c r="L10" s="509"/>
      <c r="M10" s="509"/>
      <c r="N10" s="209"/>
      <c r="O10" s="209"/>
      <c r="P10" s="309"/>
      <c r="Q10" s="476"/>
      <c r="R10" s="476"/>
      <c r="S10" s="476"/>
      <c r="T10" s="476"/>
      <c r="U10" s="476"/>
      <c r="V10" s="476"/>
      <c r="W10" s="309"/>
      <c r="X10" s="309"/>
      <c r="Y10" s="476"/>
      <c r="Z10" s="476"/>
      <c r="AA10" s="476"/>
      <c r="AB10" s="476"/>
      <c r="AC10" s="476"/>
      <c r="AD10" s="476"/>
      <c r="AE10" s="309"/>
      <c r="AF10" s="477"/>
      <c r="AG10" s="851"/>
      <c r="AH10" s="851"/>
      <c r="AI10" s="852"/>
      <c r="AJ10" s="4"/>
    </row>
    <row r="11" spans="1:38" ht="15" customHeight="1" x14ac:dyDescent="0.2">
      <c r="A11" s="4"/>
      <c r="B11" s="476"/>
      <c r="C11" s="476"/>
      <c r="D11" s="509"/>
      <c r="E11" s="509"/>
      <c r="F11" s="509"/>
      <c r="G11" s="509"/>
      <c r="H11" s="509"/>
      <c r="I11" s="509"/>
      <c r="J11" s="509"/>
      <c r="K11" s="509"/>
      <c r="L11" s="509"/>
      <c r="M11" s="509"/>
      <c r="N11" s="209"/>
      <c r="O11" s="209"/>
      <c r="P11" s="309"/>
      <c r="Q11" s="476"/>
      <c r="R11" s="476"/>
      <c r="S11" s="476"/>
      <c r="T11" s="476"/>
      <c r="U11" s="476"/>
      <c r="V11" s="476"/>
      <c r="W11" s="309"/>
      <c r="X11" s="309"/>
      <c r="Y11" s="476"/>
      <c r="Z11" s="476"/>
      <c r="AA11" s="476"/>
      <c r="AB11" s="476"/>
      <c r="AC11" s="476"/>
      <c r="AD11" s="476"/>
      <c r="AE11" s="309"/>
      <c r="AF11" s="477"/>
      <c r="AG11" s="851"/>
      <c r="AH11" s="851"/>
      <c r="AI11" s="852"/>
      <c r="AJ11" s="4"/>
    </row>
    <row r="12" spans="1:38" ht="15" customHeight="1" x14ac:dyDescent="0.2">
      <c r="A12" s="4"/>
      <c r="B12" s="476"/>
      <c r="C12" s="476"/>
      <c r="D12" s="509"/>
      <c r="E12" s="509"/>
      <c r="F12" s="509"/>
      <c r="G12" s="509"/>
      <c r="H12" s="509"/>
      <c r="I12" s="509"/>
      <c r="J12" s="509"/>
      <c r="K12" s="509"/>
      <c r="L12" s="509"/>
      <c r="M12" s="509"/>
      <c r="N12" s="209"/>
      <c r="O12" s="209"/>
      <c r="P12" s="309"/>
      <c r="Q12" s="476"/>
      <c r="R12" s="476"/>
      <c r="S12" s="476"/>
      <c r="T12" s="476"/>
      <c r="U12" s="476"/>
      <c r="V12" s="476"/>
      <c r="W12" s="309"/>
      <c r="X12" s="309"/>
      <c r="Y12" s="476"/>
      <c r="Z12" s="476"/>
      <c r="AA12" s="476"/>
      <c r="AB12" s="476"/>
      <c r="AC12" s="476"/>
      <c r="AD12" s="476"/>
      <c r="AE12" s="309"/>
      <c r="AF12" s="477"/>
      <c r="AG12" s="851"/>
      <c r="AH12" s="851"/>
      <c r="AI12" s="852"/>
      <c r="AJ12" s="4"/>
    </row>
    <row r="13" spans="1:38" ht="15" customHeight="1" x14ac:dyDescent="0.2">
      <c r="A13" s="4"/>
      <c r="B13" s="476"/>
      <c r="C13" s="476"/>
      <c r="D13" s="509"/>
      <c r="E13" s="509"/>
      <c r="F13" s="509"/>
      <c r="G13" s="509"/>
      <c r="H13" s="509"/>
      <c r="I13" s="509"/>
      <c r="J13" s="509"/>
      <c r="K13" s="509"/>
      <c r="L13" s="509"/>
      <c r="M13" s="509"/>
      <c r="N13" s="209"/>
      <c r="O13" s="209"/>
      <c r="P13" s="309"/>
      <c r="Q13" s="476"/>
      <c r="R13" s="476"/>
      <c r="S13" s="476"/>
      <c r="T13" s="476"/>
      <c r="U13" s="476"/>
      <c r="V13" s="476"/>
      <c r="W13" s="309"/>
      <c r="X13" s="309"/>
      <c r="Y13" s="476"/>
      <c r="Z13" s="476"/>
      <c r="AA13" s="476"/>
      <c r="AB13" s="476"/>
      <c r="AC13" s="476"/>
      <c r="AD13" s="476"/>
      <c r="AE13" s="309"/>
      <c r="AF13" s="477"/>
      <c r="AG13" s="851"/>
      <c r="AH13" s="851"/>
      <c r="AI13" s="852"/>
      <c r="AJ13" s="4"/>
    </row>
    <row r="14" spans="1:38" ht="15" customHeight="1" x14ac:dyDescent="0.2">
      <c r="A14" s="4"/>
      <c r="B14" s="476"/>
      <c r="C14" s="476"/>
      <c r="D14" s="509"/>
      <c r="E14" s="509"/>
      <c r="F14" s="509"/>
      <c r="G14" s="509"/>
      <c r="H14" s="509"/>
      <c r="I14" s="509"/>
      <c r="J14" s="509"/>
      <c r="K14" s="509"/>
      <c r="L14" s="509"/>
      <c r="M14" s="509"/>
      <c r="N14" s="209"/>
      <c r="O14" s="209"/>
      <c r="P14" s="309"/>
      <c r="Q14" s="476"/>
      <c r="R14" s="476"/>
      <c r="S14" s="476"/>
      <c r="T14" s="476"/>
      <c r="U14" s="476"/>
      <c r="V14" s="476"/>
      <c r="W14" s="309"/>
      <c r="X14" s="309"/>
      <c r="Y14" s="476"/>
      <c r="Z14" s="476"/>
      <c r="AA14" s="476"/>
      <c r="AB14" s="476"/>
      <c r="AC14" s="476"/>
      <c r="AD14" s="476"/>
      <c r="AE14" s="309"/>
      <c r="AF14" s="477"/>
      <c r="AG14" s="851"/>
      <c r="AH14" s="851"/>
      <c r="AI14" s="852"/>
      <c r="AJ14" s="4"/>
    </row>
    <row r="15" spans="1:38" ht="15" customHeight="1" x14ac:dyDescent="0.2">
      <c r="A15" s="4"/>
      <c r="B15" s="476"/>
      <c r="C15" s="476"/>
      <c r="D15" s="509"/>
      <c r="E15" s="509"/>
      <c r="F15" s="509"/>
      <c r="G15" s="509"/>
      <c r="H15" s="509"/>
      <c r="I15" s="509"/>
      <c r="J15" s="509"/>
      <c r="K15" s="509"/>
      <c r="L15" s="509"/>
      <c r="M15" s="509"/>
      <c r="N15" s="209"/>
      <c r="O15" s="209"/>
      <c r="P15" s="309"/>
      <c r="Q15" s="476"/>
      <c r="R15" s="476"/>
      <c r="S15" s="476"/>
      <c r="T15" s="476"/>
      <c r="U15" s="476"/>
      <c r="V15" s="476"/>
      <c r="W15" s="309"/>
      <c r="X15" s="309"/>
      <c r="Y15" s="476"/>
      <c r="Z15" s="476"/>
      <c r="AA15" s="476"/>
      <c r="AB15" s="476"/>
      <c r="AC15" s="476"/>
      <c r="AD15" s="476"/>
      <c r="AE15" s="309"/>
      <c r="AF15" s="477"/>
      <c r="AG15" s="851"/>
      <c r="AH15" s="851"/>
      <c r="AI15" s="852"/>
      <c r="AJ15" s="4"/>
    </row>
    <row r="16" spans="1:38" ht="15" customHeight="1" x14ac:dyDescent="0.2">
      <c r="A16" s="4"/>
      <c r="B16" s="476"/>
      <c r="C16" s="476"/>
      <c r="D16" s="509"/>
      <c r="E16" s="509"/>
      <c r="F16" s="509"/>
      <c r="G16" s="509"/>
      <c r="H16" s="509"/>
      <c r="I16" s="509"/>
      <c r="J16" s="509"/>
      <c r="K16" s="509"/>
      <c r="L16" s="509"/>
      <c r="M16" s="509"/>
      <c r="N16" s="209"/>
      <c r="O16" s="209"/>
      <c r="P16" s="309"/>
      <c r="Q16" s="476"/>
      <c r="R16" s="476"/>
      <c r="S16" s="476"/>
      <c r="T16" s="476"/>
      <c r="U16" s="476"/>
      <c r="V16" s="476"/>
      <c r="W16" s="309"/>
      <c r="X16" s="309"/>
      <c r="Y16" s="476"/>
      <c r="Z16" s="476"/>
      <c r="AA16" s="476"/>
      <c r="AB16" s="476"/>
      <c r="AC16" s="476"/>
      <c r="AD16" s="476"/>
      <c r="AE16" s="309"/>
      <c r="AF16" s="477"/>
      <c r="AG16" s="851"/>
      <c r="AH16" s="851"/>
      <c r="AI16" s="852"/>
      <c r="AJ16" s="4"/>
    </row>
    <row r="17" spans="1:36" ht="15" customHeight="1" x14ac:dyDescent="0.2">
      <c r="A17" s="4"/>
      <c r="B17" s="476"/>
      <c r="C17" s="476"/>
      <c r="D17" s="509"/>
      <c r="E17" s="509"/>
      <c r="F17" s="509"/>
      <c r="G17" s="509"/>
      <c r="H17" s="509"/>
      <c r="I17" s="509"/>
      <c r="J17" s="509"/>
      <c r="K17" s="509"/>
      <c r="L17" s="509"/>
      <c r="M17" s="509"/>
      <c r="N17" s="209"/>
      <c r="O17" s="209"/>
      <c r="P17" s="309"/>
      <c r="Q17" s="476"/>
      <c r="R17" s="476"/>
      <c r="S17" s="476"/>
      <c r="T17" s="476"/>
      <c r="U17" s="476"/>
      <c r="V17" s="476"/>
      <c r="W17" s="309"/>
      <c r="X17" s="309"/>
      <c r="Y17" s="476"/>
      <c r="Z17" s="476"/>
      <c r="AA17" s="476"/>
      <c r="AB17" s="476"/>
      <c r="AC17" s="476"/>
      <c r="AD17" s="476"/>
      <c r="AE17" s="309"/>
      <c r="AF17" s="477"/>
      <c r="AG17" s="851"/>
      <c r="AH17" s="851"/>
      <c r="AI17" s="852"/>
      <c r="AJ17" s="4"/>
    </row>
    <row r="18" spans="1:36" ht="15" customHeight="1" x14ac:dyDescent="0.2">
      <c r="A18" s="4"/>
      <c r="B18" s="476"/>
      <c r="C18" s="476"/>
      <c r="D18" s="509"/>
      <c r="E18" s="509"/>
      <c r="F18" s="509"/>
      <c r="G18" s="509"/>
      <c r="H18" s="509"/>
      <c r="I18" s="509"/>
      <c r="J18" s="509"/>
      <c r="K18" s="509"/>
      <c r="L18" s="509"/>
      <c r="M18" s="509"/>
      <c r="N18" s="209"/>
      <c r="O18" s="209"/>
      <c r="P18" s="309"/>
      <c r="Q18" s="476"/>
      <c r="R18" s="476"/>
      <c r="S18" s="476"/>
      <c r="T18" s="476"/>
      <c r="U18" s="476"/>
      <c r="V18" s="476"/>
      <c r="W18" s="309"/>
      <c r="X18" s="309"/>
      <c r="Y18" s="476"/>
      <c r="Z18" s="476"/>
      <c r="AA18" s="476"/>
      <c r="AB18" s="476"/>
      <c r="AC18" s="476"/>
      <c r="AD18" s="476"/>
      <c r="AE18" s="309"/>
      <c r="AF18" s="477"/>
      <c r="AG18" s="851"/>
      <c r="AH18" s="851"/>
      <c r="AI18" s="852"/>
      <c r="AJ18" s="4"/>
    </row>
    <row r="19" spans="1:36" ht="15" customHeight="1" x14ac:dyDescent="0.2">
      <c r="A19" s="4"/>
      <c r="B19" s="476"/>
      <c r="C19" s="476"/>
      <c r="D19" s="509"/>
      <c r="E19" s="509"/>
      <c r="F19" s="509"/>
      <c r="G19" s="509"/>
      <c r="H19" s="509"/>
      <c r="I19" s="509"/>
      <c r="J19" s="509"/>
      <c r="K19" s="509"/>
      <c r="L19" s="509"/>
      <c r="M19" s="509"/>
      <c r="N19" s="209"/>
      <c r="O19" s="209"/>
      <c r="P19" s="309"/>
      <c r="Q19" s="476"/>
      <c r="R19" s="476"/>
      <c r="S19" s="476"/>
      <c r="T19" s="476"/>
      <c r="U19" s="476"/>
      <c r="V19" s="476"/>
      <c r="W19" s="309"/>
      <c r="X19" s="309"/>
      <c r="Y19" s="476"/>
      <c r="Z19" s="476"/>
      <c r="AA19" s="476"/>
      <c r="AB19" s="476"/>
      <c r="AC19" s="476"/>
      <c r="AD19" s="476"/>
      <c r="AE19" s="309"/>
      <c r="AF19" s="477"/>
      <c r="AG19" s="851"/>
      <c r="AH19" s="851"/>
      <c r="AI19" s="852"/>
      <c r="AJ19" s="4"/>
    </row>
    <row r="20" spans="1:36" ht="15" customHeight="1" x14ac:dyDescent="0.2">
      <c r="A20" s="4"/>
      <c r="B20" s="476"/>
      <c r="C20" s="476"/>
      <c r="D20" s="509"/>
      <c r="E20" s="509"/>
      <c r="F20" s="509"/>
      <c r="G20" s="509"/>
      <c r="H20" s="509"/>
      <c r="I20" s="509"/>
      <c r="J20" s="509"/>
      <c r="K20" s="509"/>
      <c r="L20" s="509"/>
      <c r="M20" s="509"/>
      <c r="N20" s="209"/>
      <c r="O20" s="209"/>
      <c r="P20" s="309"/>
      <c r="Q20" s="476"/>
      <c r="R20" s="476"/>
      <c r="S20" s="476"/>
      <c r="T20" s="476"/>
      <c r="U20" s="476"/>
      <c r="V20" s="476"/>
      <c r="W20" s="309"/>
      <c r="X20" s="309"/>
      <c r="Y20" s="476"/>
      <c r="Z20" s="476"/>
      <c r="AA20" s="476"/>
      <c r="AB20" s="476"/>
      <c r="AC20" s="476"/>
      <c r="AD20" s="476"/>
      <c r="AE20" s="309"/>
      <c r="AF20" s="477"/>
      <c r="AG20" s="851"/>
      <c r="AH20" s="851"/>
      <c r="AI20" s="852"/>
      <c r="AJ20" s="4"/>
    </row>
    <row r="21" spans="1:36" ht="15" customHeight="1" x14ac:dyDescent="0.2">
      <c r="A21" s="4"/>
      <c r="B21" s="476"/>
      <c r="C21" s="476"/>
      <c r="D21" s="509"/>
      <c r="E21" s="509"/>
      <c r="F21" s="509"/>
      <c r="G21" s="509"/>
      <c r="H21" s="509"/>
      <c r="I21" s="509"/>
      <c r="J21" s="509"/>
      <c r="K21" s="509"/>
      <c r="L21" s="509"/>
      <c r="M21" s="509"/>
      <c r="N21" s="209"/>
      <c r="O21" s="209"/>
      <c r="P21" s="309"/>
      <c r="Q21" s="476"/>
      <c r="R21" s="476"/>
      <c r="S21" s="476"/>
      <c r="T21" s="476"/>
      <c r="U21" s="476"/>
      <c r="V21" s="476"/>
      <c r="W21" s="309"/>
      <c r="X21" s="309"/>
      <c r="Y21" s="476"/>
      <c r="Z21" s="476"/>
      <c r="AA21" s="476"/>
      <c r="AB21" s="476"/>
      <c r="AC21" s="476"/>
      <c r="AD21" s="476"/>
      <c r="AE21" s="309"/>
      <c r="AF21" s="477"/>
      <c r="AG21" s="851"/>
      <c r="AH21" s="851"/>
      <c r="AI21" s="852"/>
      <c r="AJ21" s="4"/>
    </row>
    <row r="22" spans="1:36" ht="15" customHeight="1" x14ac:dyDescent="0.2">
      <c r="A22" s="4"/>
      <c r="B22" s="476"/>
      <c r="C22" s="476"/>
      <c r="D22" s="509"/>
      <c r="E22" s="509"/>
      <c r="F22" s="509"/>
      <c r="G22" s="509"/>
      <c r="H22" s="509"/>
      <c r="I22" s="509"/>
      <c r="J22" s="509"/>
      <c r="K22" s="509"/>
      <c r="L22" s="509"/>
      <c r="M22" s="509"/>
      <c r="N22" s="209"/>
      <c r="O22" s="209"/>
      <c r="P22" s="309"/>
      <c r="Q22" s="476"/>
      <c r="R22" s="476"/>
      <c r="S22" s="476"/>
      <c r="T22" s="476"/>
      <c r="U22" s="476"/>
      <c r="V22" s="476"/>
      <c r="W22" s="309"/>
      <c r="X22" s="309"/>
      <c r="Y22" s="476"/>
      <c r="Z22" s="476"/>
      <c r="AA22" s="476"/>
      <c r="AB22" s="476"/>
      <c r="AC22" s="476"/>
      <c r="AD22" s="476"/>
      <c r="AE22" s="309"/>
      <c r="AF22" s="477"/>
      <c r="AG22" s="851"/>
      <c r="AH22" s="851"/>
      <c r="AI22" s="852"/>
      <c r="AJ22" s="4"/>
    </row>
    <row r="23" spans="1:36" ht="15" customHeight="1" x14ac:dyDescent="0.2">
      <c r="A23" s="4"/>
      <c r="B23" s="476"/>
      <c r="C23" s="476"/>
      <c r="D23" s="509"/>
      <c r="E23" s="509"/>
      <c r="F23" s="509"/>
      <c r="G23" s="509"/>
      <c r="H23" s="509"/>
      <c r="I23" s="509"/>
      <c r="J23" s="509"/>
      <c r="K23" s="509"/>
      <c r="L23" s="509"/>
      <c r="M23" s="509"/>
      <c r="N23" s="209"/>
      <c r="O23" s="209"/>
      <c r="P23" s="309"/>
      <c r="Q23" s="476"/>
      <c r="R23" s="476"/>
      <c r="S23" s="476"/>
      <c r="T23" s="476"/>
      <c r="U23" s="476"/>
      <c r="V23" s="476"/>
      <c r="W23" s="309"/>
      <c r="X23" s="309"/>
      <c r="Y23" s="476"/>
      <c r="Z23" s="476"/>
      <c r="AA23" s="476"/>
      <c r="AB23" s="476"/>
      <c r="AC23" s="476"/>
      <c r="AD23" s="476"/>
      <c r="AE23" s="309"/>
      <c r="AF23" s="477"/>
      <c r="AG23" s="851"/>
      <c r="AH23" s="851"/>
      <c r="AI23" s="852"/>
      <c r="AJ23" s="4"/>
    </row>
    <row r="24" spans="1:36" ht="15" customHeight="1" x14ac:dyDescent="0.2">
      <c r="A24" s="4"/>
      <c r="B24" s="476"/>
      <c r="C24" s="476"/>
      <c r="D24" s="509"/>
      <c r="E24" s="509"/>
      <c r="F24" s="509"/>
      <c r="G24" s="509"/>
      <c r="H24" s="509"/>
      <c r="I24" s="509"/>
      <c r="J24" s="509"/>
      <c r="K24" s="509"/>
      <c r="L24" s="509"/>
      <c r="M24" s="509"/>
      <c r="N24" s="209"/>
      <c r="O24" s="209"/>
      <c r="P24" s="309"/>
      <c r="Q24" s="476"/>
      <c r="R24" s="476"/>
      <c r="S24" s="476"/>
      <c r="T24" s="476"/>
      <c r="U24" s="476"/>
      <c r="V24" s="476"/>
      <c r="W24" s="309"/>
      <c r="X24" s="309"/>
      <c r="Y24" s="476"/>
      <c r="Z24" s="476"/>
      <c r="AA24" s="476"/>
      <c r="AB24" s="476"/>
      <c r="AC24" s="476"/>
      <c r="AD24" s="476"/>
      <c r="AE24" s="309"/>
      <c r="AF24" s="477"/>
      <c r="AG24" s="851"/>
      <c r="AH24" s="851"/>
      <c r="AI24" s="852"/>
      <c r="AJ24" s="4"/>
    </row>
    <row r="25" spans="1:36" ht="15" customHeight="1" x14ac:dyDescent="0.2">
      <c r="A25" s="4"/>
      <c r="B25" s="476"/>
      <c r="C25" s="476"/>
      <c r="D25" s="509"/>
      <c r="E25" s="509"/>
      <c r="F25" s="509"/>
      <c r="G25" s="509"/>
      <c r="H25" s="509"/>
      <c r="I25" s="509"/>
      <c r="J25" s="509"/>
      <c r="K25" s="509"/>
      <c r="L25" s="509"/>
      <c r="M25" s="509"/>
      <c r="N25" s="209"/>
      <c r="O25" s="209"/>
      <c r="P25" s="309"/>
      <c r="Q25" s="476"/>
      <c r="R25" s="476"/>
      <c r="S25" s="476"/>
      <c r="T25" s="476"/>
      <c r="U25" s="476"/>
      <c r="V25" s="476"/>
      <c r="W25" s="309"/>
      <c r="X25" s="309"/>
      <c r="Y25" s="476"/>
      <c r="Z25" s="476"/>
      <c r="AA25" s="476"/>
      <c r="AB25" s="476"/>
      <c r="AC25" s="476"/>
      <c r="AD25" s="476"/>
      <c r="AE25" s="309"/>
      <c r="AF25" s="477"/>
      <c r="AG25" s="851"/>
      <c r="AH25" s="851"/>
      <c r="AI25" s="852"/>
      <c r="AJ25" s="4"/>
    </row>
    <row r="26" spans="1:36" ht="15" customHeight="1" x14ac:dyDescent="0.2">
      <c r="A26" s="4"/>
      <c r="B26" s="476"/>
      <c r="C26" s="476"/>
      <c r="D26" s="509"/>
      <c r="E26" s="509"/>
      <c r="F26" s="509"/>
      <c r="G26" s="509"/>
      <c r="H26" s="509"/>
      <c r="I26" s="509"/>
      <c r="J26" s="509"/>
      <c r="K26" s="509"/>
      <c r="L26" s="509"/>
      <c r="M26" s="509"/>
      <c r="N26" s="209"/>
      <c r="O26" s="209"/>
      <c r="P26" s="309"/>
      <c r="Q26" s="476"/>
      <c r="R26" s="476"/>
      <c r="S26" s="476"/>
      <c r="T26" s="476"/>
      <c r="U26" s="476"/>
      <c r="V26" s="476"/>
      <c r="W26" s="309"/>
      <c r="X26" s="309"/>
      <c r="Y26" s="476"/>
      <c r="Z26" s="476"/>
      <c r="AA26" s="476"/>
      <c r="AB26" s="476"/>
      <c r="AC26" s="476"/>
      <c r="AD26" s="476"/>
      <c r="AE26" s="309"/>
      <c r="AF26" s="477"/>
      <c r="AG26" s="851"/>
      <c r="AH26" s="851"/>
      <c r="AI26" s="852"/>
      <c r="AJ26" s="4"/>
    </row>
    <row r="27" spans="1:36" ht="15" customHeight="1" x14ac:dyDescent="0.2">
      <c r="A27" s="4"/>
      <c r="B27" s="476"/>
      <c r="C27" s="476"/>
      <c r="D27" s="509"/>
      <c r="E27" s="509"/>
      <c r="F27" s="509"/>
      <c r="G27" s="509"/>
      <c r="H27" s="509"/>
      <c r="I27" s="509"/>
      <c r="J27" s="509"/>
      <c r="K27" s="509"/>
      <c r="L27" s="509"/>
      <c r="M27" s="509"/>
      <c r="N27" s="209"/>
      <c r="O27" s="209"/>
      <c r="P27" s="309"/>
      <c r="Q27" s="476"/>
      <c r="R27" s="476"/>
      <c r="S27" s="476"/>
      <c r="T27" s="476"/>
      <c r="U27" s="476"/>
      <c r="V27" s="476"/>
      <c r="W27" s="309"/>
      <c r="X27" s="309"/>
      <c r="Y27" s="476"/>
      <c r="Z27" s="476"/>
      <c r="AA27" s="476"/>
      <c r="AB27" s="476"/>
      <c r="AC27" s="476"/>
      <c r="AD27" s="476"/>
      <c r="AE27" s="309"/>
      <c r="AF27" s="477"/>
      <c r="AG27" s="851"/>
      <c r="AH27" s="851"/>
      <c r="AI27" s="852"/>
      <c r="AJ27" s="4"/>
    </row>
    <row r="28" spans="1:36" ht="15" customHeight="1" x14ac:dyDescent="0.2">
      <c r="A28" s="4"/>
      <c r="B28" s="476"/>
      <c r="C28" s="476"/>
      <c r="D28" s="509"/>
      <c r="E28" s="509"/>
      <c r="F28" s="509"/>
      <c r="G28" s="509"/>
      <c r="H28" s="509"/>
      <c r="I28" s="509"/>
      <c r="J28" s="509"/>
      <c r="K28" s="509"/>
      <c r="L28" s="509"/>
      <c r="M28" s="509"/>
      <c r="N28" s="209"/>
      <c r="O28" s="209"/>
      <c r="P28" s="309"/>
      <c r="Q28" s="476"/>
      <c r="R28" s="476"/>
      <c r="S28" s="476"/>
      <c r="T28" s="476"/>
      <c r="U28" s="476"/>
      <c r="V28" s="476"/>
      <c r="W28" s="309"/>
      <c r="X28" s="309"/>
      <c r="Y28" s="476"/>
      <c r="Z28" s="476"/>
      <c r="AA28" s="476"/>
      <c r="AB28" s="476"/>
      <c r="AC28" s="476"/>
      <c r="AD28" s="476"/>
      <c r="AE28" s="309"/>
      <c r="AF28" s="477"/>
      <c r="AG28" s="851"/>
      <c r="AH28" s="851"/>
      <c r="AI28" s="852"/>
      <c r="AJ28" s="4"/>
    </row>
    <row r="29" spans="1:36" ht="15" customHeight="1" x14ac:dyDescent="0.2">
      <c r="A29" s="4"/>
      <c r="B29" s="476"/>
      <c r="C29" s="476"/>
      <c r="D29" s="509"/>
      <c r="E29" s="509"/>
      <c r="F29" s="509"/>
      <c r="G29" s="509"/>
      <c r="H29" s="509"/>
      <c r="I29" s="509"/>
      <c r="J29" s="509"/>
      <c r="K29" s="509"/>
      <c r="L29" s="509"/>
      <c r="M29" s="509"/>
      <c r="N29" s="209"/>
      <c r="O29" s="209"/>
      <c r="P29" s="309"/>
      <c r="Q29" s="476"/>
      <c r="R29" s="476"/>
      <c r="S29" s="476"/>
      <c r="T29" s="476"/>
      <c r="U29" s="476"/>
      <c r="V29" s="476"/>
      <c r="W29" s="309"/>
      <c r="X29" s="309"/>
      <c r="Y29" s="476"/>
      <c r="Z29" s="476"/>
      <c r="AA29" s="476"/>
      <c r="AB29" s="476"/>
      <c r="AC29" s="476"/>
      <c r="AD29" s="476"/>
      <c r="AE29" s="309"/>
      <c r="AF29" s="477"/>
      <c r="AG29" s="851"/>
      <c r="AH29" s="851"/>
      <c r="AI29" s="852"/>
      <c r="AJ29" s="4"/>
    </row>
    <row r="30" spans="1:36" ht="15" customHeight="1" x14ac:dyDescent="0.2">
      <c r="A30" s="4"/>
      <c r="B30" s="476"/>
      <c r="C30" s="476"/>
      <c r="D30" s="509"/>
      <c r="E30" s="509"/>
      <c r="F30" s="509"/>
      <c r="G30" s="509"/>
      <c r="H30" s="509"/>
      <c r="I30" s="509"/>
      <c r="J30" s="509"/>
      <c r="K30" s="509"/>
      <c r="L30" s="509"/>
      <c r="M30" s="509"/>
      <c r="N30" s="209"/>
      <c r="O30" s="209"/>
      <c r="P30" s="309"/>
      <c r="Q30" s="476"/>
      <c r="R30" s="476"/>
      <c r="S30" s="476"/>
      <c r="T30" s="476"/>
      <c r="U30" s="476"/>
      <c r="V30" s="476"/>
      <c r="W30" s="309"/>
      <c r="X30" s="309"/>
      <c r="Y30" s="476"/>
      <c r="Z30" s="476"/>
      <c r="AA30" s="476"/>
      <c r="AB30" s="476"/>
      <c r="AC30" s="476"/>
      <c r="AD30" s="476"/>
      <c r="AE30" s="309"/>
      <c r="AF30" s="477"/>
      <c r="AG30" s="851"/>
      <c r="AH30" s="851"/>
      <c r="AI30" s="852"/>
      <c r="AJ30" s="4"/>
    </row>
    <row r="31" spans="1:36" ht="15" customHeight="1" x14ac:dyDescent="0.2">
      <c r="A31" s="4"/>
      <c r="B31" s="476"/>
      <c r="C31" s="476"/>
      <c r="D31" s="509"/>
      <c r="E31" s="509"/>
      <c r="F31" s="509"/>
      <c r="G31" s="509"/>
      <c r="H31" s="509"/>
      <c r="I31" s="509"/>
      <c r="J31" s="509"/>
      <c r="K31" s="509"/>
      <c r="L31" s="509"/>
      <c r="M31" s="509"/>
      <c r="N31" s="209"/>
      <c r="O31" s="209"/>
      <c r="P31" s="309"/>
      <c r="Q31" s="476"/>
      <c r="R31" s="476"/>
      <c r="S31" s="476"/>
      <c r="T31" s="476"/>
      <c r="U31" s="476"/>
      <c r="V31" s="476"/>
      <c r="W31" s="309"/>
      <c r="X31" s="309"/>
      <c r="Y31" s="476"/>
      <c r="Z31" s="476"/>
      <c r="AA31" s="476"/>
      <c r="AB31" s="476"/>
      <c r="AC31" s="476"/>
      <c r="AD31" s="476"/>
      <c r="AE31" s="309"/>
      <c r="AF31" s="477"/>
      <c r="AG31" s="851"/>
      <c r="AH31" s="851"/>
      <c r="AI31" s="852"/>
      <c r="AJ31" s="4"/>
    </row>
    <row r="32" spans="1:36" ht="15" customHeight="1" x14ac:dyDescent="0.2">
      <c r="A32" s="4"/>
      <c r="B32" s="476"/>
      <c r="C32" s="476"/>
      <c r="D32" s="509"/>
      <c r="E32" s="509"/>
      <c r="F32" s="509"/>
      <c r="G32" s="509"/>
      <c r="H32" s="509"/>
      <c r="I32" s="509"/>
      <c r="J32" s="509"/>
      <c r="K32" s="509"/>
      <c r="L32" s="509"/>
      <c r="M32" s="509"/>
      <c r="N32" s="209"/>
      <c r="O32" s="209"/>
      <c r="P32" s="309"/>
      <c r="Q32" s="476"/>
      <c r="R32" s="476"/>
      <c r="S32" s="476"/>
      <c r="T32" s="476"/>
      <c r="U32" s="476"/>
      <c r="V32" s="476"/>
      <c r="W32" s="309"/>
      <c r="X32" s="309"/>
      <c r="Y32" s="476"/>
      <c r="Z32" s="476"/>
      <c r="AA32" s="476"/>
      <c r="AB32" s="476"/>
      <c r="AC32" s="476"/>
      <c r="AD32" s="476"/>
      <c r="AE32" s="309"/>
      <c r="AF32" s="477"/>
      <c r="AG32" s="851"/>
      <c r="AH32" s="851"/>
      <c r="AI32" s="852"/>
      <c r="AJ32" s="4"/>
    </row>
    <row r="33" spans="1:36" ht="15" customHeight="1" x14ac:dyDescent="0.2">
      <c r="A33" s="4"/>
      <c r="B33" s="476"/>
      <c r="C33" s="476"/>
      <c r="D33" s="509"/>
      <c r="E33" s="509"/>
      <c r="F33" s="509"/>
      <c r="G33" s="509"/>
      <c r="H33" s="509"/>
      <c r="I33" s="509"/>
      <c r="J33" s="509"/>
      <c r="K33" s="509"/>
      <c r="L33" s="509"/>
      <c r="M33" s="509"/>
      <c r="N33" s="209"/>
      <c r="O33" s="209"/>
      <c r="P33" s="309"/>
      <c r="Q33" s="476"/>
      <c r="R33" s="476"/>
      <c r="S33" s="476"/>
      <c r="T33" s="476"/>
      <c r="U33" s="476"/>
      <c r="V33" s="476"/>
      <c r="W33" s="309"/>
      <c r="X33" s="309"/>
      <c r="Y33" s="476"/>
      <c r="Z33" s="476"/>
      <c r="AA33" s="476"/>
      <c r="AB33" s="476"/>
      <c r="AC33" s="476"/>
      <c r="AD33" s="476"/>
      <c r="AE33" s="309"/>
      <c r="AF33" s="477"/>
      <c r="AG33" s="851"/>
      <c r="AH33" s="851"/>
      <c r="AI33" s="852"/>
      <c r="AJ33" s="4"/>
    </row>
    <row r="34" spans="1:36" ht="15" customHeight="1" x14ac:dyDescent="0.2">
      <c r="A34" s="4"/>
      <c r="B34" s="476"/>
      <c r="C34" s="476"/>
      <c r="D34" s="509"/>
      <c r="E34" s="509"/>
      <c r="F34" s="509"/>
      <c r="G34" s="509"/>
      <c r="H34" s="509"/>
      <c r="I34" s="509"/>
      <c r="J34" s="509"/>
      <c r="K34" s="509"/>
      <c r="L34" s="509"/>
      <c r="M34" s="509"/>
      <c r="N34" s="209"/>
      <c r="O34" s="209"/>
      <c r="P34" s="309"/>
      <c r="Q34" s="476"/>
      <c r="R34" s="476"/>
      <c r="S34" s="476"/>
      <c r="T34" s="476"/>
      <c r="U34" s="476"/>
      <c r="V34" s="476"/>
      <c r="W34" s="309"/>
      <c r="X34" s="309"/>
      <c r="Y34" s="476"/>
      <c r="Z34" s="476"/>
      <c r="AA34" s="476"/>
      <c r="AB34" s="476"/>
      <c r="AC34" s="476"/>
      <c r="AD34" s="476"/>
      <c r="AE34" s="309"/>
      <c r="AF34" s="477"/>
      <c r="AG34" s="851"/>
      <c r="AH34" s="851"/>
      <c r="AI34" s="852"/>
      <c r="AJ34" s="4"/>
    </row>
    <row r="35" spans="1:36" ht="15" customHeight="1" x14ac:dyDescent="0.2">
      <c r="A35" s="4"/>
      <c r="B35" s="476"/>
      <c r="C35" s="476"/>
      <c r="D35" s="509"/>
      <c r="E35" s="509"/>
      <c r="F35" s="509"/>
      <c r="G35" s="509"/>
      <c r="H35" s="509"/>
      <c r="I35" s="509"/>
      <c r="J35" s="509"/>
      <c r="K35" s="509"/>
      <c r="L35" s="509"/>
      <c r="M35" s="509"/>
      <c r="N35" s="209"/>
      <c r="O35" s="209"/>
      <c r="P35" s="309"/>
      <c r="Q35" s="476"/>
      <c r="R35" s="476"/>
      <c r="S35" s="476"/>
      <c r="T35" s="476"/>
      <c r="U35" s="476"/>
      <c r="V35" s="476"/>
      <c r="W35" s="309"/>
      <c r="X35" s="309"/>
      <c r="Y35" s="476"/>
      <c r="Z35" s="476"/>
      <c r="AA35" s="476"/>
      <c r="AB35" s="476"/>
      <c r="AC35" s="476"/>
      <c r="AD35" s="476"/>
      <c r="AE35" s="309"/>
      <c r="AF35" s="477"/>
      <c r="AG35" s="851"/>
      <c r="AH35" s="851"/>
      <c r="AI35" s="852"/>
      <c r="AJ35" s="4"/>
    </row>
    <row r="36" spans="1:36" ht="15" customHeight="1" x14ac:dyDescent="0.2">
      <c r="A36" s="4"/>
      <c r="B36" s="476"/>
      <c r="C36" s="476"/>
      <c r="D36" s="509"/>
      <c r="E36" s="509"/>
      <c r="F36" s="509"/>
      <c r="G36" s="509"/>
      <c r="H36" s="509"/>
      <c r="I36" s="509"/>
      <c r="J36" s="509"/>
      <c r="K36" s="509"/>
      <c r="L36" s="509"/>
      <c r="M36" s="509"/>
      <c r="N36" s="209"/>
      <c r="O36" s="209"/>
      <c r="P36" s="309"/>
      <c r="Q36" s="476"/>
      <c r="R36" s="476"/>
      <c r="S36" s="476"/>
      <c r="T36" s="476"/>
      <c r="U36" s="476"/>
      <c r="V36" s="476"/>
      <c r="W36" s="309"/>
      <c r="X36" s="309"/>
      <c r="Y36" s="476"/>
      <c r="Z36" s="476"/>
      <c r="AA36" s="476"/>
      <c r="AB36" s="476"/>
      <c r="AC36" s="476"/>
      <c r="AD36" s="476"/>
      <c r="AE36" s="309"/>
      <c r="AF36" s="477"/>
      <c r="AG36" s="851"/>
      <c r="AH36" s="851"/>
      <c r="AI36" s="852"/>
      <c r="AJ36" s="4"/>
    </row>
    <row r="37" spans="1:36" ht="15" customHeight="1" x14ac:dyDescent="0.2">
      <c r="A37" s="7"/>
      <c r="B37" s="476"/>
      <c r="C37" s="476"/>
      <c r="D37" s="509"/>
      <c r="E37" s="509"/>
      <c r="F37" s="509"/>
      <c r="G37" s="509"/>
      <c r="H37" s="509"/>
      <c r="I37" s="509"/>
      <c r="J37" s="509"/>
      <c r="K37" s="509"/>
      <c r="L37" s="509"/>
      <c r="M37" s="509"/>
      <c r="N37" s="209"/>
      <c r="O37" s="209"/>
      <c r="P37" s="309"/>
      <c r="Q37" s="476"/>
      <c r="R37" s="476"/>
      <c r="S37" s="476"/>
      <c r="T37" s="476"/>
      <c r="U37" s="476"/>
      <c r="V37" s="476"/>
      <c r="W37" s="309"/>
      <c r="X37" s="309"/>
      <c r="Y37" s="476"/>
      <c r="Z37" s="476"/>
      <c r="AA37" s="476"/>
      <c r="AB37" s="476"/>
      <c r="AC37" s="476"/>
      <c r="AD37" s="476"/>
      <c r="AE37" s="309"/>
      <c r="AF37" s="477"/>
      <c r="AG37" s="851"/>
      <c r="AH37" s="851"/>
      <c r="AI37" s="852"/>
      <c r="AJ37" s="4"/>
    </row>
    <row r="38" spans="1:36" x14ac:dyDescent="0.2">
      <c r="A38" s="2"/>
      <c r="B38" s="548" t="s">
        <v>506</v>
      </c>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4"/>
    </row>
    <row r="39" spans="1:36" s="1" customFormat="1" x14ac:dyDescent="0.2">
      <c r="A39" s="397" t="s">
        <v>359</v>
      </c>
      <c r="B39" s="397"/>
      <c r="C39" s="397"/>
      <c r="D39" s="445">
        <f>'Form I'!$D$34</f>
        <v>0</v>
      </c>
      <c r="E39" s="446"/>
      <c r="F39" s="446"/>
      <c r="G39" s="447"/>
      <c r="H39" s="401" t="s">
        <v>356</v>
      </c>
      <c r="I39" s="353"/>
      <c r="J39" s="353"/>
      <c r="K39" s="353"/>
      <c r="L39" s="388"/>
      <c r="M39" s="448">
        <f>'Form I'!$M$34</f>
        <v>0</v>
      </c>
      <c r="N39" s="446"/>
      <c r="O39" s="446"/>
      <c r="P39" s="446"/>
      <c r="Q39" s="447"/>
      <c r="R39" s="384" t="s">
        <v>4</v>
      </c>
      <c r="S39" s="384"/>
      <c r="T39" s="384"/>
      <c r="U39" s="385"/>
      <c r="V39" s="386"/>
      <c r="W39" s="387" t="s">
        <v>358</v>
      </c>
      <c r="X39" s="353"/>
      <c r="Y39" s="353"/>
      <c r="Z39" s="388"/>
      <c r="AA39" s="385"/>
      <c r="AB39" s="389"/>
      <c r="AC39" s="384" t="s">
        <v>1</v>
      </c>
      <c r="AD39" s="384"/>
      <c r="AE39" s="381"/>
      <c r="AF39" s="382"/>
      <c r="AG39" s="382"/>
      <c r="AH39" s="382"/>
      <c r="AI39" s="383"/>
      <c r="AJ39" s="100" t="e" vm="1">
        <v>#VALUE!</v>
      </c>
    </row>
  </sheetData>
  <sheetProtection sheet="1" selectLockedCells="1"/>
  <mergeCells count="305">
    <mergeCell ref="AF4:AI6"/>
    <mergeCell ref="AF7:AI7"/>
    <mergeCell ref="AF8:AI8"/>
    <mergeCell ref="B36:C36"/>
    <mergeCell ref="D36:M36"/>
    <mergeCell ref="Q36:R36"/>
    <mergeCell ref="AC36:AD36"/>
    <mergeCell ref="S36:T36"/>
    <mergeCell ref="U36:V36"/>
    <mergeCell ref="Y36:Z36"/>
    <mergeCell ref="AF26:AI26"/>
    <mergeCell ref="AF27:AI27"/>
    <mergeCell ref="AF36:AI36"/>
    <mergeCell ref="AF30:AI30"/>
    <mergeCell ref="AF31:AI31"/>
    <mergeCell ref="AF32:AI32"/>
    <mergeCell ref="AF33:AI33"/>
    <mergeCell ref="AF34:AI34"/>
    <mergeCell ref="AF35:AI35"/>
    <mergeCell ref="AF20:AI20"/>
    <mergeCell ref="AF21:AI21"/>
    <mergeCell ref="AF22:AI22"/>
    <mergeCell ref="AF23:AI23"/>
    <mergeCell ref="AF24:AI24"/>
    <mergeCell ref="B38:AI38"/>
    <mergeCell ref="S37:T37"/>
    <mergeCell ref="U37:V37"/>
    <mergeCell ref="Y37:Z37"/>
    <mergeCell ref="AA37:AB37"/>
    <mergeCell ref="B37:C37"/>
    <mergeCell ref="AF9:AI9"/>
    <mergeCell ref="AF10:AI10"/>
    <mergeCell ref="AF11:AI11"/>
    <mergeCell ref="AF12:AI12"/>
    <mergeCell ref="AF28:AI28"/>
    <mergeCell ref="AF29:AI29"/>
    <mergeCell ref="AF13:AI13"/>
    <mergeCell ref="AF14:AI14"/>
    <mergeCell ref="AF15:AI15"/>
    <mergeCell ref="AF16:AI16"/>
    <mergeCell ref="AF25:AI25"/>
    <mergeCell ref="D37:M37"/>
    <mergeCell ref="B34:C34"/>
    <mergeCell ref="D34:M34"/>
    <mergeCell ref="Q34:R34"/>
    <mergeCell ref="B35:C35"/>
    <mergeCell ref="D35:M35"/>
    <mergeCell ref="Q35:R35"/>
    <mergeCell ref="Q37:R37"/>
    <mergeCell ref="AF17:AI17"/>
    <mergeCell ref="AF18:AI18"/>
    <mergeCell ref="AF19:AI19"/>
    <mergeCell ref="AF37:AI37"/>
    <mergeCell ref="S33:T33"/>
    <mergeCell ref="U33:V33"/>
    <mergeCell ref="Y33:Z33"/>
    <mergeCell ref="AA33:AB33"/>
    <mergeCell ref="U34:V34"/>
    <mergeCell ref="Y34:Z34"/>
    <mergeCell ref="S34:T34"/>
    <mergeCell ref="AA36:AB36"/>
    <mergeCell ref="S35:T35"/>
    <mergeCell ref="AC24:AD24"/>
    <mergeCell ref="Q23:R23"/>
    <mergeCell ref="Q24:R24"/>
    <mergeCell ref="Q25:R25"/>
    <mergeCell ref="U28:V28"/>
    <mergeCell ref="Y28:Z28"/>
    <mergeCell ref="AA28:AB28"/>
    <mergeCell ref="AC28:AD28"/>
    <mergeCell ref="Q28:R28"/>
    <mergeCell ref="Q21:R21"/>
    <mergeCell ref="S7:T7"/>
    <mergeCell ref="D4:M6"/>
    <mergeCell ref="Q7:R7"/>
    <mergeCell ref="Q4:R6"/>
    <mergeCell ref="N4:N6"/>
    <mergeCell ref="B33:C33"/>
    <mergeCell ref="D33:M33"/>
    <mergeCell ref="Q33:R33"/>
    <mergeCell ref="B19:C19"/>
    <mergeCell ref="B24:C24"/>
    <mergeCell ref="B25:C25"/>
    <mergeCell ref="B20:C20"/>
    <mergeCell ref="B21:C21"/>
    <mergeCell ref="B22:C22"/>
    <mergeCell ref="B23:C23"/>
    <mergeCell ref="Q8:R8"/>
    <mergeCell ref="Q10:R10"/>
    <mergeCell ref="Q11:R11"/>
    <mergeCell ref="Q9:R9"/>
    <mergeCell ref="B10:C10"/>
    <mergeCell ref="B11:C11"/>
    <mergeCell ref="D10:M10"/>
    <mergeCell ref="D11:M11"/>
    <mergeCell ref="B7:C7"/>
    <mergeCell ref="AE4:AE6"/>
    <mergeCell ref="W4:W6"/>
    <mergeCell ref="Y4:Z6"/>
    <mergeCell ref="AA4:AB6"/>
    <mergeCell ref="X4:X6"/>
    <mergeCell ref="AC4:AD6"/>
    <mergeCell ref="S4:T6"/>
    <mergeCell ref="U4:V6"/>
    <mergeCell ref="B4:C6"/>
    <mergeCell ref="P4:P6"/>
    <mergeCell ref="O4:O6"/>
    <mergeCell ref="B8:C8"/>
    <mergeCell ref="B9:C9"/>
    <mergeCell ref="D7:M7"/>
    <mergeCell ref="D8:M8"/>
    <mergeCell ref="D9:M9"/>
    <mergeCell ref="AE39:AI39"/>
    <mergeCell ref="A39:C39"/>
    <mergeCell ref="D39:G39"/>
    <mergeCell ref="M39:Q39"/>
    <mergeCell ref="AC39:AD39"/>
    <mergeCell ref="H39:L39"/>
    <mergeCell ref="R39:T39"/>
    <mergeCell ref="U39:V39"/>
    <mergeCell ref="W39:Z39"/>
    <mergeCell ref="AA39:AB39"/>
    <mergeCell ref="B12:C12"/>
    <mergeCell ref="Q12:R12"/>
    <mergeCell ref="B13:C13"/>
    <mergeCell ref="B14:C14"/>
    <mergeCell ref="B15:C15"/>
    <mergeCell ref="B16:C16"/>
    <mergeCell ref="Q13:R13"/>
    <mergeCell ref="Q14:R14"/>
    <mergeCell ref="Q15:R15"/>
    <mergeCell ref="D12:M12"/>
    <mergeCell ref="D13:M13"/>
    <mergeCell ref="Q27:R27"/>
    <mergeCell ref="S17:T17"/>
    <mergeCell ref="D30:M30"/>
    <mergeCell ref="Q16:R16"/>
    <mergeCell ref="Q19:R19"/>
    <mergeCell ref="Q20:R20"/>
    <mergeCell ref="U18:V18"/>
    <mergeCell ref="U12:V12"/>
    <mergeCell ref="S14:T14"/>
    <mergeCell ref="S15:T15"/>
    <mergeCell ref="D14:M14"/>
    <mergeCell ref="D15:M15"/>
    <mergeCell ref="D16:M16"/>
    <mergeCell ref="D25:M25"/>
    <mergeCell ref="D21:M21"/>
    <mergeCell ref="Q26:R26"/>
    <mergeCell ref="S26:T26"/>
    <mergeCell ref="D22:M22"/>
    <mergeCell ref="D23:M23"/>
    <mergeCell ref="U13:V13"/>
    <mergeCell ref="U14:V14"/>
    <mergeCell ref="U15:V15"/>
    <mergeCell ref="B17:C17"/>
    <mergeCell ref="B18:C18"/>
    <mergeCell ref="B30:C30"/>
    <mergeCell ref="Q22:R22"/>
    <mergeCell ref="Q17:R17"/>
    <mergeCell ref="Q18:R18"/>
    <mergeCell ref="U29:V29"/>
    <mergeCell ref="S30:T30"/>
    <mergeCell ref="U30:V30"/>
    <mergeCell ref="Q29:R29"/>
    <mergeCell ref="S29:T29"/>
    <mergeCell ref="D18:M18"/>
    <mergeCell ref="D19:M19"/>
    <mergeCell ref="D20:M20"/>
    <mergeCell ref="D17:M17"/>
    <mergeCell ref="D24:M24"/>
    <mergeCell ref="Y18:Z18"/>
    <mergeCell ref="S11:T11"/>
    <mergeCell ref="S12:T12"/>
    <mergeCell ref="U35:V35"/>
    <mergeCell ref="Y35:Z35"/>
    <mergeCell ref="U32:V32"/>
    <mergeCell ref="Y32:Z32"/>
    <mergeCell ref="Y31:Z31"/>
    <mergeCell ref="Y21:Z21"/>
    <mergeCell ref="Y24:Z24"/>
    <mergeCell ref="Y20:Z20"/>
    <mergeCell ref="U26:V26"/>
    <mergeCell ref="Y26:Z26"/>
    <mergeCell ref="U11:V11"/>
    <mergeCell ref="AA12:AB12"/>
    <mergeCell ref="AA8:AB8"/>
    <mergeCell ref="Y9:Z9"/>
    <mergeCell ref="AA9:AB9"/>
    <mergeCell ref="Y15:Z15"/>
    <mergeCell ref="Y17:Z17"/>
    <mergeCell ref="Y8:Z8"/>
    <mergeCell ref="Y14:Z14"/>
    <mergeCell ref="Y11:Z11"/>
    <mergeCell ref="Y10:Z10"/>
    <mergeCell ref="Y13:Z13"/>
    <mergeCell ref="Y16:Z16"/>
    <mergeCell ref="U7:V7"/>
    <mergeCell ref="U8:V8"/>
    <mergeCell ref="U9:V9"/>
    <mergeCell ref="AA7:AB7"/>
    <mergeCell ref="AC15:AD15"/>
    <mergeCell ref="Y25:Z25"/>
    <mergeCell ref="AA25:AB25"/>
    <mergeCell ref="Y22:Z22"/>
    <mergeCell ref="AA22:AB22"/>
    <mergeCell ref="Y23:Z23"/>
    <mergeCell ref="AA11:AB11"/>
    <mergeCell ref="Y12:Z12"/>
    <mergeCell ref="AC7:AD7"/>
    <mergeCell ref="AC8:AD8"/>
    <mergeCell ref="AC9:AD9"/>
    <mergeCell ref="AC10:AD10"/>
    <mergeCell ref="AA21:AB21"/>
    <mergeCell ref="AC23:AD23"/>
    <mergeCell ref="AC16:AD16"/>
    <mergeCell ref="AC17:AD17"/>
    <mergeCell ref="AA14:AB14"/>
    <mergeCell ref="AA15:AB15"/>
    <mergeCell ref="AA10:AB10"/>
    <mergeCell ref="Y7:Z7"/>
    <mergeCell ref="S8:T8"/>
    <mergeCell ref="S9:T9"/>
    <mergeCell ref="S10:T10"/>
    <mergeCell ref="S13:T13"/>
    <mergeCell ref="U24:V24"/>
    <mergeCell ref="S25:T25"/>
    <mergeCell ref="U25:V25"/>
    <mergeCell ref="U21:V21"/>
    <mergeCell ref="U22:V22"/>
    <mergeCell ref="S23:T23"/>
    <mergeCell ref="U23:V23"/>
    <mergeCell ref="U19:V19"/>
    <mergeCell ref="U20:V20"/>
    <mergeCell ref="U16:V16"/>
    <mergeCell ref="U17:V17"/>
    <mergeCell ref="S22:T22"/>
    <mergeCell ref="S16:T16"/>
    <mergeCell ref="S18:T18"/>
    <mergeCell ref="S21:T21"/>
    <mergeCell ref="S24:T24"/>
    <mergeCell ref="S19:T19"/>
    <mergeCell ref="S20:T20"/>
    <mergeCell ref="U10:V10"/>
    <mergeCell ref="AA26:AB26"/>
    <mergeCell ref="AC25:AD25"/>
    <mergeCell ref="AC26:AD26"/>
    <mergeCell ref="Y27:Z27"/>
    <mergeCell ref="AA27:AB27"/>
    <mergeCell ref="AC27:AD27"/>
    <mergeCell ref="AC11:AD11"/>
    <mergeCell ref="AC12:AD12"/>
    <mergeCell ref="AC13:AD13"/>
    <mergeCell ref="AC14:AD14"/>
    <mergeCell ref="AA23:AB23"/>
    <mergeCell ref="AA19:AB19"/>
    <mergeCell ref="AA20:AB20"/>
    <mergeCell ref="AA16:AB16"/>
    <mergeCell ref="AA17:AB17"/>
    <mergeCell ref="AA18:AB18"/>
    <mergeCell ref="AA13:AB13"/>
    <mergeCell ref="AC18:AD18"/>
    <mergeCell ref="AC19:AD19"/>
    <mergeCell ref="AC20:AD20"/>
    <mergeCell ref="AC21:AD21"/>
    <mergeCell ref="AC22:AD22"/>
    <mergeCell ref="Y19:Z19"/>
    <mergeCell ref="AA24:AB24"/>
    <mergeCell ref="AC37:AD37"/>
    <mergeCell ref="AC33:AD33"/>
    <mergeCell ref="AC34:AD34"/>
    <mergeCell ref="AC35:AD35"/>
    <mergeCell ref="AA29:AB29"/>
    <mergeCell ref="AC29:AD29"/>
    <mergeCell ref="AC32:AD32"/>
    <mergeCell ref="AC30:AD30"/>
    <mergeCell ref="AA34:AB34"/>
    <mergeCell ref="AC31:AD31"/>
    <mergeCell ref="AA32:AB32"/>
    <mergeCell ref="AA35:AB35"/>
    <mergeCell ref="AA31:AB31"/>
    <mergeCell ref="AA30:AB30"/>
    <mergeCell ref="Q32:R32"/>
    <mergeCell ref="B27:C27"/>
    <mergeCell ref="D27:M27"/>
    <mergeCell ref="B32:C32"/>
    <mergeCell ref="D32:M32"/>
    <mergeCell ref="S32:T32"/>
    <mergeCell ref="Y29:Z29"/>
    <mergeCell ref="S28:T28"/>
    <mergeCell ref="B26:C26"/>
    <mergeCell ref="D26:M26"/>
    <mergeCell ref="D31:M31"/>
    <mergeCell ref="B31:C31"/>
    <mergeCell ref="B28:C28"/>
    <mergeCell ref="D28:M28"/>
    <mergeCell ref="Q30:R30"/>
    <mergeCell ref="B29:C29"/>
    <mergeCell ref="D29:M29"/>
    <mergeCell ref="Q31:R31"/>
    <mergeCell ref="S31:T31"/>
    <mergeCell ref="Y30:Z30"/>
    <mergeCell ref="U31:V31"/>
    <mergeCell ref="S27:T27"/>
    <mergeCell ref="U27:V27"/>
  </mergeCells>
  <phoneticPr fontId="5" type="noConversion"/>
  <conditionalFormatting sqref="D39:G39 M39:Q39">
    <cfRule type="cellIs" dxfId="4112" priority="7" stopIfTrue="1" operator="equal">
      <formula>0</formula>
    </cfRule>
  </conditionalFormatting>
  <conditionalFormatting sqref="P7:P37">
    <cfRule type="containsText" dxfId="4111" priority="5" operator="containsText" text="N">
      <formula>NOT(ISERROR(SEARCH("N",P7)))</formula>
    </cfRule>
    <cfRule type="containsBlanks" dxfId="4110" priority="6">
      <formula>LEN(TRIM(P7))=0</formula>
    </cfRule>
  </conditionalFormatting>
  <conditionalFormatting sqref="W7:X37">
    <cfRule type="containsText" dxfId="4109" priority="3" operator="containsText" text="N">
      <formula>NOT(ISERROR(SEARCH("N",W7)))</formula>
    </cfRule>
    <cfRule type="containsBlanks" dxfId="4108" priority="4">
      <formula>LEN(TRIM(W7))=0</formula>
    </cfRule>
  </conditionalFormatting>
  <conditionalFormatting sqref="AE7:AE37">
    <cfRule type="containsText" dxfId="4107" priority="1" operator="containsText" text="N">
      <formula>NOT(ISERROR(SEARCH("N",AE7)))</formula>
    </cfRule>
    <cfRule type="containsBlanks" dxfId="4106" priority="2">
      <formula>LEN(TRIM(AE7))=0</formula>
    </cfRule>
  </conditionalFormatting>
  <dataValidations disablePrompts="1" count="1">
    <dataValidation type="list" allowBlank="1" showInputMessage="1" showErrorMessage="1" sqref="P7:P37 W7:X37 AE7:AE37" xr:uid="{F642FD3D-3328-4AFA-AC15-0932AADD2D1C}">
      <formula1>$AL$1:$AL$2</formula1>
    </dataValidation>
  </dataValidations>
  <hyperlinks>
    <hyperlink ref="AJ39" location="'Form II(a)'!AC21" display="i" xr:uid="{00000000-0004-0000-2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XVIII(g)</oddFooter>
  </headerFooter>
  <legacyDrawing r:id="rId2"/>
  <legacyDrawingHF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81">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565</v>
      </c>
    </row>
    <row r="2" spans="1:38" ht="15.75" x14ac:dyDescent="0.25">
      <c r="A2" s="5" t="s">
        <v>708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42" t="s">
        <v>82</v>
      </c>
      <c r="C4" s="861"/>
      <c r="D4" s="413" t="s">
        <v>83</v>
      </c>
      <c r="E4" s="413"/>
      <c r="F4" s="413"/>
      <c r="G4" s="413"/>
      <c r="H4" s="413"/>
      <c r="I4" s="413"/>
      <c r="J4" s="855"/>
      <c r="K4" s="855"/>
      <c r="L4" s="855"/>
      <c r="M4" s="855"/>
      <c r="N4" s="551" t="s">
        <v>486</v>
      </c>
      <c r="O4" s="551" t="s">
        <v>509</v>
      </c>
      <c r="P4" s="442" t="s">
        <v>84</v>
      </c>
      <c r="Q4" s="442" t="s">
        <v>85</v>
      </c>
      <c r="R4" s="861"/>
      <c r="S4" s="442" t="s">
        <v>86</v>
      </c>
      <c r="T4" s="861"/>
      <c r="U4" s="442" t="s">
        <v>87</v>
      </c>
      <c r="V4" s="861"/>
      <c r="W4" s="442" t="s">
        <v>88</v>
      </c>
      <c r="X4" s="442" t="s">
        <v>89</v>
      </c>
      <c r="Y4" s="442" t="s">
        <v>90</v>
      </c>
      <c r="Z4" s="442"/>
      <c r="AA4" s="442" t="s">
        <v>91</v>
      </c>
      <c r="AB4" s="442"/>
      <c r="AC4" s="442" t="s">
        <v>92</v>
      </c>
      <c r="AD4" s="442"/>
      <c r="AE4" s="442" t="s">
        <v>93</v>
      </c>
      <c r="AF4" s="415" t="s">
        <v>94</v>
      </c>
      <c r="AG4" s="862"/>
      <c r="AH4" s="862"/>
      <c r="AI4" s="863"/>
      <c r="AJ4" s="4"/>
    </row>
    <row r="5" spans="1:38" x14ac:dyDescent="0.2">
      <c r="A5" s="4"/>
      <c r="B5" s="442"/>
      <c r="C5" s="861"/>
      <c r="D5" s="413"/>
      <c r="E5" s="413"/>
      <c r="F5" s="413"/>
      <c r="G5" s="413"/>
      <c r="H5" s="413"/>
      <c r="I5" s="413"/>
      <c r="J5" s="855"/>
      <c r="K5" s="855"/>
      <c r="L5" s="855"/>
      <c r="M5" s="855"/>
      <c r="N5" s="701"/>
      <c r="O5" s="853"/>
      <c r="P5" s="442"/>
      <c r="Q5" s="442"/>
      <c r="R5" s="861"/>
      <c r="S5" s="442"/>
      <c r="T5" s="861"/>
      <c r="U5" s="442"/>
      <c r="V5" s="861"/>
      <c r="W5" s="414"/>
      <c r="X5" s="414"/>
      <c r="Y5" s="442"/>
      <c r="Z5" s="442"/>
      <c r="AA5" s="442"/>
      <c r="AB5" s="442"/>
      <c r="AC5" s="442"/>
      <c r="AD5" s="442"/>
      <c r="AE5" s="442"/>
      <c r="AF5" s="419"/>
      <c r="AG5" s="420"/>
      <c r="AH5" s="420"/>
      <c r="AI5" s="421"/>
      <c r="AJ5" s="4"/>
    </row>
    <row r="6" spans="1:38" ht="15" customHeight="1" x14ac:dyDescent="0.2">
      <c r="A6" s="4"/>
      <c r="B6" s="442"/>
      <c r="C6" s="861"/>
      <c r="D6" s="413"/>
      <c r="E6" s="413"/>
      <c r="F6" s="413"/>
      <c r="G6" s="413"/>
      <c r="H6" s="413"/>
      <c r="I6" s="413"/>
      <c r="J6" s="855"/>
      <c r="K6" s="855"/>
      <c r="L6" s="855"/>
      <c r="M6" s="855"/>
      <c r="N6" s="702"/>
      <c r="O6" s="854"/>
      <c r="P6" s="442"/>
      <c r="Q6" s="442"/>
      <c r="R6" s="861"/>
      <c r="S6" s="442"/>
      <c r="T6" s="861"/>
      <c r="U6" s="442"/>
      <c r="V6" s="861"/>
      <c r="W6" s="414"/>
      <c r="X6" s="414"/>
      <c r="Y6" s="442"/>
      <c r="Z6" s="442"/>
      <c r="AA6" s="442"/>
      <c r="AB6" s="442"/>
      <c r="AC6" s="442"/>
      <c r="AD6" s="442"/>
      <c r="AE6" s="442"/>
      <c r="AF6" s="422"/>
      <c r="AG6" s="423"/>
      <c r="AH6" s="423"/>
      <c r="AI6" s="424"/>
      <c r="AJ6" s="4"/>
    </row>
    <row r="7" spans="1:38" ht="15" customHeight="1" x14ac:dyDescent="0.2">
      <c r="A7" s="4"/>
      <c r="B7" s="476"/>
      <c r="C7" s="476"/>
      <c r="D7" s="509"/>
      <c r="E7" s="509"/>
      <c r="F7" s="509"/>
      <c r="G7" s="509"/>
      <c r="H7" s="509"/>
      <c r="I7" s="509"/>
      <c r="J7" s="509"/>
      <c r="K7" s="509"/>
      <c r="L7" s="509"/>
      <c r="M7" s="509"/>
      <c r="N7" s="209"/>
      <c r="O7" s="209"/>
      <c r="P7" s="309"/>
      <c r="Q7" s="476"/>
      <c r="R7" s="476"/>
      <c r="S7" s="476"/>
      <c r="T7" s="476"/>
      <c r="U7" s="476"/>
      <c r="V7" s="476"/>
      <c r="W7" s="309"/>
      <c r="X7" s="309"/>
      <c r="Y7" s="476"/>
      <c r="Z7" s="476"/>
      <c r="AA7" s="476"/>
      <c r="AB7" s="476"/>
      <c r="AC7" s="476"/>
      <c r="AD7" s="476"/>
      <c r="AE7" s="309"/>
      <c r="AF7" s="477"/>
      <c r="AG7" s="851"/>
      <c r="AH7" s="851"/>
      <c r="AI7" s="852"/>
      <c r="AJ7" s="4"/>
    </row>
    <row r="8" spans="1:38" ht="15" customHeight="1" x14ac:dyDescent="0.2">
      <c r="A8" s="4"/>
      <c r="B8" s="476"/>
      <c r="C8" s="476"/>
      <c r="D8" s="509"/>
      <c r="E8" s="509"/>
      <c r="F8" s="509"/>
      <c r="G8" s="509"/>
      <c r="H8" s="509"/>
      <c r="I8" s="509"/>
      <c r="J8" s="509"/>
      <c r="K8" s="509"/>
      <c r="L8" s="509"/>
      <c r="M8" s="509"/>
      <c r="N8" s="209"/>
      <c r="O8" s="209"/>
      <c r="P8" s="309"/>
      <c r="Q8" s="476"/>
      <c r="R8" s="476"/>
      <c r="S8" s="476"/>
      <c r="T8" s="476"/>
      <c r="U8" s="476"/>
      <c r="V8" s="476"/>
      <c r="W8" s="309"/>
      <c r="X8" s="309"/>
      <c r="Y8" s="476"/>
      <c r="Z8" s="476"/>
      <c r="AA8" s="476"/>
      <c r="AB8" s="476"/>
      <c r="AC8" s="476"/>
      <c r="AD8" s="476"/>
      <c r="AE8" s="309"/>
      <c r="AF8" s="477"/>
      <c r="AG8" s="851"/>
      <c r="AH8" s="851"/>
      <c r="AI8" s="852"/>
      <c r="AJ8" s="4"/>
    </row>
    <row r="9" spans="1:38" ht="15" customHeight="1" x14ac:dyDescent="0.2">
      <c r="A9" s="4"/>
      <c r="B9" s="476"/>
      <c r="C9" s="476"/>
      <c r="D9" s="509"/>
      <c r="E9" s="509"/>
      <c r="F9" s="509"/>
      <c r="G9" s="509"/>
      <c r="H9" s="509"/>
      <c r="I9" s="509"/>
      <c r="J9" s="509"/>
      <c r="K9" s="509"/>
      <c r="L9" s="509"/>
      <c r="M9" s="509"/>
      <c r="N9" s="209"/>
      <c r="O9" s="209"/>
      <c r="P9" s="309"/>
      <c r="Q9" s="476"/>
      <c r="R9" s="476"/>
      <c r="S9" s="476"/>
      <c r="T9" s="476"/>
      <c r="U9" s="476"/>
      <c r="V9" s="476"/>
      <c r="W9" s="309"/>
      <c r="X9" s="309"/>
      <c r="Y9" s="476"/>
      <c r="Z9" s="476"/>
      <c r="AA9" s="476"/>
      <c r="AB9" s="476"/>
      <c r="AC9" s="476"/>
      <c r="AD9" s="476"/>
      <c r="AE9" s="309"/>
      <c r="AF9" s="477"/>
      <c r="AG9" s="851"/>
      <c r="AH9" s="851"/>
      <c r="AI9" s="852"/>
      <c r="AJ9" s="4"/>
    </row>
    <row r="10" spans="1:38" ht="15" customHeight="1" x14ac:dyDescent="0.2">
      <c r="A10" s="4"/>
      <c r="B10" s="476"/>
      <c r="C10" s="476"/>
      <c r="D10" s="509"/>
      <c r="E10" s="509"/>
      <c r="F10" s="509"/>
      <c r="G10" s="509"/>
      <c r="H10" s="509"/>
      <c r="I10" s="509"/>
      <c r="J10" s="509"/>
      <c r="K10" s="509"/>
      <c r="L10" s="509"/>
      <c r="M10" s="509"/>
      <c r="N10" s="209"/>
      <c r="O10" s="209"/>
      <c r="P10" s="309"/>
      <c r="Q10" s="476"/>
      <c r="R10" s="476"/>
      <c r="S10" s="476"/>
      <c r="T10" s="476"/>
      <c r="U10" s="476"/>
      <c r="V10" s="476"/>
      <c r="W10" s="309"/>
      <c r="X10" s="309"/>
      <c r="Y10" s="476"/>
      <c r="Z10" s="476"/>
      <c r="AA10" s="476"/>
      <c r="AB10" s="476"/>
      <c r="AC10" s="476"/>
      <c r="AD10" s="476"/>
      <c r="AE10" s="309"/>
      <c r="AF10" s="477"/>
      <c r="AG10" s="851"/>
      <c r="AH10" s="851"/>
      <c r="AI10" s="852"/>
      <c r="AJ10" s="4"/>
    </row>
    <row r="11" spans="1:38" ht="15" customHeight="1" x14ac:dyDescent="0.2">
      <c r="A11" s="4"/>
      <c r="B11" s="476"/>
      <c r="C11" s="476"/>
      <c r="D11" s="509"/>
      <c r="E11" s="509"/>
      <c r="F11" s="509"/>
      <c r="G11" s="509"/>
      <c r="H11" s="509"/>
      <c r="I11" s="509"/>
      <c r="J11" s="509"/>
      <c r="K11" s="509"/>
      <c r="L11" s="509"/>
      <c r="M11" s="509"/>
      <c r="N11" s="209"/>
      <c r="O11" s="209"/>
      <c r="P11" s="309"/>
      <c r="Q11" s="476"/>
      <c r="R11" s="476"/>
      <c r="S11" s="476"/>
      <c r="T11" s="476"/>
      <c r="U11" s="476"/>
      <c r="V11" s="476"/>
      <c r="W11" s="309"/>
      <c r="X11" s="309"/>
      <c r="Y11" s="476"/>
      <c r="Z11" s="476"/>
      <c r="AA11" s="476"/>
      <c r="AB11" s="476"/>
      <c r="AC11" s="476"/>
      <c r="AD11" s="476"/>
      <c r="AE11" s="309"/>
      <c r="AF11" s="477"/>
      <c r="AG11" s="851"/>
      <c r="AH11" s="851"/>
      <c r="AI11" s="852"/>
      <c r="AJ11" s="4"/>
    </row>
    <row r="12" spans="1:38" ht="15" customHeight="1" x14ac:dyDescent="0.2">
      <c r="A12" s="4"/>
      <c r="B12" s="476"/>
      <c r="C12" s="476"/>
      <c r="D12" s="509"/>
      <c r="E12" s="509"/>
      <c r="F12" s="509"/>
      <c r="G12" s="509"/>
      <c r="H12" s="509"/>
      <c r="I12" s="509"/>
      <c r="J12" s="509"/>
      <c r="K12" s="509"/>
      <c r="L12" s="509"/>
      <c r="M12" s="509"/>
      <c r="N12" s="209"/>
      <c r="O12" s="209"/>
      <c r="P12" s="309"/>
      <c r="Q12" s="476"/>
      <c r="R12" s="476"/>
      <c r="S12" s="476"/>
      <c r="T12" s="476"/>
      <c r="U12" s="476"/>
      <c r="V12" s="476"/>
      <c r="W12" s="309"/>
      <c r="X12" s="309"/>
      <c r="Y12" s="476"/>
      <c r="Z12" s="476"/>
      <c r="AA12" s="476"/>
      <c r="AB12" s="476"/>
      <c r="AC12" s="476"/>
      <c r="AD12" s="476"/>
      <c r="AE12" s="309"/>
      <c r="AF12" s="477"/>
      <c r="AG12" s="851"/>
      <c r="AH12" s="851"/>
      <c r="AI12" s="852"/>
      <c r="AJ12" s="4"/>
    </row>
    <row r="13" spans="1:38" ht="15" customHeight="1" x14ac:dyDescent="0.2">
      <c r="A13" s="4"/>
      <c r="B13" s="476"/>
      <c r="C13" s="476"/>
      <c r="D13" s="509"/>
      <c r="E13" s="509"/>
      <c r="F13" s="509"/>
      <c r="G13" s="509"/>
      <c r="H13" s="509"/>
      <c r="I13" s="509"/>
      <c r="J13" s="509"/>
      <c r="K13" s="509"/>
      <c r="L13" s="509"/>
      <c r="M13" s="509"/>
      <c r="N13" s="209"/>
      <c r="O13" s="209"/>
      <c r="P13" s="309"/>
      <c r="Q13" s="476"/>
      <c r="R13" s="476"/>
      <c r="S13" s="476"/>
      <c r="T13" s="476"/>
      <c r="U13" s="476"/>
      <c r="V13" s="476"/>
      <c r="W13" s="309"/>
      <c r="X13" s="309"/>
      <c r="Y13" s="476"/>
      <c r="Z13" s="476"/>
      <c r="AA13" s="476"/>
      <c r="AB13" s="476"/>
      <c r="AC13" s="476"/>
      <c r="AD13" s="476"/>
      <c r="AE13" s="309"/>
      <c r="AF13" s="477"/>
      <c r="AG13" s="851"/>
      <c r="AH13" s="851"/>
      <c r="AI13" s="852"/>
      <c r="AJ13" s="4"/>
    </row>
    <row r="14" spans="1:38" ht="15" customHeight="1" x14ac:dyDescent="0.2">
      <c r="A14" s="4"/>
      <c r="B14" s="476"/>
      <c r="C14" s="476"/>
      <c r="D14" s="509"/>
      <c r="E14" s="509"/>
      <c r="F14" s="509"/>
      <c r="G14" s="509"/>
      <c r="H14" s="509"/>
      <c r="I14" s="509"/>
      <c r="J14" s="509"/>
      <c r="K14" s="509"/>
      <c r="L14" s="509"/>
      <c r="M14" s="509"/>
      <c r="N14" s="209"/>
      <c r="O14" s="209"/>
      <c r="P14" s="309"/>
      <c r="Q14" s="476"/>
      <c r="R14" s="476"/>
      <c r="S14" s="476"/>
      <c r="T14" s="476"/>
      <c r="U14" s="476"/>
      <c r="V14" s="476"/>
      <c r="W14" s="309"/>
      <c r="X14" s="309"/>
      <c r="Y14" s="476"/>
      <c r="Z14" s="476"/>
      <c r="AA14" s="476"/>
      <c r="AB14" s="476"/>
      <c r="AC14" s="476"/>
      <c r="AD14" s="476"/>
      <c r="AE14" s="309"/>
      <c r="AF14" s="477"/>
      <c r="AG14" s="851"/>
      <c r="AH14" s="851"/>
      <c r="AI14" s="852"/>
      <c r="AJ14" s="4"/>
    </row>
    <row r="15" spans="1:38" ht="15" customHeight="1" x14ac:dyDescent="0.2">
      <c r="A15" s="4"/>
      <c r="B15" s="476"/>
      <c r="C15" s="476"/>
      <c r="D15" s="509"/>
      <c r="E15" s="509"/>
      <c r="F15" s="509"/>
      <c r="G15" s="509"/>
      <c r="H15" s="509"/>
      <c r="I15" s="509"/>
      <c r="J15" s="509"/>
      <c r="K15" s="509"/>
      <c r="L15" s="509"/>
      <c r="M15" s="509"/>
      <c r="N15" s="209"/>
      <c r="O15" s="209"/>
      <c r="P15" s="309"/>
      <c r="Q15" s="476"/>
      <c r="R15" s="476"/>
      <c r="S15" s="476"/>
      <c r="T15" s="476"/>
      <c r="U15" s="476"/>
      <c r="V15" s="476"/>
      <c r="W15" s="309"/>
      <c r="X15" s="309"/>
      <c r="Y15" s="476"/>
      <c r="Z15" s="476"/>
      <c r="AA15" s="476"/>
      <c r="AB15" s="476"/>
      <c r="AC15" s="476"/>
      <c r="AD15" s="476"/>
      <c r="AE15" s="309"/>
      <c r="AF15" s="477"/>
      <c r="AG15" s="851"/>
      <c r="AH15" s="851"/>
      <c r="AI15" s="852"/>
      <c r="AJ15" s="4"/>
    </row>
    <row r="16" spans="1:38" ht="15" customHeight="1" x14ac:dyDescent="0.2">
      <c r="A16" s="4"/>
      <c r="B16" s="476"/>
      <c r="C16" s="476"/>
      <c r="D16" s="509"/>
      <c r="E16" s="509"/>
      <c r="F16" s="509"/>
      <c r="G16" s="509"/>
      <c r="H16" s="509"/>
      <c r="I16" s="509"/>
      <c r="J16" s="509"/>
      <c r="K16" s="509"/>
      <c r="L16" s="509"/>
      <c r="M16" s="509"/>
      <c r="N16" s="209"/>
      <c r="O16" s="209"/>
      <c r="P16" s="309"/>
      <c r="Q16" s="476"/>
      <c r="R16" s="476"/>
      <c r="S16" s="476"/>
      <c r="T16" s="476"/>
      <c r="U16" s="476"/>
      <c r="V16" s="476"/>
      <c r="W16" s="309"/>
      <c r="X16" s="309"/>
      <c r="Y16" s="476"/>
      <c r="Z16" s="476"/>
      <c r="AA16" s="476"/>
      <c r="AB16" s="476"/>
      <c r="AC16" s="476"/>
      <c r="AD16" s="476"/>
      <c r="AE16" s="309"/>
      <c r="AF16" s="477"/>
      <c r="AG16" s="851"/>
      <c r="AH16" s="851"/>
      <c r="AI16" s="852"/>
      <c r="AJ16" s="4"/>
    </row>
    <row r="17" spans="1:36" ht="15" customHeight="1" x14ac:dyDescent="0.2">
      <c r="A17" s="4"/>
      <c r="B17" s="476"/>
      <c r="C17" s="476"/>
      <c r="D17" s="509"/>
      <c r="E17" s="509"/>
      <c r="F17" s="509"/>
      <c r="G17" s="509"/>
      <c r="H17" s="509"/>
      <c r="I17" s="509"/>
      <c r="J17" s="509"/>
      <c r="K17" s="509"/>
      <c r="L17" s="509"/>
      <c r="M17" s="509"/>
      <c r="N17" s="209"/>
      <c r="O17" s="209"/>
      <c r="P17" s="309"/>
      <c r="Q17" s="476"/>
      <c r="R17" s="476"/>
      <c r="S17" s="476"/>
      <c r="T17" s="476"/>
      <c r="U17" s="476"/>
      <c r="V17" s="476"/>
      <c r="W17" s="309"/>
      <c r="X17" s="309"/>
      <c r="Y17" s="476"/>
      <c r="Z17" s="476"/>
      <c r="AA17" s="476"/>
      <c r="AB17" s="476"/>
      <c r="AC17" s="476"/>
      <c r="AD17" s="476"/>
      <c r="AE17" s="309"/>
      <c r="AF17" s="477"/>
      <c r="AG17" s="851"/>
      <c r="AH17" s="851"/>
      <c r="AI17" s="852"/>
      <c r="AJ17" s="4"/>
    </row>
    <row r="18" spans="1:36" ht="15" customHeight="1" x14ac:dyDescent="0.2">
      <c r="A18" s="4"/>
      <c r="B18" s="476"/>
      <c r="C18" s="476"/>
      <c r="D18" s="509"/>
      <c r="E18" s="509"/>
      <c r="F18" s="509"/>
      <c r="G18" s="509"/>
      <c r="H18" s="509"/>
      <c r="I18" s="509"/>
      <c r="J18" s="509"/>
      <c r="K18" s="509"/>
      <c r="L18" s="509"/>
      <c r="M18" s="509"/>
      <c r="N18" s="209"/>
      <c r="O18" s="209"/>
      <c r="P18" s="309"/>
      <c r="Q18" s="476"/>
      <c r="R18" s="476"/>
      <c r="S18" s="476"/>
      <c r="T18" s="476"/>
      <c r="U18" s="476"/>
      <c r="V18" s="476"/>
      <c r="W18" s="309"/>
      <c r="X18" s="309"/>
      <c r="Y18" s="476"/>
      <c r="Z18" s="476"/>
      <c r="AA18" s="476"/>
      <c r="AB18" s="476"/>
      <c r="AC18" s="476"/>
      <c r="AD18" s="476"/>
      <c r="AE18" s="309"/>
      <c r="AF18" s="477"/>
      <c r="AG18" s="851"/>
      <c r="AH18" s="851"/>
      <c r="AI18" s="852"/>
      <c r="AJ18" s="4"/>
    </row>
    <row r="19" spans="1:36" ht="15" customHeight="1" x14ac:dyDescent="0.2">
      <c r="A19" s="4"/>
      <c r="B19" s="476"/>
      <c r="C19" s="476"/>
      <c r="D19" s="509"/>
      <c r="E19" s="509"/>
      <c r="F19" s="509"/>
      <c r="G19" s="509"/>
      <c r="H19" s="509"/>
      <c r="I19" s="509"/>
      <c r="J19" s="509"/>
      <c r="K19" s="509"/>
      <c r="L19" s="509"/>
      <c r="M19" s="509"/>
      <c r="N19" s="209"/>
      <c r="O19" s="209"/>
      <c r="P19" s="309"/>
      <c r="Q19" s="476"/>
      <c r="R19" s="476"/>
      <c r="S19" s="476"/>
      <c r="T19" s="476"/>
      <c r="U19" s="476"/>
      <c r="V19" s="476"/>
      <c r="W19" s="309"/>
      <c r="X19" s="309"/>
      <c r="Y19" s="476"/>
      <c r="Z19" s="476"/>
      <c r="AA19" s="476"/>
      <c r="AB19" s="476"/>
      <c r="AC19" s="476"/>
      <c r="AD19" s="476"/>
      <c r="AE19" s="309"/>
      <c r="AF19" s="477"/>
      <c r="AG19" s="851"/>
      <c r="AH19" s="851"/>
      <c r="AI19" s="852"/>
      <c r="AJ19" s="4"/>
    </row>
    <row r="20" spans="1:36" ht="15" customHeight="1" x14ac:dyDescent="0.2">
      <c r="A20" s="4"/>
      <c r="B20" s="476"/>
      <c r="C20" s="476"/>
      <c r="D20" s="509"/>
      <c r="E20" s="509"/>
      <c r="F20" s="509"/>
      <c r="G20" s="509"/>
      <c r="H20" s="509"/>
      <c r="I20" s="509"/>
      <c r="J20" s="509"/>
      <c r="K20" s="509"/>
      <c r="L20" s="509"/>
      <c r="M20" s="509"/>
      <c r="N20" s="209"/>
      <c r="O20" s="209"/>
      <c r="P20" s="309"/>
      <c r="Q20" s="476"/>
      <c r="R20" s="476"/>
      <c r="S20" s="476"/>
      <c r="T20" s="476"/>
      <c r="U20" s="476"/>
      <c r="V20" s="476"/>
      <c r="W20" s="309"/>
      <c r="X20" s="309"/>
      <c r="Y20" s="476"/>
      <c r="Z20" s="476"/>
      <c r="AA20" s="476"/>
      <c r="AB20" s="476"/>
      <c r="AC20" s="476"/>
      <c r="AD20" s="476"/>
      <c r="AE20" s="309"/>
      <c r="AF20" s="477"/>
      <c r="AG20" s="851"/>
      <c r="AH20" s="851"/>
      <c r="AI20" s="852"/>
      <c r="AJ20" s="4"/>
    </row>
    <row r="21" spans="1:36" ht="15" customHeight="1" x14ac:dyDescent="0.2">
      <c r="A21" s="4"/>
      <c r="B21" s="476"/>
      <c r="C21" s="476"/>
      <c r="D21" s="509"/>
      <c r="E21" s="509"/>
      <c r="F21" s="509"/>
      <c r="G21" s="509"/>
      <c r="H21" s="509"/>
      <c r="I21" s="509"/>
      <c r="J21" s="509"/>
      <c r="K21" s="509"/>
      <c r="L21" s="509"/>
      <c r="M21" s="509"/>
      <c r="N21" s="209"/>
      <c r="O21" s="209"/>
      <c r="P21" s="309"/>
      <c r="Q21" s="476"/>
      <c r="R21" s="476"/>
      <c r="S21" s="476"/>
      <c r="T21" s="476"/>
      <c r="U21" s="476"/>
      <c r="V21" s="476"/>
      <c r="W21" s="309"/>
      <c r="X21" s="309"/>
      <c r="Y21" s="476"/>
      <c r="Z21" s="476"/>
      <c r="AA21" s="476"/>
      <c r="AB21" s="476"/>
      <c r="AC21" s="476"/>
      <c r="AD21" s="476"/>
      <c r="AE21" s="309"/>
      <c r="AF21" s="477"/>
      <c r="AG21" s="851"/>
      <c r="AH21" s="851"/>
      <c r="AI21" s="852"/>
      <c r="AJ21" s="4"/>
    </row>
    <row r="22" spans="1:36" ht="15" customHeight="1" x14ac:dyDescent="0.2">
      <c r="A22" s="4"/>
      <c r="B22" s="476"/>
      <c r="C22" s="476"/>
      <c r="D22" s="509"/>
      <c r="E22" s="509"/>
      <c r="F22" s="509"/>
      <c r="G22" s="509"/>
      <c r="H22" s="509"/>
      <c r="I22" s="509"/>
      <c r="J22" s="509"/>
      <c r="K22" s="509"/>
      <c r="L22" s="509"/>
      <c r="M22" s="509"/>
      <c r="N22" s="209"/>
      <c r="O22" s="209"/>
      <c r="P22" s="309"/>
      <c r="Q22" s="476"/>
      <c r="R22" s="476"/>
      <c r="S22" s="476"/>
      <c r="T22" s="476"/>
      <c r="U22" s="476"/>
      <c r="V22" s="476"/>
      <c r="W22" s="309"/>
      <c r="X22" s="309"/>
      <c r="Y22" s="476"/>
      <c r="Z22" s="476"/>
      <c r="AA22" s="476"/>
      <c r="AB22" s="476"/>
      <c r="AC22" s="476"/>
      <c r="AD22" s="476"/>
      <c r="AE22" s="309"/>
      <c r="AF22" s="477"/>
      <c r="AG22" s="851"/>
      <c r="AH22" s="851"/>
      <c r="AI22" s="852"/>
      <c r="AJ22" s="4"/>
    </row>
    <row r="23" spans="1:36" ht="15" customHeight="1" x14ac:dyDescent="0.2">
      <c r="A23" s="4"/>
      <c r="B23" s="476"/>
      <c r="C23" s="476"/>
      <c r="D23" s="509"/>
      <c r="E23" s="509"/>
      <c r="F23" s="509"/>
      <c r="G23" s="509"/>
      <c r="H23" s="509"/>
      <c r="I23" s="509"/>
      <c r="J23" s="509"/>
      <c r="K23" s="509"/>
      <c r="L23" s="509"/>
      <c r="M23" s="509"/>
      <c r="N23" s="209"/>
      <c r="O23" s="209"/>
      <c r="P23" s="309"/>
      <c r="Q23" s="476"/>
      <c r="R23" s="476"/>
      <c r="S23" s="476"/>
      <c r="T23" s="476"/>
      <c r="U23" s="476"/>
      <c r="V23" s="476"/>
      <c r="W23" s="309"/>
      <c r="X23" s="309"/>
      <c r="Y23" s="476"/>
      <c r="Z23" s="476"/>
      <c r="AA23" s="476"/>
      <c r="AB23" s="476"/>
      <c r="AC23" s="476"/>
      <c r="AD23" s="476"/>
      <c r="AE23" s="309"/>
      <c r="AF23" s="477"/>
      <c r="AG23" s="851"/>
      <c r="AH23" s="851"/>
      <c r="AI23" s="852"/>
      <c r="AJ23" s="4"/>
    </row>
    <row r="24" spans="1:36" ht="15" customHeight="1" x14ac:dyDescent="0.2">
      <c r="A24" s="4"/>
      <c r="B24" s="476"/>
      <c r="C24" s="476"/>
      <c r="D24" s="509"/>
      <c r="E24" s="509"/>
      <c r="F24" s="509"/>
      <c r="G24" s="509"/>
      <c r="H24" s="509"/>
      <c r="I24" s="509"/>
      <c r="J24" s="509"/>
      <c r="K24" s="509"/>
      <c r="L24" s="509"/>
      <c r="M24" s="509"/>
      <c r="N24" s="209"/>
      <c r="O24" s="209"/>
      <c r="P24" s="309"/>
      <c r="Q24" s="476"/>
      <c r="R24" s="476"/>
      <c r="S24" s="476"/>
      <c r="T24" s="476"/>
      <c r="U24" s="476"/>
      <c r="V24" s="476"/>
      <c r="W24" s="309"/>
      <c r="X24" s="309"/>
      <c r="Y24" s="476"/>
      <c r="Z24" s="476"/>
      <c r="AA24" s="476"/>
      <c r="AB24" s="476"/>
      <c r="AC24" s="476"/>
      <c r="AD24" s="476"/>
      <c r="AE24" s="309"/>
      <c r="AF24" s="477"/>
      <c r="AG24" s="851"/>
      <c r="AH24" s="851"/>
      <c r="AI24" s="852"/>
      <c r="AJ24" s="4"/>
    </row>
    <row r="25" spans="1:36" ht="15" customHeight="1" x14ac:dyDescent="0.2">
      <c r="A25" s="4"/>
      <c r="B25" s="476"/>
      <c r="C25" s="476"/>
      <c r="D25" s="509"/>
      <c r="E25" s="509"/>
      <c r="F25" s="509"/>
      <c r="G25" s="509"/>
      <c r="H25" s="509"/>
      <c r="I25" s="509"/>
      <c r="J25" s="509"/>
      <c r="K25" s="509"/>
      <c r="L25" s="509"/>
      <c r="M25" s="509"/>
      <c r="N25" s="209"/>
      <c r="O25" s="209"/>
      <c r="P25" s="309"/>
      <c r="Q25" s="476"/>
      <c r="R25" s="476"/>
      <c r="S25" s="476"/>
      <c r="T25" s="476"/>
      <c r="U25" s="476"/>
      <c r="V25" s="476"/>
      <c r="W25" s="309"/>
      <c r="X25" s="309"/>
      <c r="Y25" s="476"/>
      <c r="Z25" s="476"/>
      <c r="AA25" s="476"/>
      <c r="AB25" s="476"/>
      <c r="AC25" s="476"/>
      <c r="AD25" s="476"/>
      <c r="AE25" s="309"/>
      <c r="AF25" s="477"/>
      <c r="AG25" s="851"/>
      <c r="AH25" s="851"/>
      <c r="AI25" s="852"/>
      <c r="AJ25" s="4"/>
    </row>
    <row r="26" spans="1:36" ht="15" customHeight="1" x14ac:dyDescent="0.2">
      <c r="A26" s="4"/>
      <c r="B26" s="476"/>
      <c r="C26" s="476"/>
      <c r="D26" s="509"/>
      <c r="E26" s="509"/>
      <c r="F26" s="509"/>
      <c r="G26" s="509"/>
      <c r="H26" s="509"/>
      <c r="I26" s="509"/>
      <c r="J26" s="509"/>
      <c r="K26" s="509"/>
      <c r="L26" s="509"/>
      <c r="M26" s="509"/>
      <c r="N26" s="209"/>
      <c r="O26" s="209"/>
      <c r="P26" s="309"/>
      <c r="Q26" s="476"/>
      <c r="R26" s="476"/>
      <c r="S26" s="476"/>
      <c r="T26" s="476"/>
      <c r="U26" s="476"/>
      <c r="V26" s="476"/>
      <c r="W26" s="309"/>
      <c r="X26" s="309"/>
      <c r="Y26" s="476"/>
      <c r="Z26" s="476"/>
      <c r="AA26" s="476"/>
      <c r="AB26" s="476"/>
      <c r="AC26" s="476"/>
      <c r="AD26" s="476"/>
      <c r="AE26" s="309"/>
      <c r="AF26" s="477"/>
      <c r="AG26" s="851"/>
      <c r="AH26" s="851"/>
      <c r="AI26" s="852"/>
      <c r="AJ26" s="4"/>
    </row>
    <row r="27" spans="1:36" ht="15" customHeight="1" x14ac:dyDescent="0.2">
      <c r="A27" s="4"/>
      <c r="B27" s="476"/>
      <c r="C27" s="476"/>
      <c r="D27" s="509"/>
      <c r="E27" s="509"/>
      <c r="F27" s="509"/>
      <c r="G27" s="509"/>
      <c r="H27" s="509"/>
      <c r="I27" s="509"/>
      <c r="J27" s="509"/>
      <c r="K27" s="509"/>
      <c r="L27" s="509"/>
      <c r="M27" s="509"/>
      <c r="N27" s="209"/>
      <c r="O27" s="209"/>
      <c r="P27" s="309"/>
      <c r="Q27" s="476"/>
      <c r="R27" s="476"/>
      <c r="S27" s="476"/>
      <c r="T27" s="476"/>
      <c r="U27" s="476"/>
      <c r="V27" s="476"/>
      <c r="W27" s="309"/>
      <c r="X27" s="309"/>
      <c r="Y27" s="476"/>
      <c r="Z27" s="476"/>
      <c r="AA27" s="476"/>
      <c r="AB27" s="476"/>
      <c r="AC27" s="476"/>
      <c r="AD27" s="476"/>
      <c r="AE27" s="309"/>
      <c r="AF27" s="477"/>
      <c r="AG27" s="851"/>
      <c r="AH27" s="851"/>
      <c r="AI27" s="852"/>
      <c r="AJ27" s="4"/>
    </row>
    <row r="28" spans="1:36" ht="15" customHeight="1" x14ac:dyDescent="0.2">
      <c r="A28" s="4"/>
      <c r="B28" s="476"/>
      <c r="C28" s="476"/>
      <c r="D28" s="509"/>
      <c r="E28" s="509"/>
      <c r="F28" s="509"/>
      <c r="G28" s="509"/>
      <c r="H28" s="509"/>
      <c r="I28" s="509"/>
      <c r="J28" s="509"/>
      <c r="K28" s="509"/>
      <c r="L28" s="509"/>
      <c r="M28" s="509"/>
      <c r="N28" s="209"/>
      <c r="O28" s="209"/>
      <c r="P28" s="309"/>
      <c r="Q28" s="476"/>
      <c r="R28" s="476"/>
      <c r="S28" s="476"/>
      <c r="T28" s="476"/>
      <c r="U28" s="476"/>
      <c r="V28" s="476"/>
      <c r="W28" s="309"/>
      <c r="X28" s="309"/>
      <c r="Y28" s="476"/>
      <c r="Z28" s="476"/>
      <c r="AA28" s="476"/>
      <c r="AB28" s="476"/>
      <c r="AC28" s="476"/>
      <c r="AD28" s="476"/>
      <c r="AE28" s="309"/>
      <c r="AF28" s="477"/>
      <c r="AG28" s="851"/>
      <c r="AH28" s="851"/>
      <c r="AI28" s="852"/>
      <c r="AJ28" s="4"/>
    </row>
    <row r="29" spans="1:36" ht="15" customHeight="1" x14ac:dyDescent="0.2">
      <c r="A29" s="4"/>
      <c r="B29" s="476"/>
      <c r="C29" s="476"/>
      <c r="D29" s="509"/>
      <c r="E29" s="509"/>
      <c r="F29" s="509"/>
      <c r="G29" s="509"/>
      <c r="H29" s="509"/>
      <c r="I29" s="509"/>
      <c r="J29" s="509"/>
      <c r="K29" s="509"/>
      <c r="L29" s="509"/>
      <c r="M29" s="509"/>
      <c r="N29" s="209"/>
      <c r="O29" s="209"/>
      <c r="P29" s="309"/>
      <c r="Q29" s="476"/>
      <c r="R29" s="476"/>
      <c r="S29" s="476"/>
      <c r="T29" s="476"/>
      <c r="U29" s="476"/>
      <c r="V29" s="476"/>
      <c r="W29" s="309"/>
      <c r="X29" s="309"/>
      <c r="Y29" s="476"/>
      <c r="Z29" s="476"/>
      <c r="AA29" s="476"/>
      <c r="AB29" s="476"/>
      <c r="AC29" s="476"/>
      <c r="AD29" s="476"/>
      <c r="AE29" s="309"/>
      <c r="AF29" s="477"/>
      <c r="AG29" s="851"/>
      <c r="AH29" s="851"/>
      <c r="AI29" s="852"/>
      <c r="AJ29" s="4"/>
    </row>
    <row r="30" spans="1:36" ht="15" customHeight="1" x14ac:dyDescent="0.2">
      <c r="A30" s="4"/>
      <c r="B30" s="476"/>
      <c r="C30" s="476"/>
      <c r="D30" s="509"/>
      <c r="E30" s="509"/>
      <c r="F30" s="509"/>
      <c r="G30" s="509"/>
      <c r="H30" s="509"/>
      <c r="I30" s="509"/>
      <c r="J30" s="509"/>
      <c r="K30" s="509"/>
      <c r="L30" s="509"/>
      <c r="M30" s="509"/>
      <c r="N30" s="209"/>
      <c r="O30" s="209"/>
      <c r="P30" s="309"/>
      <c r="Q30" s="476"/>
      <c r="R30" s="476"/>
      <c r="S30" s="476"/>
      <c r="T30" s="476"/>
      <c r="U30" s="476"/>
      <c r="V30" s="476"/>
      <c r="W30" s="309"/>
      <c r="X30" s="309"/>
      <c r="Y30" s="476"/>
      <c r="Z30" s="476"/>
      <c r="AA30" s="476"/>
      <c r="AB30" s="476"/>
      <c r="AC30" s="476"/>
      <c r="AD30" s="476"/>
      <c r="AE30" s="309"/>
      <c r="AF30" s="477"/>
      <c r="AG30" s="851"/>
      <c r="AH30" s="851"/>
      <c r="AI30" s="852"/>
      <c r="AJ30" s="4"/>
    </row>
    <row r="31" spans="1:36" ht="15" customHeight="1" x14ac:dyDescent="0.2">
      <c r="A31" s="4"/>
      <c r="B31" s="476"/>
      <c r="C31" s="476"/>
      <c r="D31" s="509"/>
      <c r="E31" s="509"/>
      <c r="F31" s="509"/>
      <c r="G31" s="509"/>
      <c r="H31" s="509"/>
      <c r="I31" s="509"/>
      <c r="J31" s="509"/>
      <c r="K31" s="509"/>
      <c r="L31" s="509"/>
      <c r="M31" s="509"/>
      <c r="N31" s="209"/>
      <c r="O31" s="209"/>
      <c r="P31" s="309"/>
      <c r="Q31" s="476"/>
      <c r="R31" s="476"/>
      <c r="S31" s="476"/>
      <c r="T31" s="476"/>
      <c r="U31" s="476"/>
      <c r="V31" s="476"/>
      <c r="W31" s="309"/>
      <c r="X31" s="309"/>
      <c r="Y31" s="476"/>
      <c r="Z31" s="476"/>
      <c r="AA31" s="476"/>
      <c r="AB31" s="476"/>
      <c r="AC31" s="476"/>
      <c r="AD31" s="476"/>
      <c r="AE31" s="309"/>
      <c r="AF31" s="477"/>
      <c r="AG31" s="851"/>
      <c r="AH31" s="851"/>
      <c r="AI31" s="852"/>
      <c r="AJ31" s="4"/>
    </row>
    <row r="32" spans="1:36" ht="15" customHeight="1" x14ac:dyDescent="0.2">
      <c r="A32" s="4"/>
      <c r="B32" s="476"/>
      <c r="C32" s="476"/>
      <c r="D32" s="509"/>
      <c r="E32" s="509"/>
      <c r="F32" s="509"/>
      <c r="G32" s="509"/>
      <c r="H32" s="509"/>
      <c r="I32" s="509"/>
      <c r="J32" s="509"/>
      <c r="K32" s="509"/>
      <c r="L32" s="509"/>
      <c r="M32" s="509"/>
      <c r="N32" s="209"/>
      <c r="O32" s="209"/>
      <c r="P32" s="309"/>
      <c r="Q32" s="476"/>
      <c r="R32" s="476"/>
      <c r="S32" s="476"/>
      <c r="T32" s="476"/>
      <c r="U32" s="476"/>
      <c r="V32" s="476"/>
      <c r="W32" s="309"/>
      <c r="X32" s="309"/>
      <c r="Y32" s="476"/>
      <c r="Z32" s="476"/>
      <c r="AA32" s="476"/>
      <c r="AB32" s="476"/>
      <c r="AC32" s="476"/>
      <c r="AD32" s="476"/>
      <c r="AE32" s="309"/>
      <c r="AF32" s="477"/>
      <c r="AG32" s="851"/>
      <c r="AH32" s="851"/>
      <c r="AI32" s="852"/>
      <c r="AJ32" s="4"/>
    </row>
    <row r="33" spans="1:36" ht="15" customHeight="1" x14ac:dyDescent="0.2">
      <c r="A33" s="4"/>
      <c r="B33" s="476"/>
      <c r="C33" s="476"/>
      <c r="D33" s="509"/>
      <c r="E33" s="509"/>
      <c r="F33" s="509"/>
      <c r="G33" s="509"/>
      <c r="H33" s="509"/>
      <c r="I33" s="509"/>
      <c r="J33" s="509"/>
      <c r="K33" s="509"/>
      <c r="L33" s="509"/>
      <c r="M33" s="509"/>
      <c r="N33" s="209"/>
      <c r="O33" s="209"/>
      <c r="P33" s="309"/>
      <c r="Q33" s="476"/>
      <c r="R33" s="476"/>
      <c r="S33" s="476"/>
      <c r="T33" s="476"/>
      <c r="U33" s="476"/>
      <c r="V33" s="476"/>
      <c r="W33" s="309"/>
      <c r="X33" s="309"/>
      <c r="Y33" s="476"/>
      <c r="Z33" s="476"/>
      <c r="AA33" s="476"/>
      <c r="AB33" s="476"/>
      <c r="AC33" s="476"/>
      <c r="AD33" s="476"/>
      <c r="AE33" s="309"/>
      <c r="AF33" s="477"/>
      <c r="AG33" s="851"/>
      <c r="AH33" s="851"/>
      <c r="AI33" s="852"/>
      <c r="AJ33" s="4"/>
    </row>
    <row r="34" spans="1:36" ht="15" customHeight="1" x14ac:dyDescent="0.2">
      <c r="A34" s="4"/>
      <c r="B34" s="476"/>
      <c r="C34" s="476"/>
      <c r="D34" s="509"/>
      <c r="E34" s="509"/>
      <c r="F34" s="509"/>
      <c r="G34" s="509"/>
      <c r="H34" s="509"/>
      <c r="I34" s="509"/>
      <c r="J34" s="509"/>
      <c r="K34" s="509"/>
      <c r="L34" s="509"/>
      <c r="M34" s="509"/>
      <c r="N34" s="209"/>
      <c r="O34" s="209"/>
      <c r="P34" s="309"/>
      <c r="Q34" s="476"/>
      <c r="R34" s="476"/>
      <c r="S34" s="476"/>
      <c r="T34" s="476"/>
      <c r="U34" s="476"/>
      <c r="V34" s="476"/>
      <c r="W34" s="309"/>
      <c r="X34" s="309"/>
      <c r="Y34" s="476"/>
      <c r="Z34" s="476"/>
      <c r="AA34" s="476"/>
      <c r="AB34" s="476"/>
      <c r="AC34" s="476"/>
      <c r="AD34" s="476"/>
      <c r="AE34" s="309"/>
      <c r="AF34" s="477"/>
      <c r="AG34" s="851"/>
      <c r="AH34" s="851"/>
      <c r="AI34" s="852"/>
      <c r="AJ34" s="4"/>
    </row>
    <row r="35" spans="1:36" ht="15" customHeight="1" x14ac:dyDescent="0.2">
      <c r="A35" s="4"/>
      <c r="B35" s="476"/>
      <c r="C35" s="476"/>
      <c r="D35" s="509"/>
      <c r="E35" s="509"/>
      <c r="F35" s="509"/>
      <c r="G35" s="509"/>
      <c r="H35" s="509"/>
      <c r="I35" s="509"/>
      <c r="J35" s="509"/>
      <c r="K35" s="509"/>
      <c r="L35" s="509"/>
      <c r="M35" s="509"/>
      <c r="N35" s="209"/>
      <c r="O35" s="209"/>
      <c r="P35" s="309"/>
      <c r="Q35" s="476"/>
      <c r="R35" s="476"/>
      <c r="S35" s="476"/>
      <c r="T35" s="476"/>
      <c r="U35" s="476"/>
      <c r="V35" s="476"/>
      <c r="W35" s="309"/>
      <c r="X35" s="309"/>
      <c r="Y35" s="476"/>
      <c r="Z35" s="476"/>
      <c r="AA35" s="476"/>
      <c r="AB35" s="476"/>
      <c r="AC35" s="476"/>
      <c r="AD35" s="476"/>
      <c r="AE35" s="309"/>
      <c r="AF35" s="477"/>
      <c r="AG35" s="851"/>
      <c r="AH35" s="851"/>
      <c r="AI35" s="852"/>
      <c r="AJ35" s="4"/>
    </row>
    <row r="36" spans="1:36" ht="15" customHeight="1" x14ac:dyDescent="0.2">
      <c r="A36" s="4"/>
      <c r="B36" s="476"/>
      <c r="C36" s="476"/>
      <c r="D36" s="509"/>
      <c r="E36" s="509"/>
      <c r="F36" s="509"/>
      <c r="G36" s="509"/>
      <c r="H36" s="509"/>
      <c r="I36" s="509"/>
      <c r="J36" s="509"/>
      <c r="K36" s="509"/>
      <c r="L36" s="509"/>
      <c r="M36" s="509"/>
      <c r="N36" s="209"/>
      <c r="O36" s="209"/>
      <c r="P36" s="309"/>
      <c r="Q36" s="476"/>
      <c r="R36" s="476"/>
      <c r="S36" s="476"/>
      <c r="T36" s="476"/>
      <c r="U36" s="476"/>
      <c r="V36" s="476"/>
      <c r="W36" s="309"/>
      <c r="X36" s="309"/>
      <c r="Y36" s="476"/>
      <c r="Z36" s="476"/>
      <c r="AA36" s="476"/>
      <c r="AB36" s="476"/>
      <c r="AC36" s="476"/>
      <c r="AD36" s="476"/>
      <c r="AE36" s="309"/>
      <c r="AF36" s="477"/>
      <c r="AG36" s="851"/>
      <c r="AH36" s="851"/>
      <c r="AI36" s="852"/>
      <c r="AJ36" s="4"/>
    </row>
    <row r="37" spans="1:36" ht="15" customHeight="1" x14ac:dyDescent="0.2">
      <c r="A37" s="7"/>
      <c r="B37" s="476"/>
      <c r="C37" s="476"/>
      <c r="D37" s="509"/>
      <c r="E37" s="509"/>
      <c r="F37" s="509"/>
      <c r="G37" s="509"/>
      <c r="H37" s="509"/>
      <c r="I37" s="509"/>
      <c r="J37" s="509"/>
      <c r="K37" s="509"/>
      <c r="L37" s="509"/>
      <c r="M37" s="509"/>
      <c r="N37" s="209"/>
      <c r="O37" s="209"/>
      <c r="P37" s="309"/>
      <c r="Q37" s="476"/>
      <c r="R37" s="476"/>
      <c r="S37" s="476"/>
      <c r="T37" s="476"/>
      <c r="U37" s="476"/>
      <c r="V37" s="476"/>
      <c r="W37" s="309"/>
      <c r="X37" s="309"/>
      <c r="Y37" s="476"/>
      <c r="Z37" s="476"/>
      <c r="AA37" s="476"/>
      <c r="AB37" s="476"/>
      <c r="AC37" s="476"/>
      <c r="AD37" s="476"/>
      <c r="AE37" s="309"/>
      <c r="AF37" s="477"/>
      <c r="AG37" s="851"/>
      <c r="AH37" s="851"/>
      <c r="AI37" s="852"/>
      <c r="AJ37" s="4"/>
    </row>
    <row r="38" spans="1:36" x14ac:dyDescent="0.2">
      <c r="A38" s="2"/>
      <c r="B38" s="548" t="s">
        <v>505</v>
      </c>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4"/>
    </row>
    <row r="39" spans="1:36" s="1" customFormat="1" x14ac:dyDescent="0.2">
      <c r="A39" s="397" t="s">
        <v>359</v>
      </c>
      <c r="B39" s="397"/>
      <c r="C39" s="397"/>
      <c r="D39" s="445">
        <f>'Form I'!$D$34</f>
        <v>0</v>
      </c>
      <c r="E39" s="446"/>
      <c r="F39" s="446"/>
      <c r="G39" s="447"/>
      <c r="H39" s="401" t="s">
        <v>356</v>
      </c>
      <c r="I39" s="353"/>
      <c r="J39" s="353"/>
      <c r="K39" s="353"/>
      <c r="L39" s="388"/>
      <c r="M39" s="448">
        <f>'Form I'!$M$34</f>
        <v>0</v>
      </c>
      <c r="N39" s="446"/>
      <c r="O39" s="446"/>
      <c r="P39" s="446"/>
      <c r="Q39" s="447"/>
      <c r="R39" s="384" t="s">
        <v>4</v>
      </c>
      <c r="S39" s="384"/>
      <c r="T39" s="384"/>
      <c r="U39" s="385"/>
      <c r="V39" s="386"/>
      <c r="W39" s="387" t="s">
        <v>358</v>
      </c>
      <c r="X39" s="353"/>
      <c r="Y39" s="353"/>
      <c r="Z39" s="388"/>
      <c r="AA39" s="385"/>
      <c r="AB39" s="389"/>
      <c r="AC39" s="384" t="s">
        <v>1</v>
      </c>
      <c r="AD39" s="384"/>
      <c r="AE39" s="381"/>
      <c r="AF39" s="382"/>
      <c r="AG39" s="382"/>
      <c r="AH39" s="382"/>
      <c r="AI39" s="383"/>
      <c r="AJ39" s="100" t="e" vm="1">
        <v>#VALUE!</v>
      </c>
    </row>
  </sheetData>
  <sheetProtection sheet="1" selectLockedCells="1"/>
  <mergeCells count="305">
    <mergeCell ref="AF4:AI6"/>
    <mergeCell ref="AF7:AI7"/>
    <mergeCell ref="AF8:AI8"/>
    <mergeCell ref="AF9:AI9"/>
    <mergeCell ref="AF10:AI10"/>
    <mergeCell ref="AF11:AI11"/>
    <mergeCell ref="S28:T28"/>
    <mergeCell ref="Q29:R29"/>
    <mergeCell ref="S29:T29"/>
    <mergeCell ref="AF20:AI20"/>
    <mergeCell ref="AF21:AI21"/>
    <mergeCell ref="Y25:Z25"/>
    <mergeCell ref="AA25:AB25"/>
    <mergeCell ref="Y22:Z22"/>
    <mergeCell ref="AA22:AB22"/>
    <mergeCell ref="AF12:AI12"/>
    <mergeCell ref="AF13:AI13"/>
    <mergeCell ref="AF14:AI14"/>
    <mergeCell ref="AF17:AI17"/>
    <mergeCell ref="AF18:AI18"/>
    <mergeCell ref="AF19:AI19"/>
    <mergeCell ref="AF15:AI15"/>
    <mergeCell ref="AF16:AI16"/>
    <mergeCell ref="AF27:AI27"/>
    <mergeCell ref="AF22:AI22"/>
    <mergeCell ref="AF28:AI28"/>
    <mergeCell ref="AF29:AI29"/>
    <mergeCell ref="Q31:R31"/>
    <mergeCell ref="S31:T31"/>
    <mergeCell ref="Q28:R28"/>
    <mergeCell ref="AC33:AD33"/>
    <mergeCell ref="AF23:AI23"/>
    <mergeCell ref="AF24:AI24"/>
    <mergeCell ref="AF25:AI25"/>
    <mergeCell ref="AC25:AD25"/>
    <mergeCell ref="AC30:AD30"/>
    <mergeCell ref="AF26:AI26"/>
    <mergeCell ref="AC23:AD23"/>
    <mergeCell ref="AC24:AD24"/>
    <mergeCell ref="AC29:AD29"/>
    <mergeCell ref="AF30:AI30"/>
    <mergeCell ref="AF31:AI31"/>
    <mergeCell ref="AF32:AI32"/>
    <mergeCell ref="AF33:AI33"/>
    <mergeCell ref="AA26:AB26"/>
    <mergeCell ref="AC26:AD26"/>
    <mergeCell ref="Q26:R26"/>
    <mergeCell ref="AC22:AD22"/>
    <mergeCell ref="AC10:AD10"/>
    <mergeCell ref="AC11:AD11"/>
    <mergeCell ref="AC12:AD12"/>
    <mergeCell ref="AC21:AD21"/>
    <mergeCell ref="AC13:AD13"/>
    <mergeCell ref="AC14:AD14"/>
    <mergeCell ref="AC15:AD15"/>
    <mergeCell ref="AC16:AD16"/>
    <mergeCell ref="AC17:AD17"/>
    <mergeCell ref="AC18:AD18"/>
    <mergeCell ref="AC19:AD19"/>
    <mergeCell ref="AC20:AD20"/>
    <mergeCell ref="D31:M31"/>
    <mergeCell ref="B31:C31"/>
    <mergeCell ref="B28:C28"/>
    <mergeCell ref="D28:M28"/>
    <mergeCell ref="D27:M27"/>
    <mergeCell ref="U23:V23"/>
    <mergeCell ref="Y24:Z24"/>
    <mergeCell ref="S25:T25"/>
    <mergeCell ref="U25:V25"/>
    <mergeCell ref="B27:C27"/>
    <mergeCell ref="B26:C26"/>
    <mergeCell ref="D26:M26"/>
    <mergeCell ref="AA27:AB27"/>
    <mergeCell ref="AC27:AD27"/>
    <mergeCell ref="U28:V28"/>
    <mergeCell ref="Y28:Z28"/>
    <mergeCell ref="AA28:AB28"/>
    <mergeCell ref="AC28:AD28"/>
    <mergeCell ref="Q24:R24"/>
    <mergeCell ref="Q25:R25"/>
    <mergeCell ref="AA23:AB23"/>
    <mergeCell ref="Q27:R27"/>
    <mergeCell ref="S26:T26"/>
    <mergeCell ref="U26:V26"/>
    <mergeCell ref="Y26:Z26"/>
    <mergeCell ref="D14:M14"/>
    <mergeCell ref="D15:M15"/>
    <mergeCell ref="D16:M16"/>
    <mergeCell ref="D17:M17"/>
    <mergeCell ref="D18:M18"/>
    <mergeCell ref="D19:M19"/>
    <mergeCell ref="D20:M20"/>
    <mergeCell ref="AA19:AB19"/>
    <mergeCell ref="Y19:Z19"/>
    <mergeCell ref="U17:V17"/>
    <mergeCell ref="U20:V20"/>
    <mergeCell ref="AA20:AB20"/>
    <mergeCell ref="Q18:R18"/>
    <mergeCell ref="Q15:R15"/>
    <mergeCell ref="Q16:R16"/>
    <mergeCell ref="Q17:R17"/>
    <mergeCell ref="S18:T18"/>
    <mergeCell ref="S15:T15"/>
    <mergeCell ref="S16:T16"/>
    <mergeCell ref="S14:T14"/>
    <mergeCell ref="U19:V19"/>
    <mergeCell ref="AA8:AB8"/>
    <mergeCell ref="Y9:Z9"/>
    <mergeCell ref="AA9:AB9"/>
    <mergeCell ref="Y10:Z10"/>
    <mergeCell ref="AA10:AB10"/>
    <mergeCell ref="Y11:Z11"/>
    <mergeCell ref="AA11:AB11"/>
    <mergeCell ref="Y12:Z12"/>
    <mergeCell ref="Y18:Z18"/>
    <mergeCell ref="AA18:AB18"/>
    <mergeCell ref="AA12:AB12"/>
    <mergeCell ref="Y13:Z13"/>
    <mergeCell ref="AA13:AB13"/>
    <mergeCell ref="Y14:Z14"/>
    <mergeCell ref="AA14:AB14"/>
    <mergeCell ref="Y15:Z15"/>
    <mergeCell ref="AA15:AB15"/>
    <mergeCell ref="Y16:Z16"/>
    <mergeCell ref="AA16:AB16"/>
    <mergeCell ref="Y17:Z17"/>
    <mergeCell ref="AA17:AB17"/>
    <mergeCell ref="Y21:Z21"/>
    <mergeCell ref="AA21:AB21"/>
    <mergeCell ref="S24:T24"/>
    <mergeCell ref="U24:V24"/>
    <mergeCell ref="S20:T20"/>
    <mergeCell ref="S21:T21"/>
    <mergeCell ref="Y23:Z23"/>
    <mergeCell ref="U22:V22"/>
    <mergeCell ref="Y20:Z20"/>
    <mergeCell ref="U21:V21"/>
    <mergeCell ref="AA24:AB24"/>
    <mergeCell ref="AE4:AE6"/>
    <mergeCell ref="W4:W6"/>
    <mergeCell ref="Y4:Z6"/>
    <mergeCell ref="AA4:AB6"/>
    <mergeCell ref="X4:X6"/>
    <mergeCell ref="AC4:AD6"/>
    <mergeCell ref="AE39:AI39"/>
    <mergeCell ref="A39:C39"/>
    <mergeCell ref="D39:G39"/>
    <mergeCell ref="M39:Q39"/>
    <mergeCell ref="AC39:AD39"/>
    <mergeCell ref="H39:L39"/>
    <mergeCell ref="R39:T39"/>
    <mergeCell ref="U39:V39"/>
    <mergeCell ref="W39:Z39"/>
    <mergeCell ref="AA39:AB39"/>
    <mergeCell ref="Q13:R13"/>
    <mergeCell ref="Q14:R14"/>
    <mergeCell ref="Q10:R10"/>
    <mergeCell ref="Q11:R11"/>
    <mergeCell ref="Q12:R12"/>
    <mergeCell ref="Q20:R20"/>
    <mergeCell ref="Q21:R21"/>
    <mergeCell ref="Q19:R19"/>
    <mergeCell ref="AC7:AD7"/>
    <mergeCell ref="AC8:AD8"/>
    <mergeCell ref="AC9:AD9"/>
    <mergeCell ref="B17:C17"/>
    <mergeCell ref="B18:C18"/>
    <mergeCell ref="B10:C10"/>
    <mergeCell ref="B11:C11"/>
    <mergeCell ref="B12:C12"/>
    <mergeCell ref="Y7:Z7"/>
    <mergeCell ref="AA7:AB7"/>
    <mergeCell ref="Y8:Z8"/>
    <mergeCell ref="U7:V7"/>
    <mergeCell ref="S8:T8"/>
    <mergeCell ref="U8:V8"/>
    <mergeCell ref="Q7:R7"/>
    <mergeCell ref="Q9:R9"/>
    <mergeCell ref="Q8:R8"/>
    <mergeCell ref="S7:T7"/>
    <mergeCell ref="S9:T9"/>
    <mergeCell ref="U18:V18"/>
    <mergeCell ref="U16:V16"/>
    <mergeCell ref="U15:V15"/>
    <mergeCell ref="U13:V13"/>
    <mergeCell ref="U14:V14"/>
    <mergeCell ref="U4:V6"/>
    <mergeCell ref="D7:M7"/>
    <mergeCell ref="D4:M6"/>
    <mergeCell ref="N4:N6"/>
    <mergeCell ref="P4:P6"/>
    <mergeCell ref="O4:O6"/>
    <mergeCell ref="B19:C19"/>
    <mergeCell ref="B13:C13"/>
    <mergeCell ref="B14:C14"/>
    <mergeCell ref="B15:C15"/>
    <mergeCell ref="B16:C16"/>
    <mergeCell ref="U9:V9"/>
    <mergeCell ref="Q4:R6"/>
    <mergeCell ref="S4:T6"/>
    <mergeCell ref="S10:T10"/>
    <mergeCell ref="U10:V10"/>
    <mergeCell ref="S11:T11"/>
    <mergeCell ref="U11:V11"/>
    <mergeCell ref="S12:T12"/>
    <mergeCell ref="U12:V12"/>
    <mergeCell ref="B4:C6"/>
    <mergeCell ref="S13:T13"/>
    <mergeCell ref="S19:T19"/>
    <mergeCell ref="S17:T17"/>
    <mergeCell ref="B7:C7"/>
    <mergeCell ref="B8:C8"/>
    <mergeCell ref="B9:C9"/>
    <mergeCell ref="D12:M12"/>
    <mergeCell ref="D13:M13"/>
    <mergeCell ref="D8:M8"/>
    <mergeCell ref="D9:M9"/>
    <mergeCell ref="D10:M10"/>
    <mergeCell ref="D11:M11"/>
    <mergeCell ref="B20:C20"/>
    <mergeCell ref="B21:C21"/>
    <mergeCell ref="B22:C22"/>
    <mergeCell ref="B23:C23"/>
    <mergeCell ref="D22:M22"/>
    <mergeCell ref="D23:M23"/>
    <mergeCell ref="D21:M21"/>
    <mergeCell ref="B24:C24"/>
    <mergeCell ref="B25:C25"/>
    <mergeCell ref="D25:M25"/>
    <mergeCell ref="D24:M24"/>
    <mergeCell ref="Q22:R22"/>
    <mergeCell ref="S27:T27"/>
    <mergeCell ref="U27:V27"/>
    <mergeCell ref="Y27:Z27"/>
    <mergeCell ref="B30:C30"/>
    <mergeCell ref="D30:M30"/>
    <mergeCell ref="Q30:R30"/>
    <mergeCell ref="S30:T30"/>
    <mergeCell ref="U29:V29"/>
    <mergeCell ref="Y29:Z29"/>
    <mergeCell ref="B29:C29"/>
    <mergeCell ref="D29:M29"/>
    <mergeCell ref="S22:T22"/>
    <mergeCell ref="S23:T23"/>
    <mergeCell ref="Q23:R23"/>
    <mergeCell ref="AC31:AD31"/>
    <mergeCell ref="U32:V32"/>
    <mergeCell ref="Y32:Z32"/>
    <mergeCell ref="AA32:AB32"/>
    <mergeCell ref="AC32:AD32"/>
    <mergeCell ref="U30:V30"/>
    <mergeCell ref="Y30:Z30"/>
    <mergeCell ref="AA30:AB30"/>
    <mergeCell ref="AA29:AB29"/>
    <mergeCell ref="B32:C32"/>
    <mergeCell ref="D32:M32"/>
    <mergeCell ref="Q32:R32"/>
    <mergeCell ref="S32:T32"/>
    <mergeCell ref="Y34:Z34"/>
    <mergeCell ref="U31:V31"/>
    <mergeCell ref="Y31:Z31"/>
    <mergeCell ref="AA31:AB31"/>
    <mergeCell ref="B38:AI38"/>
    <mergeCell ref="S37:T37"/>
    <mergeCell ref="U37:V37"/>
    <mergeCell ref="Y37:Z37"/>
    <mergeCell ref="AA37:AB37"/>
    <mergeCell ref="B37:C37"/>
    <mergeCell ref="D37:M37"/>
    <mergeCell ref="AF35:AI35"/>
    <mergeCell ref="AF36:AI36"/>
    <mergeCell ref="B36:C36"/>
    <mergeCell ref="D36:M36"/>
    <mergeCell ref="Q36:R36"/>
    <mergeCell ref="S36:T36"/>
    <mergeCell ref="U36:V36"/>
    <mergeCell ref="Y36:Z36"/>
    <mergeCell ref="AC37:AD37"/>
    <mergeCell ref="AF37:AI37"/>
    <mergeCell ref="U33:V33"/>
    <mergeCell ref="Y33:Z33"/>
    <mergeCell ref="AC34:AD34"/>
    <mergeCell ref="AC35:AD35"/>
    <mergeCell ref="AC36:AD36"/>
    <mergeCell ref="AF34:AI34"/>
    <mergeCell ref="AA35:AB35"/>
    <mergeCell ref="AA36:AB36"/>
    <mergeCell ref="Q37:R37"/>
    <mergeCell ref="Q33:R33"/>
    <mergeCell ref="S33:T33"/>
    <mergeCell ref="U35:V35"/>
    <mergeCell ref="Y35:Z35"/>
    <mergeCell ref="AA33:AB33"/>
    <mergeCell ref="AA34:AB34"/>
    <mergeCell ref="U34:V34"/>
    <mergeCell ref="B35:C35"/>
    <mergeCell ref="D35:M35"/>
    <mergeCell ref="Q35:R35"/>
    <mergeCell ref="S35:T35"/>
    <mergeCell ref="B33:C33"/>
    <mergeCell ref="D33:M33"/>
    <mergeCell ref="B34:C34"/>
    <mergeCell ref="D34:M34"/>
    <mergeCell ref="Q34:R34"/>
    <mergeCell ref="S34:T34"/>
  </mergeCells>
  <phoneticPr fontId="5" type="noConversion"/>
  <conditionalFormatting sqref="D39:G39 M39:Q39">
    <cfRule type="cellIs" dxfId="4105" priority="7" stopIfTrue="1" operator="equal">
      <formula>0</formula>
    </cfRule>
  </conditionalFormatting>
  <conditionalFormatting sqref="P7:P37">
    <cfRule type="containsText" dxfId="4104" priority="5" operator="containsText" text="N">
      <formula>NOT(ISERROR(SEARCH("N",P7)))</formula>
    </cfRule>
    <cfRule type="containsBlanks" dxfId="4103" priority="6">
      <formula>LEN(TRIM(P7))=0</formula>
    </cfRule>
  </conditionalFormatting>
  <conditionalFormatting sqref="W7:X37">
    <cfRule type="containsText" dxfId="4102" priority="3" operator="containsText" text="N">
      <formula>NOT(ISERROR(SEARCH("N",W7)))</formula>
    </cfRule>
    <cfRule type="containsBlanks" dxfId="4101" priority="4">
      <formula>LEN(TRIM(W7))=0</formula>
    </cfRule>
  </conditionalFormatting>
  <conditionalFormatting sqref="AE7:AE37">
    <cfRule type="containsText" dxfId="4100" priority="1" operator="containsText" text="N">
      <formula>NOT(ISERROR(SEARCH("N",AE7)))</formula>
    </cfRule>
    <cfRule type="containsBlanks" dxfId="4099" priority="2">
      <formula>LEN(TRIM(AE7))=0</formula>
    </cfRule>
  </conditionalFormatting>
  <dataValidations disablePrompts="1" count="1">
    <dataValidation type="list" allowBlank="1" showInputMessage="1" showErrorMessage="1" sqref="P7:P37 W7:X37 AE7:AE37" xr:uid="{9A58B8E6-E148-4E19-99B4-77E317454541}">
      <formula1>$AL$1:$AL$2</formula1>
    </dataValidation>
  </dataValidations>
  <hyperlinks>
    <hyperlink ref="AJ39" location="'Form II(a)'!AC22" display="i" xr:uid="{00000000-0004-0000-2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XVIII(h)</oddFooter>
  </headerFooter>
  <legacyDrawing r:id="rId2"/>
  <legacyDrawingHF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9">
    <tabColor indexed="52"/>
  </sheetPr>
  <dimension ref="A1:AI36"/>
  <sheetViews>
    <sheetView view="pageBreakPreview" zoomScaleNormal="100" zoomScaleSheetLayoutView="100" workbookViewId="0">
      <selection activeCell="B8" sqref="B8:D8"/>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541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873" t="s">
        <v>508</v>
      </c>
      <c r="C4" s="874"/>
      <c r="D4" s="874"/>
      <c r="E4" s="874"/>
      <c r="F4" s="874"/>
      <c r="G4" s="874"/>
      <c r="H4" s="874"/>
      <c r="I4" s="874"/>
      <c r="J4" s="874"/>
      <c r="K4" s="874"/>
      <c r="L4" s="874"/>
      <c r="M4" s="874"/>
      <c r="N4" s="874"/>
      <c r="O4" s="874"/>
      <c r="P4" s="874"/>
      <c r="Q4" s="42"/>
      <c r="R4" s="42"/>
      <c r="S4" s="42"/>
      <c r="T4" s="25"/>
      <c r="U4" s="25"/>
      <c r="V4" s="25"/>
      <c r="W4" s="25"/>
      <c r="X4" s="25"/>
      <c r="Y4" s="25"/>
      <c r="Z4" s="25"/>
      <c r="AA4" s="25"/>
      <c r="AB4" s="25"/>
      <c r="AC4" s="25"/>
      <c r="AD4" s="25"/>
      <c r="AE4" s="25"/>
      <c r="AF4" s="25"/>
      <c r="AG4" s="25"/>
      <c r="AH4" s="25"/>
      <c r="AI4" s="4"/>
    </row>
    <row r="5" spans="1:35" x14ac:dyDescent="0.2">
      <c r="A5" s="4"/>
      <c r="B5" s="875"/>
      <c r="C5" s="875"/>
      <c r="D5" s="875"/>
      <c r="E5" s="875"/>
      <c r="F5" s="875"/>
      <c r="G5" s="875"/>
      <c r="H5" s="875"/>
      <c r="I5" s="875"/>
      <c r="J5" s="875"/>
      <c r="K5" s="875"/>
      <c r="L5" s="875"/>
      <c r="M5" s="875"/>
      <c r="N5" s="875"/>
      <c r="O5" s="875"/>
      <c r="P5" s="875"/>
      <c r="Q5" s="42"/>
      <c r="R5" s="42"/>
      <c r="S5" s="42"/>
      <c r="T5" s="25"/>
      <c r="U5" s="25"/>
      <c r="V5" s="25"/>
      <c r="W5" s="25"/>
      <c r="X5" s="25"/>
      <c r="Y5" s="25"/>
      <c r="Z5" s="25"/>
      <c r="AA5" s="25"/>
      <c r="AB5" s="25"/>
      <c r="AC5" s="25"/>
      <c r="AD5" s="25"/>
      <c r="AE5" s="25"/>
      <c r="AF5" s="25"/>
      <c r="AG5" s="25"/>
      <c r="AH5" s="25"/>
      <c r="AI5" s="4"/>
    </row>
    <row r="6" spans="1:35" x14ac:dyDescent="0.2">
      <c r="A6" s="4"/>
      <c r="B6" s="413" t="s">
        <v>117</v>
      </c>
      <c r="C6" s="413"/>
      <c r="D6" s="437"/>
      <c r="E6" s="413" t="s">
        <v>118</v>
      </c>
      <c r="F6" s="413"/>
      <c r="G6" s="437"/>
      <c r="H6" s="413" t="s">
        <v>119</v>
      </c>
      <c r="I6" s="413"/>
      <c r="J6" s="437"/>
      <c r="K6" s="413" t="s">
        <v>120</v>
      </c>
      <c r="L6" s="413"/>
      <c r="M6" s="437"/>
      <c r="N6" s="413" t="s">
        <v>121</v>
      </c>
      <c r="O6" s="413"/>
      <c r="P6" s="437"/>
      <c r="Q6" s="4"/>
      <c r="R6" s="4"/>
      <c r="S6" s="4"/>
      <c r="T6" s="25"/>
      <c r="U6" s="665" t="s">
        <v>122</v>
      </c>
      <c r="V6" s="665"/>
      <c r="W6" s="665"/>
      <c r="X6" s="665"/>
      <c r="Y6" s="665" t="s">
        <v>124</v>
      </c>
      <c r="Z6" s="665"/>
      <c r="AA6" s="665"/>
      <c r="AB6" s="665"/>
      <c r="AC6" s="665"/>
      <c r="AD6" s="665" t="s">
        <v>123</v>
      </c>
      <c r="AE6" s="665"/>
      <c r="AF6" s="665"/>
      <c r="AG6" s="665"/>
      <c r="AH6" s="665"/>
      <c r="AI6" s="4"/>
    </row>
    <row r="7" spans="1:35" x14ac:dyDescent="0.2">
      <c r="A7" s="4"/>
      <c r="B7" s="413"/>
      <c r="C7" s="413"/>
      <c r="D7" s="437"/>
      <c r="E7" s="413"/>
      <c r="F7" s="413"/>
      <c r="G7" s="437"/>
      <c r="H7" s="413"/>
      <c r="I7" s="413"/>
      <c r="J7" s="437"/>
      <c r="K7" s="413"/>
      <c r="L7" s="413"/>
      <c r="M7" s="437"/>
      <c r="N7" s="413"/>
      <c r="O7" s="413"/>
      <c r="P7" s="437"/>
      <c r="Q7" s="4"/>
      <c r="R7" s="4"/>
      <c r="S7" s="4"/>
      <c r="T7" s="25"/>
      <c r="U7" s="665"/>
      <c r="V7" s="665"/>
      <c r="W7" s="665"/>
      <c r="X7" s="665"/>
      <c r="Y7" s="665"/>
      <c r="Z7" s="665"/>
      <c r="AA7" s="665"/>
      <c r="AB7" s="665"/>
      <c r="AC7" s="665"/>
      <c r="AD7" s="665"/>
      <c r="AE7" s="665"/>
      <c r="AF7" s="665"/>
      <c r="AG7" s="665"/>
      <c r="AH7" s="665"/>
      <c r="AI7" s="4"/>
    </row>
    <row r="8" spans="1:35" x14ac:dyDescent="0.2">
      <c r="A8" s="4"/>
      <c r="B8" s="690"/>
      <c r="C8" s="690"/>
      <c r="D8" s="690"/>
      <c r="E8" s="690"/>
      <c r="F8" s="690"/>
      <c r="G8" s="690"/>
      <c r="H8" s="690"/>
      <c r="I8" s="690"/>
      <c r="J8" s="690"/>
      <c r="K8" s="690"/>
      <c r="L8" s="690"/>
      <c r="M8" s="690"/>
      <c r="N8" s="690"/>
      <c r="O8" s="690"/>
      <c r="P8" s="690"/>
      <c r="Q8" s="864"/>
      <c r="R8" s="865"/>
      <c r="S8" s="865"/>
      <c r="T8" s="25"/>
      <c r="U8" s="870" t="str">
        <f>IF('Form V'!R32&lt;&gt;"",'Form V'!R32,"")</f>
        <v/>
      </c>
      <c r="V8" s="871"/>
      <c r="W8" s="871"/>
      <c r="X8" s="872"/>
      <c r="Y8" s="690"/>
      <c r="Z8" s="690"/>
      <c r="AA8" s="690"/>
      <c r="AB8" s="690"/>
      <c r="AC8" s="690"/>
      <c r="AD8" s="690"/>
      <c r="AE8" s="690"/>
      <c r="AF8" s="690"/>
      <c r="AG8" s="690"/>
      <c r="AH8" s="690"/>
      <c r="AI8" s="4"/>
    </row>
    <row r="9" spans="1:35" x14ac:dyDescent="0.2">
      <c r="A9" s="4"/>
      <c r="B9" s="690"/>
      <c r="C9" s="690"/>
      <c r="D9" s="690"/>
      <c r="E9" s="690"/>
      <c r="F9" s="690"/>
      <c r="G9" s="690"/>
      <c r="H9" s="690"/>
      <c r="I9" s="690"/>
      <c r="J9" s="690"/>
      <c r="K9" s="690"/>
      <c r="L9" s="690"/>
      <c r="M9" s="690"/>
      <c r="N9" s="690"/>
      <c r="O9" s="690"/>
      <c r="P9" s="690"/>
      <c r="Q9" s="864"/>
      <c r="R9" s="865"/>
      <c r="S9" s="865"/>
      <c r="T9" s="25"/>
      <c r="U9" s="870" t="str">
        <f>IF('Form V'!T32&lt;&gt;"",'Form V'!T32,"")</f>
        <v/>
      </c>
      <c r="V9" s="871"/>
      <c r="W9" s="871"/>
      <c r="X9" s="872"/>
      <c r="Y9" s="690"/>
      <c r="Z9" s="690"/>
      <c r="AA9" s="690"/>
      <c r="AB9" s="690"/>
      <c r="AC9" s="690"/>
      <c r="AD9" s="690"/>
      <c r="AE9" s="690"/>
      <c r="AF9" s="690"/>
      <c r="AG9" s="690"/>
      <c r="AH9" s="690"/>
      <c r="AI9" s="4"/>
    </row>
    <row r="10" spans="1:35" x14ac:dyDescent="0.2">
      <c r="A10" s="4"/>
      <c r="B10" s="690"/>
      <c r="C10" s="690"/>
      <c r="D10" s="690"/>
      <c r="E10" s="690"/>
      <c r="F10" s="690"/>
      <c r="G10" s="690"/>
      <c r="H10" s="690"/>
      <c r="I10" s="690"/>
      <c r="J10" s="690"/>
      <c r="K10" s="690"/>
      <c r="L10" s="690"/>
      <c r="M10" s="690"/>
      <c r="N10" s="690"/>
      <c r="O10" s="690"/>
      <c r="P10" s="690"/>
      <c r="Q10" s="864"/>
      <c r="R10" s="865"/>
      <c r="S10" s="865"/>
      <c r="T10" s="25"/>
      <c r="U10" s="870" t="str">
        <f>IF('Form V'!V32&lt;&gt;"",'Form V'!V32,"")</f>
        <v/>
      </c>
      <c r="V10" s="871"/>
      <c r="W10" s="871"/>
      <c r="X10" s="872"/>
      <c r="Y10" s="690"/>
      <c r="Z10" s="690"/>
      <c r="AA10" s="690"/>
      <c r="AB10" s="690"/>
      <c r="AC10" s="690"/>
      <c r="AD10" s="690"/>
      <c r="AE10" s="690"/>
      <c r="AF10" s="690"/>
      <c r="AG10" s="690"/>
      <c r="AH10" s="690"/>
      <c r="AI10" s="4"/>
    </row>
    <row r="11" spans="1:35" x14ac:dyDescent="0.2">
      <c r="A11" s="4"/>
      <c r="B11" s="690"/>
      <c r="C11" s="690"/>
      <c r="D11" s="690"/>
      <c r="E11" s="690"/>
      <c r="F11" s="690"/>
      <c r="G11" s="690"/>
      <c r="H11" s="690"/>
      <c r="I11" s="690"/>
      <c r="J11" s="690"/>
      <c r="K11" s="690"/>
      <c r="L11" s="690"/>
      <c r="M11" s="690"/>
      <c r="N11" s="690"/>
      <c r="O11" s="690"/>
      <c r="P11" s="690"/>
      <c r="Q11" s="864"/>
      <c r="R11" s="865"/>
      <c r="S11" s="865"/>
      <c r="T11" s="25"/>
      <c r="U11" s="870" t="str">
        <f>IF('Form V'!X32&lt;&gt;"",'Form V'!X32,"")</f>
        <v/>
      </c>
      <c r="V11" s="871"/>
      <c r="W11" s="871"/>
      <c r="X11" s="872"/>
      <c r="Y11" s="690"/>
      <c r="Z11" s="690"/>
      <c r="AA11" s="690"/>
      <c r="AB11" s="690"/>
      <c r="AC11" s="690"/>
      <c r="AD11" s="690"/>
      <c r="AE11" s="690"/>
      <c r="AF11" s="690"/>
      <c r="AG11" s="690"/>
      <c r="AH11" s="690"/>
      <c r="AI11" s="4"/>
    </row>
    <row r="12" spans="1:35" x14ac:dyDescent="0.2">
      <c r="A12" s="4"/>
      <c r="B12" s="690"/>
      <c r="C12" s="690"/>
      <c r="D12" s="690"/>
      <c r="E12" s="690"/>
      <c r="F12" s="690"/>
      <c r="G12" s="690"/>
      <c r="H12" s="690"/>
      <c r="I12" s="690"/>
      <c r="J12" s="690"/>
      <c r="K12" s="690"/>
      <c r="L12" s="690"/>
      <c r="M12" s="690"/>
      <c r="N12" s="690"/>
      <c r="O12" s="690"/>
      <c r="P12" s="690"/>
      <c r="Q12" s="864"/>
      <c r="R12" s="865"/>
      <c r="S12" s="865"/>
      <c r="T12" s="25"/>
      <c r="U12" s="870" t="str">
        <f>IF('Form V'!Z32&lt;&gt;"",'Form V'!Z32,"")</f>
        <v/>
      </c>
      <c r="V12" s="871"/>
      <c r="W12" s="871"/>
      <c r="X12" s="872"/>
      <c r="Y12" s="690"/>
      <c r="Z12" s="690"/>
      <c r="AA12" s="690"/>
      <c r="AB12" s="690"/>
      <c r="AC12" s="690"/>
      <c r="AD12" s="690"/>
      <c r="AE12" s="690"/>
      <c r="AF12" s="690"/>
      <c r="AG12" s="690"/>
      <c r="AH12" s="690"/>
      <c r="AI12" s="4"/>
    </row>
    <row r="13" spans="1:35" x14ac:dyDescent="0.2">
      <c r="A13" s="4"/>
      <c r="B13" s="690"/>
      <c r="C13" s="690"/>
      <c r="D13" s="690"/>
      <c r="E13" s="690"/>
      <c r="F13" s="690"/>
      <c r="G13" s="690"/>
      <c r="H13" s="690"/>
      <c r="I13" s="690"/>
      <c r="J13" s="690"/>
      <c r="K13" s="690"/>
      <c r="L13" s="690"/>
      <c r="M13" s="690"/>
      <c r="N13" s="690"/>
      <c r="O13" s="690"/>
      <c r="P13" s="690"/>
      <c r="Q13" s="864"/>
      <c r="R13" s="865"/>
      <c r="S13" s="865"/>
      <c r="T13" s="25"/>
      <c r="U13" s="870" t="str">
        <f>IF('Form V'!AB32&lt;&gt;"",'Form V'!AB32,"")</f>
        <v/>
      </c>
      <c r="V13" s="871"/>
      <c r="W13" s="871"/>
      <c r="X13" s="872"/>
      <c r="Y13" s="690"/>
      <c r="Z13" s="690"/>
      <c r="AA13" s="690"/>
      <c r="AB13" s="690"/>
      <c r="AC13" s="690"/>
      <c r="AD13" s="690"/>
      <c r="AE13" s="690"/>
      <c r="AF13" s="690"/>
      <c r="AG13" s="690"/>
      <c r="AH13" s="690"/>
      <c r="AI13" s="4"/>
    </row>
    <row r="14" spans="1:35" x14ac:dyDescent="0.2">
      <c r="A14" s="4"/>
      <c r="B14" s="690"/>
      <c r="C14" s="690"/>
      <c r="D14" s="690"/>
      <c r="E14" s="690"/>
      <c r="F14" s="690"/>
      <c r="G14" s="690"/>
      <c r="H14" s="690"/>
      <c r="I14" s="690"/>
      <c r="J14" s="690"/>
      <c r="K14" s="690"/>
      <c r="L14" s="690"/>
      <c r="M14" s="690"/>
      <c r="N14" s="690"/>
      <c r="O14" s="690"/>
      <c r="P14" s="690"/>
      <c r="Q14" s="864"/>
      <c r="R14" s="865"/>
      <c r="S14" s="865"/>
      <c r="T14" s="25"/>
      <c r="U14" s="870" t="str">
        <f>IF('Form V'!AD32&lt;&gt;"",'Form V'!AD32,"")</f>
        <v/>
      </c>
      <c r="V14" s="871"/>
      <c r="W14" s="871"/>
      <c r="X14" s="872"/>
      <c r="Y14" s="690"/>
      <c r="Z14" s="690"/>
      <c r="AA14" s="690"/>
      <c r="AB14" s="690"/>
      <c r="AC14" s="690"/>
      <c r="AD14" s="690"/>
      <c r="AE14" s="690"/>
      <c r="AF14" s="690"/>
      <c r="AG14" s="690"/>
      <c r="AH14" s="690"/>
      <c r="AI14" s="4"/>
    </row>
    <row r="15" spans="1:35" x14ac:dyDescent="0.2">
      <c r="A15" s="4"/>
      <c r="B15" s="690"/>
      <c r="C15" s="690"/>
      <c r="D15" s="690"/>
      <c r="E15" s="690"/>
      <c r="F15" s="690"/>
      <c r="G15" s="690"/>
      <c r="H15" s="690"/>
      <c r="I15" s="690"/>
      <c r="J15" s="690"/>
      <c r="K15" s="690"/>
      <c r="L15" s="690"/>
      <c r="M15" s="690"/>
      <c r="N15" s="690"/>
      <c r="O15" s="690"/>
      <c r="P15" s="690"/>
      <c r="Q15" s="864"/>
      <c r="R15" s="865"/>
      <c r="S15" s="865"/>
      <c r="T15" s="25"/>
      <c r="U15" s="870" t="str">
        <f>IF('Form V'!AF32&lt;&gt;"",'Form V'!AF32,"")</f>
        <v/>
      </c>
      <c r="V15" s="871"/>
      <c r="W15" s="871"/>
      <c r="X15" s="872"/>
      <c r="Y15" s="690"/>
      <c r="Z15" s="690"/>
      <c r="AA15" s="690"/>
      <c r="AB15" s="690"/>
      <c r="AC15" s="690"/>
      <c r="AD15" s="690"/>
      <c r="AE15" s="690"/>
      <c r="AF15" s="690"/>
      <c r="AG15" s="690"/>
      <c r="AH15" s="690"/>
      <c r="AI15" s="4"/>
    </row>
    <row r="16" spans="1:35" x14ac:dyDescent="0.2">
      <c r="A16" s="4"/>
      <c r="B16" s="690"/>
      <c r="C16" s="690"/>
      <c r="D16" s="690"/>
      <c r="E16" s="690"/>
      <c r="F16" s="690"/>
      <c r="G16" s="690"/>
      <c r="H16" s="690"/>
      <c r="I16" s="690"/>
      <c r="J16" s="690"/>
      <c r="K16" s="690"/>
      <c r="L16" s="690"/>
      <c r="M16" s="690"/>
      <c r="N16" s="690"/>
      <c r="O16" s="690"/>
      <c r="P16" s="690"/>
      <c r="Q16" s="864"/>
      <c r="R16" s="865"/>
      <c r="S16" s="865"/>
      <c r="T16" s="25"/>
      <c r="U16" s="25"/>
      <c r="V16" s="25"/>
      <c r="W16" s="25"/>
      <c r="X16" s="25"/>
      <c r="Y16" s="25"/>
      <c r="Z16" s="25"/>
      <c r="AA16" s="25"/>
      <c r="AB16" s="25"/>
      <c r="AC16" s="25"/>
      <c r="AD16" s="25"/>
      <c r="AE16" s="25"/>
      <c r="AF16" s="25"/>
      <c r="AG16" s="25"/>
      <c r="AH16" s="25"/>
      <c r="AI16" s="4"/>
    </row>
    <row r="17" spans="1:35" x14ac:dyDescent="0.2">
      <c r="A17" s="4"/>
      <c r="B17" s="690"/>
      <c r="C17" s="690"/>
      <c r="D17" s="690"/>
      <c r="E17" s="690"/>
      <c r="F17" s="690"/>
      <c r="G17" s="690"/>
      <c r="H17" s="690"/>
      <c r="I17" s="690"/>
      <c r="J17" s="690"/>
      <c r="K17" s="690"/>
      <c r="L17" s="690"/>
      <c r="M17" s="690"/>
      <c r="N17" s="690"/>
      <c r="O17" s="690"/>
      <c r="P17" s="690"/>
      <c r="Q17" s="864"/>
      <c r="R17" s="865"/>
      <c r="S17" s="865"/>
      <c r="T17" s="25"/>
      <c r="U17" s="661" t="s">
        <v>125</v>
      </c>
      <c r="V17" s="661"/>
      <c r="W17" s="661"/>
      <c r="X17" s="661"/>
      <c r="Y17" s="661"/>
      <c r="Z17" s="661"/>
      <c r="AA17" s="661"/>
      <c r="AB17" s="661"/>
      <c r="AC17" s="661"/>
      <c r="AD17" s="661"/>
      <c r="AE17" s="661"/>
      <c r="AF17" s="661"/>
      <c r="AG17" s="661"/>
      <c r="AH17" s="661"/>
      <c r="AI17" s="4"/>
    </row>
    <row r="18" spans="1:35" x14ac:dyDescent="0.2">
      <c r="A18" s="4"/>
      <c r="B18" s="690"/>
      <c r="C18" s="690"/>
      <c r="D18" s="690"/>
      <c r="E18" s="690"/>
      <c r="F18" s="690"/>
      <c r="G18" s="690"/>
      <c r="H18" s="690"/>
      <c r="I18" s="690"/>
      <c r="J18" s="690"/>
      <c r="K18" s="690"/>
      <c r="L18" s="690"/>
      <c r="M18" s="690"/>
      <c r="N18" s="690"/>
      <c r="O18" s="690"/>
      <c r="P18" s="690"/>
      <c r="Q18" s="864"/>
      <c r="R18" s="865"/>
      <c r="S18" s="865"/>
      <c r="T18" s="25"/>
      <c r="U18" s="661"/>
      <c r="V18" s="661"/>
      <c r="W18" s="661"/>
      <c r="X18" s="661"/>
      <c r="Y18" s="661"/>
      <c r="Z18" s="661"/>
      <c r="AA18" s="661"/>
      <c r="AB18" s="661"/>
      <c r="AC18" s="661"/>
      <c r="AD18" s="661"/>
      <c r="AE18" s="661"/>
      <c r="AF18" s="661"/>
      <c r="AG18" s="661"/>
      <c r="AH18" s="661"/>
      <c r="AI18" s="4"/>
    </row>
    <row r="19" spans="1:35" x14ac:dyDescent="0.2">
      <c r="A19" s="4"/>
      <c r="B19" s="690"/>
      <c r="C19" s="690"/>
      <c r="D19" s="690"/>
      <c r="E19" s="690"/>
      <c r="F19" s="690"/>
      <c r="G19" s="690"/>
      <c r="H19" s="690"/>
      <c r="I19" s="690"/>
      <c r="J19" s="690"/>
      <c r="K19" s="690"/>
      <c r="L19" s="690"/>
      <c r="M19" s="690"/>
      <c r="N19" s="690"/>
      <c r="O19" s="690"/>
      <c r="P19" s="690"/>
      <c r="Q19" s="864"/>
      <c r="R19" s="865"/>
      <c r="S19" s="865"/>
      <c r="T19" s="25"/>
      <c r="U19" s="25"/>
      <c r="V19" s="25"/>
      <c r="W19" s="25"/>
      <c r="X19" s="25"/>
      <c r="Y19" s="25"/>
      <c r="Z19" s="25"/>
      <c r="AA19" s="25"/>
      <c r="AB19" s="25"/>
      <c r="AC19" s="25"/>
      <c r="AD19" s="25"/>
      <c r="AE19" s="25"/>
      <c r="AF19" s="25"/>
      <c r="AG19" s="25"/>
      <c r="AH19" s="25"/>
      <c r="AI19" s="4"/>
    </row>
    <row r="20" spans="1:35" x14ac:dyDescent="0.2">
      <c r="A20" s="4"/>
      <c r="B20" s="690"/>
      <c r="C20" s="690"/>
      <c r="D20" s="690"/>
      <c r="E20" s="690"/>
      <c r="F20" s="690"/>
      <c r="G20" s="690"/>
      <c r="H20" s="690"/>
      <c r="I20" s="690"/>
      <c r="J20" s="690"/>
      <c r="K20" s="690"/>
      <c r="L20" s="690"/>
      <c r="M20" s="690"/>
      <c r="N20" s="690"/>
      <c r="O20" s="690"/>
      <c r="P20" s="690"/>
      <c r="Q20" s="864"/>
      <c r="R20" s="865"/>
      <c r="S20" s="865"/>
      <c r="T20" s="25"/>
      <c r="U20" s="763" t="s">
        <v>126</v>
      </c>
      <c r="V20" s="763"/>
      <c r="W20" s="763"/>
      <c r="X20" s="763"/>
      <c r="Y20" s="763"/>
      <c r="Z20" s="763"/>
      <c r="AA20" s="763"/>
      <c r="AB20" s="763"/>
      <c r="AC20" s="763"/>
      <c r="AD20" s="763"/>
      <c r="AE20" s="25"/>
      <c r="AF20" s="25"/>
      <c r="AG20" s="25"/>
      <c r="AH20" s="25"/>
      <c r="AI20" s="4"/>
    </row>
    <row r="21" spans="1:35" x14ac:dyDescent="0.2">
      <c r="A21" s="4"/>
      <c r="B21" s="690"/>
      <c r="C21" s="690"/>
      <c r="D21" s="690"/>
      <c r="E21" s="690"/>
      <c r="F21" s="690"/>
      <c r="G21" s="690"/>
      <c r="H21" s="690"/>
      <c r="I21" s="690"/>
      <c r="J21" s="690"/>
      <c r="K21" s="690"/>
      <c r="L21" s="690"/>
      <c r="M21" s="690"/>
      <c r="N21" s="690"/>
      <c r="O21" s="690"/>
      <c r="P21" s="690"/>
      <c r="Q21" s="864"/>
      <c r="R21" s="865"/>
      <c r="S21" s="865"/>
      <c r="T21" s="25"/>
      <c r="U21" s="763"/>
      <c r="V21" s="763"/>
      <c r="W21" s="763"/>
      <c r="X21" s="763"/>
      <c r="Y21" s="763"/>
      <c r="Z21" s="763"/>
      <c r="AA21" s="763"/>
      <c r="AB21" s="763"/>
      <c r="AC21" s="763"/>
      <c r="AD21" s="763"/>
      <c r="AE21" s="25"/>
      <c r="AF21" s="25"/>
      <c r="AG21" s="25"/>
      <c r="AH21" s="25"/>
      <c r="AI21" s="4"/>
    </row>
    <row r="22" spans="1:35" x14ac:dyDescent="0.2">
      <c r="A22" s="4"/>
      <c r="B22" s="690"/>
      <c r="C22" s="690"/>
      <c r="D22" s="690"/>
      <c r="E22" s="690"/>
      <c r="F22" s="690"/>
      <c r="G22" s="690"/>
      <c r="H22" s="690"/>
      <c r="I22" s="690"/>
      <c r="J22" s="690"/>
      <c r="K22" s="690"/>
      <c r="L22" s="690"/>
      <c r="M22" s="690"/>
      <c r="N22" s="690"/>
      <c r="O22" s="690"/>
      <c r="P22" s="690"/>
      <c r="Q22" s="864"/>
      <c r="R22" s="865"/>
      <c r="S22" s="865"/>
      <c r="T22" s="25"/>
      <c r="U22" s="763" t="s">
        <v>127</v>
      </c>
      <c r="V22" s="763"/>
      <c r="W22" s="763"/>
      <c r="X22" s="763"/>
      <c r="Y22" s="763"/>
      <c r="Z22" s="763" t="s">
        <v>128</v>
      </c>
      <c r="AA22" s="763"/>
      <c r="AB22" s="763"/>
      <c r="AC22" s="763"/>
      <c r="AD22" s="763"/>
      <c r="AE22" s="25"/>
      <c r="AF22" s="25"/>
      <c r="AG22" s="25"/>
      <c r="AH22" s="25"/>
      <c r="AI22" s="4"/>
    </row>
    <row r="23" spans="1:35" x14ac:dyDescent="0.2">
      <c r="A23" s="4"/>
      <c r="B23" s="690"/>
      <c r="C23" s="690"/>
      <c r="D23" s="690"/>
      <c r="E23" s="690"/>
      <c r="F23" s="690"/>
      <c r="G23" s="690"/>
      <c r="H23" s="690"/>
      <c r="I23" s="690"/>
      <c r="J23" s="690"/>
      <c r="K23" s="690"/>
      <c r="L23" s="690"/>
      <c r="M23" s="690"/>
      <c r="N23" s="690"/>
      <c r="O23" s="690"/>
      <c r="P23" s="690"/>
      <c r="Q23" s="864"/>
      <c r="R23" s="865"/>
      <c r="S23" s="865"/>
      <c r="T23" s="25"/>
      <c r="U23" s="866" t="s">
        <v>101</v>
      </c>
      <c r="V23" s="866"/>
      <c r="W23" s="866"/>
      <c r="X23" s="866"/>
      <c r="Y23" s="866"/>
      <c r="Z23" s="690"/>
      <c r="AA23" s="690"/>
      <c r="AB23" s="690"/>
      <c r="AC23" s="690"/>
      <c r="AD23" s="690"/>
      <c r="AE23" s="876" t="s">
        <v>329</v>
      </c>
      <c r="AF23" s="749"/>
      <c r="AG23" s="749"/>
      <c r="AH23" s="749"/>
      <c r="AI23" s="4"/>
    </row>
    <row r="24" spans="1:35" x14ac:dyDescent="0.2">
      <c r="A24" s="4"/>
      <c r="B24" s="690"/>
      <c r="C24" s="690"/>
      <c r="D24" s="690"/>
      <c r="E24" s="690"/>
      <c r="F24" s="690"/>
      <c r="G24" s="690"/>
      <c r="H24" s="690"/>
      <c r="I24" s="690"/>
      <c r="J24" s="690"/>
      <c r="K24" s="690"/>
      <c r="L24" s="690"/>
      <c r="M24" s="690"/>
      <c r="N24" s="690"/>
      <c r="O24" s="690"/>
      <c r="P24" s="690"/>
      <c r="Q24" s="864"/>
      <c r="R24" s="865"/>
      <c r="S24" s="865"/>
      <c r="T24" s="25"/>
      <c r="U24" s="866" t="s">
        <v>75</v>
      </c>
      <c r="V24" s="866"/>
      <c r="W24" s="866"/>
      <c r="X24" s="866"/>
      <c r="Y24" s="866"/>
      <c r="Z24" s="690"/>
      <c r="AA24" s="690"/>
      <c r="AB24" s="690"/>
      <c r="AC24" s="690"/>
      <c r="AD24" s="690"/>
      <c r="AE24" s="868" t="s">
        <v>330</v>
      </c>
      <c r="AF24" s="747"/>
      <c r="AG24" s="747"/>
      <c r="AH24" s="747"/>
      <c r="AI24" s="4"/>
    </row>
    <row r="25" spans="1:35" x14ac:dyDescent="0.2">
      <c r="A25" s="4"/>
      <c r="B25" s="690"/>
      <c r="C25" s="690"/>
      <c r="D25" s="690"/>
      <c r="E25" s="690"/>
      <c r="F25" s="690"/>
      <c r="G25" s="690"/>
      <c r="H25" s="690"/>
      <c r="I25" s="690"/>
      <c r="J25" s="690"/>
      <c r="K25" s="690"/>
      <c r="L25" s="690"/>
      <c r="M25" s="690"/>
      <c r="N25" s="690"/>
      <c r="O25" s="690"/>
      <c r="P25" s="690"/>
      <c r="Q25" s="864"/>
      <c r="R25" s="865"/>
      <c r="S25" s="865"/>
      <c r="T25" s="25"/>
      <c r="U25" s="866" t="s">
        <v>72</v>
      </c>
      <c r="V25" s="866"/>
      <c r="W25" s="866"/>
      <c r="X25" s="866"/>
      <c r="Y25" s="866"/>
      <c r="Z25" s="690"/>
      <c r="AA25" s="690"/>
      <c r="AB25" s="690"/>
      <c r="AC25" s="690"/>
      <c r="AD25" s="690"/>
      <c r="AE25" s="869"/>
      <c r="AF25" s="747"/>
      <c r="AG25" s="747"/>
      <c r="AH25" s="747"/>
      <c r="AI25" s="4"/>
    </row>
    <row r="26" spans="1:35" x14ac:dyDescent="0.2">
      <c r="A26" s="4"/>
      <c r="B26" s="690"/>
      <c r="C26" s="690"/>
      <c r="D26" s="690"/>
      <c r="E26" s="690"/>
      <c r="F26" s="690"/>
      <c r="G26" s="690"/>
      <c r="H26" s="690"/>
      <c r="I26" s="690"/>
      <c r="J26" s="690"/>
      <c r="K26" s="690"/>
      <c r="L26" s="690"/>
      <c r="M26" s="690"/>
      <c r="N26" s="690"/>
      <c r="O26" s="690"/>
      <c r="P26" s="690"/>
      <c r="Q26" s="864"/>
      <c r="R26" s="865"/>
      <c r="S26" s="865"/>
      <c r="T26" s="25"/>
      <c r="U26" s="866" t="s">
        <v>71</v>
      </c>
      <c r="V26" s="866"/>
      <c r="W26" s="866"/>
      <c r="X26" s="866"/>
      <c r="Y26" s="866"/>
      <c r="Z26" s="690"/>
      <c r="AA26" s="690"/>
      <c r="AB26" s="690"/>
      <c r="AC26" s="690"/>
      <c r="AD26" s="690"/>
      <c r="AE26" s="869"/>
      <c r="AF26" s="747"/>
      <c r="AG26" s="747"/>
      <c r="AH26" s="747"/>
      <c r="AI26" s="4"/>
    </row>
    <row r="27" spans="1:35" x14ac:dyDescent="0.2">
      <c r="A27" s="4"/>
      <c r="B27" s="690"/>
      <c r="C27" s="690"/>
      <c r="D27" s="690"/>
      <c r="E27" s="690"/>
      <c r="F27" s="690"/>
      <c r="G27" s="690"/>
      <c r="H27" s="690"/>
      <c r="I27" s="690"/>
      <c r="J27" s="690"/>
      <c r="K27" s="690"/>
      <c r="L27" s="690"/>
      <c r="M27" s="690"/>
      <c r="N27" s="690"/>
      <c r="O27" s="690"/>
      <c r="P27" s="690"/>
      <c r="Q27" s="864"/>
      <c r="R27" s="865"/>
      <c r="S27" s="865"/>
      <c r="T27" s="25"/>
      <c r="U27" s="866" t="s">
        <v>74</v>
      </c>
      <c r="V27" s="866"/>
      <c r="W27" s="866"/>
      <c r="X27" s="866"/>
      <c r="Y27" s="866"/>
      <c r="Z27" s="690"/>
      <c r="AA27" s="690"/>
      <c r="AB27" s="690"/>
      <c r="AC27" s="690"/>
      <c r="AD27" s="690"/>
      <c r="AE27" s="869"/>
      <c r="AF27" s="747"/>
      <c r="AG27" s="747"/>
      <c r="AH27" s="747"/>
      <c r="AI27" s="4"/>
    </row>
    <row r="28" spans="1:35" x14ac:dyDescent="0.2">
      <c r="A28" s="4"/>
      <c r="B28" s="690"/>
      <c r="C28" s="690"/>
      <c r="D28" s="690"/>
      <c r="E28" s="690"/>
      <c r="F28" s="690"/>
      <c r="G28" s="690"/>
      <c r="H28" s="690"/>
      <c r="I28" s="690"/>
      <c r="J28" s="690"/>
      <c r="K28" s="690"/>
      <c r="L28" s="690"/>
      <c r="M28" s="690"/>
      <c r="N28" s="690"/>
      <c r="O28" s="690"/>
      <c r="P28" s="690"/>
      <c r="Q28" s="864"/>
      <c r="R28" s="865"/>
      <c r="S28" s="865"/>
      <c r="T28" s="25"/>
      <c r="U28" s="866" t="s">
        <v>76</v>
      </c>
      <c r="V28" s="866"/>
      <c r="W28" s="866"/>
      <c r="X28" s="866"/>
      <c r="Y28" s="866"/>
      <c r="Z28" s="690"/>
      <c r="AA28" s="690"/>
      <c r="AB28" s="690"/>
      <c r="AC28" s="690"/>
      <c r="AD28" s="690"/>
      <c r="AE28" s="869"/>
      <c r="AF28" s="747"/>
      <c r="AG28" s="747"/>
      <c r="AH28" s="747"/>
      <c r="AI28" s="4"/>
    </row>
    <row r="29" spans="1:35" x14ac:dyDescent="0.2">
      <c r="A29" s="4"/>
      <c r="B29" s="690"/>
      <c r="C29" s="690"/>
      <c r="D29" s="690"/>
      <c r="E29" s="690"/>
      <c r="F29" s="690"/>
      <c r="G29" s="690"/>
      <c r="H29" s="690"/>
      <c r="I29" s="690"/>
      <c r="J29" s="690"/>
      <c r="K29" s="690"/>
      <c r="L29" s="690"/>
      <c r="M29" s="690"/>
      <c r="N29" s="690"/>
      <c r="O29" s="690"/>
      <c r="P29" s="690"/>
      <c r="Q29" s="864"/>
      <c r="R29" s="865"/>
      <c r="S29" s="865"/>
      <c r="T29" s="25"/>
      <c r="U29" s="866" t="s">
        <v>77</v>
      </c>
      <c r="V29" s="866"/>
      <c r="W29" s="866"/>
      <c r="X29" s="866"/>
      <c r="Y29" s="866"/>
      <c r="Z29" s="690"/>
      <c r="AA29" s="690"/>
      <c r="AB29" s="690"/>
      <c r="AC29" s="690"/>
      <c r="AD29" s="690"/>
      <c r="AE29" s="869"/>
      <c r="AF29" s="747"/>
      <c r="AG29" s="747"/>
      <c r="AH29" s="747"/>
      <c r="AI29" s="4"/>
    </row>
    <row r="30" spans="1:35" x14ac:dyDescent="0.2">
      <c r="A30" s="4"/>
      <c r="B30" s="690"/>
      <c r="C30" s="690"/>
      <c r="D30" s="690"/>
      <c r="E30" s="690"/>
      <c r="F30" s="690"/>
      <c r="G30" s="690"/>
      <c r="H30" s="690"/>
      <c r="I30" s="690"/>
      <c r="J30" s="690"/>
      <c r="K30" s="690"/>
      <c r="L30" s="690"/>
      <c r="M30" s="690"/>
      <c r="N30" s="690"/>
      <c r="O30" s="690"/>
      <c r="P30" s="690"/>
      <c r="Q30" s="864"/>
      <c r="R30" s="865"/>
      <c r="S30" s="865"/>
      <c r="T30" s="25"/>
      <c r="U30" s="866" t="s">
        <v>73</v>
      </c>
      <c r="V30" s="866"/>
      <c r="W30" s="866"/>
      <c r="X30" s="866"/>
      <c r="Y30" s="866"/>
      <c r="Z30" s="690"/>
      <c r="AA30" s="690"/>
      <c r="AB30" s="690"/>
      <c r="AC30" s="690"/>
      <c r="AD30" s="690"/>
      <c r="AE30" s="869"/>
      <c r="AF30" s="747"/>
      <c r="AG30" s="747"/>
      <c r="AH30" s="747"/>
      <c r="AI30" s="4"/>
    </row>
    <row r="31" spans="1:35" x14ac:dyDescent="0.2">
      <c r="A31" s="4"/>
      <c r="B31" s="690"/>
      <c r="C31" s="690"/>
      <c r="D31" s="690"/>
      <c r="E31" s="690"/>
      <c r="F31" s="690"/>
      <c r="G31" s="690"/>
      <c r="H31" s="690"/>
      <c r="I31" s="690"/>
      <c r="J31" s="690"/>
      <c r="K31" s="690"/>
      <c r="L31" s="690"/>
      <c r="M31" s="690"/>
      <c r="N31" s="690"/>
      <c r="O31" s="690"/>
      <c r="P31" s="690"/>
      <c r="Q31" s="864"/>
      <c r="R31" s="865"/>
      <c r="S31" s="865"/>
      <c r="T31" s="25"/>
      <c r="U31" s="866" t="s">
        <v>115</v>
      </c>
      <c r="V31" s="866"/>
      <c r="W31" s="866"/>
      <c r="X31" s="866"/>
      <c r="Y31" s="866"/>
      <c r="Z31" s="867" t="s">
        <v>13</v>
      </c>
      <c r="AA31" s="867"/>
      <c r="AB31" s="867"/>
      <c r="AC31" s="867"/>
      <c r="AD31" s="867"/>
      <c r="AE31" s="869"/>
      <c r="AF31" s="747"/>
      <c r="AG31" s="747"/>
      <c r="AH31" s="747"/>
      <c r="AI31" s="4"/>
    </row>
    <row r="32" spans="1:35" x14ac:dyDescent="0.2">
      <c r="A32" s="4"/>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4"/>
    </row>
    <row r="33" spans="1:35" x14ac:dyDescent="0.2">
      <c r="A33" s="4"/>
      <c r="B33" s="574" t="s">
        <v>112</v>
      </c>
      <c r="C33" s="575"/>
      <c r="D33" s="576"/>
      <c r="E33" s="577"/>
      <c r="F33" s="578"/>
      <c r="G33" s="578"/>
      <c r="H33" s="578"/>
      <c r="I33" s="578"/>
      <c r="J33" s="578"/>
      <c r="K33" s="578"/>
      <c r="L33" s="578"/>
      <c r="M33" s="578"/>
      <c r="N33" s="578"/>
      <c r="O33" s="578"/>
      <c r="P33" s="578"/>
      <c r="Q33" s="578"/>
      <c r="R33" s="578"/>
      <c r="S33" s="578"/>
      <c r="T33" s="578"/>
      <c r="U33" s="578"/>
      <c r="V33" s="578"/>
      <c r="W33" s="578"/>
      <c r="X33" s="578"/>
      <c r="Y33" s="578"/>
      <c r="Z33" s="578"/>
      <c r="AA33" s="578"/>
      <c r="AB33" s="578"/>
      <c r="AC33" s="578"/>
      <c r="AD33" s="578"/>
      <c r="AE33" s="578"/>
      <c r="AF33" s="578"/>
      <c r="AG33" s="578"/>
      <c r="AH33" s="579"/>
      <c r="AI33" s="4"/>
    </row>
    <row r="34" spans="1:35" x14ac:dyDescent="0.2">
      <c r="A34" s="7"/>
      <c r="B34" s="22"/>
      <c r="C34" s="23"/>
      <c r="D34" s="23"/>
      <c r="E34" s="580"/>
      <c r="F34" s="581"/>
      <c r="G34" s="581"/>
      <c r="H34" s="581"/>
      <c r="I34" s="581"/>
      <c r="J34" s="581"/>
      <c r="K34" s="581"/>
      <c r="L34" s="581"/>
      <c r="M34" s="581"/>
      <c r="N34" s="581"/>
      <c r="O34" s="581"/>
      <c r="P34" s="581"/>
      <c r="Q34" s="581"/>
      <c r="R34" s="581"/>
      <c r="S34" s="581"/>
      <c r="T34" s="581"/>
      <c r="U34" s="581"/>
      <c r="V34" s="581"/>
      <c r="W34" s="581"/>
      <c r="X34" s="581"/>
      <c r="Y34" s="581"/>
      <c r="Z34" s="581"/>
      <c r="AA34" s="581"/>
      <c r="AB34" s="581"/>
      <c r="AC34" s="581"/>
      <c r="AD34" s="581"/>
      <c r="AE34" s="581"/>
      <c r="AF34" s="581"/>
      <c r="AG34" s="581"/>
      <c r="AH34" s="582"/>
      <c r="AI34" s="4"/>
    </row>
    <row r="35" spans="1:35" x14ac:dyDescent="0.2">
      <c r="A35" s="2"/>
      <c r="B35" s="548"/>
      <c r="C35" s="511"/>
      <c r="D35" s="511"/>
      <c r="E35" s="511"/>
      <c r="F35" s="511"/>
      <c r="G35" s="511"/>
      <c r="H35" s="511"/>
      <c r="I35" s="511"/>
      <c r="J35" s="511"/>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selectLockedCells="1"/>
  <mergeCells count="214">
    <mergeCell ref="N28:P28"/>
    <mergeCell ref="Q28:S28"/>
    <mergeCell ref="N25:P25"/>
    <mergeCell ref="Q25:S25"/>
    <mergeCell ref="N26:P26"/>
    <mergeCell ref="Q26:S26"/>
    <mergeCell ref="N27:P27"/>
    <mergeCell ref="K26:M26"/>
    <mergeCell ref="H27:J27"/>
    <mergeCell ref="K27:M27"/>
    <mergeCell ref="H26:J26"/>
    <mergeCell ref="Q27:S27"/>
    <mergeCell ref="B4:P5"/>
    <mergeCell ref="Z28:AD28"/>
    <mergeCell ref="Z29:AD29"/>
    <mergeCell ref="Z30:AD30"/>
    <mergeCell ref="Z24:AD24"/>
    <mergeCell ref="Z25:AD25"/>
    <mergeCell ref="Z26:AD26"/>
    <mergeCell ref="Z27:AD27"/>
    <mergeCell ref="U27:Y27"/>
    <mergeCell ref="U28:Y28"/>
    <mergeCell ref="AD15:AH15"/>
    <mergeCell ref="U13:X13"/>
    <mergeCell ref="U14:X14"/>
    <mergeCell ref="AE23:AH23"/>
    <mergeCell ref="Y13:AC13"/>
    <mergeCell ref="Y14:AC14"/>
    <mergeCell ref="U15:X15"/>
    <mergeCell ref="U29:Y29"/>
    <mergeCell ref="U30:Y30"/>
    <mergeCell ref="Y15:AC15"/>
    <mergeCell ref="U23:Y23"/>
    <mergeCell ref="U24:Y24"/>
    <mergeCell ref="AD13:AH13"/>
    <mergeCell ref="AD14:AH14"/>
    <mergeCell ref="U17:AH18"/>
    <mergeCell ref="U20:AD21"/>
    <mergeCell ref="U6:X7"/>
    <mergeCell ref="Y6:AC7"/>
    <mergeCell ref="AD6:AH7"/>
    <mergeCell ref="U8:X8"/>
    <mergeCell ref="Y8:AC8"/>
    <mergeCell ref="Y12:AC12"/>
    <mergeCell ref="AD8:AH8"/>
    <mergeCell ref="AD9:AH9"/>
    <mergeCell ref="AD10:AH10"/>
    <mergeCell ref="AD11:AH11"/>
    <mergeCell ref="U9:X9"/>
    <mergeCell ref="U10:X10"/>
    <mergeCell ref="U11:X11"/>
    <mergeCell ref="U12:X12"/>
    <mergeCell ref="Y9:AC9"/>
    <mergeCell ref="Y10:AC10"/>
    <mergeCell ref="Y11:AC11"/>
    <mergeCell ref="AD12:AH12"/>
    <mergeCell ref="N8:P8"/>
    <mergeCell ref="Q8:S8"/>
    <mergeCell ref="N9:P9"/>
    <mergeCell ref="Q9:S9"/>
    <mergeCell ref="N10:P10"/>
    <mergeCell ref="N19:P19"/>
    <mergeCell ref="Q19:S19"/>
    <mergeCell ref="N20:P20"/>
    <mergeCell ref="Q20:S20"/>
    <mergeCell ref="N17:P17"/>
    <mergeCell ref="Q17:S17"/>
    <mergeCell ref="N18:P18"/>
    <mergeCell ref="Q18:S18"/>
    <mergeCell ref="Q10:S10"/>
    <mergeCell ref="N11:P11"/>
    <mergeCell ref="Q11:S11"/>
    <mergeCell ref="N12:P12"/>
    <mergeCell ref="Q12:S12"/>
    <mergeCell ref="N13:P13"/>
    <mergeCell ref="Q13:S13"/>
    <mergeCell ref="N21:P21"/>
    <mergeCell ref="Q21:S21"/>
    <mergeCell ref="E11:G11"/>
    <mergeCell ref="E12:G12"/>
    <mergeCell ref="K14:M14"/>
    <mergeCell ref="K17:M17"/>
    <mergeCell ref="H18:J18"/>
    <mergeCell ref="K18:M18"/>
    <mergeCell ref="K8:M8"/>
    <mergeCell ref="H9:J9"/>
    <mergeCell ref="K9:M9"/>
    <mergeCell ref="H10:J10"/>
    <mergeCell ref="K10:M10"/>
    <mergeCell ref="K11:M11"/>
    <mergeCell ref="H12:J12"/>
    <mergeCell ref="K12:M12"/>
    <mergeCell ref="H8:J8"/>
    <mergeCell ref="H11:J11"/>
    <mergeCell ref="H14:J14"/>
    <mergeCell ref="H15:J15"/>
    <mergeCell ref="K15:M15"/>
    <mergeCell ref="H16:J16"/>
    <mergeCell ref="K16:M16"/>
    <mergeCell ref="K13:M13"/>
    <mergeCell ref="B6:D7"/>
    <mergeCell ref="E6:G7"/>
    <mergeCell ref="Z23:AD23"/>
    <mergeCell ref="H6:J7"/>
    <mergeCell ref="K6:M7"/>
    <mergeCell ref="N6:P7"/>
    <mergeCell ref="B8:D8"/>
    <mergeCell ref="B9:D9"/>
    <mergeCell ref="B10:D10"/>
    <mergeCell ref="B11:D11"/>
    <mergeCell ref="E17:G17"/>
    <mergeCell ref="B23:D23"/>
    <mergeCell ref="E18:G18"/>
    <mergeCell ref="E19:G19"/>
    <mergeCell ref="E20:G20"/>
    <mergeCell ref="B18:D18"/>
    <mergeCell ref="B19:D19"/>
    <mergeCell ref="H22:J22"/>
    <mergeCell ref="K22:M22"/>
    <mergeCell ref="Q22:S22"/>
    <mergeCell ref="N23:P23"/>
    <mergeCell ref="E8:G8"/>
    <mergeCell ref="E9:G9"/>
    <mergeCell ref="E10:G10"/>
    <mergeCell ref="H17:J17"/>
    <mergeCell ref="H20:J20"/>
    <mergeCell ref="E15:G15"/>
    <mergeCell ref="E16:G16"/>
    <mergeCell ref="H13:J13"/>
    <mergeCell ref="E13:G13"/>
    <mergeCell ref="AB36:AC36"/>
    <mergeCell ref="H36:L36"/>
    <mergeCell ref="Q36:S36"/>
    <mergeCell ref="H19:J19"/>
    <mergeCell ref="K19:M19"/>
    <mergeCell ref="N15:P15"/>
    <mergeCell ref="Q15:S15"/>
    <mergeCell ref="N16:P16"/>
    <mergeCell ref="Q16:S16"/>
    <mergeCell ref="N14:P14"/>
    <mergeCell ref="Q14:S14"/>
    <mergeCell ref="K21:M21"/>
    <mergeCell ref="H21:J21"/>
    <mergeCell ref="Q23:S23"/>
    <mergeCell ref="H24:J24"/>
    <mergeCell ref="K24:M24"/>
    <mergeCell ref="H25:J25"/>
    <mergeCell ref="K25:M25"/>
    <mergeCell ref="B12:D12"/>
    <mergeCell ref="B13:D13"/>
    <mergeCell ref="B14:D14"/>
    <mergeCell ref="B15:D15"/>
    <mergeCell ref="B16:D16"/>
    <mergeCell ref="B17:D17"/>
    <mergeCell ref="B28:D28"/>
    <mergeCell ref="E31:G31"/>
    <mergeCell ref="E28:G28"/>
    <mergeCell ref="E29:G29"/>
    <mergeCell ref="E30:G30"/>
    <mergeCell ref="B24:D24"/>
    <mergeCell ref="E24:G24"/>
    <mergeCell ref="B29:D29"/>
    <mergeCell ref="B31:D31"/>
    <mergeCell ref="E27:G27"/>
    <mergeCell ref="E25:G25"/>
    <mergeCell ref="E26:G26"/>
    <mergeCell ref="N31:P31"/>
    <mergeCell ref="Q31:S31"/>
    <mergeCell ref="U22:Y22"/>
    <mergeCell ref="B20:D20"/>
    <mergeCell ref="B21:D21"/>
    <mergeCell ref="E22:G22"/>
    <mergeCell ref="K20:M20"/>
    <mergeCell ref="A36:C36"/>
    <mergeCell ref="D36:G36"/>
    <mergeCell ref="M36:P36"/>
    <mergeCell ref="N22:P22"/>
    <mergeCell ref="N24:P24"/>
    <mergeCell ref="Q24:S24"/>
    <mergeCell ref="K23:M23"/>
    <mergeCell ref="H23:J23"/>
    <mergeCell ref="E33:AH34"/>
    <mergeCell ref="U31:Y31"/>
    <mergeCell ref="Z31:AD31"/>
    <mergeCell ref="U25:Y25"/>
    <mergeCell ref="U26:Y26"/>
    <mergeCell ref="AE24:AH31"/>
    <mergeCell ref="N29:P29"/>
    <mergeCell ref="Q29:S29"/>
    <mergeCell ref="N30:P30"/>
    <mergeCell ref="Z36:AA36"/>
    <mergeCell ref="B35:AH35"/>
    <mergeCell ref="AD36:AH36"/>
    <mergeCell ref="E14:G14"/>
    <mergeCell ref="E23:G23"/>
    <mergeCell ref="E21:G21"/>
    <mergeCell ref="Z22:AD22"/>
    <mergeCell ref="B33:D33"/>
    <mergeCell ref="T36:U36"/>
    <mergeCell ref="V36:Y36"/>
    <mergeCell ref="B22:D22"/>
    <mergeCell ref="B30:D30"/>
    <mergeCell ref="B25:D25"/>
    <mergeCell ref="B26:D26"/>
    <mergeCell ref="B27:D27"/>
    <mergeCell ref="H28:J28"/>
    <mergeCell ref="K28:M28"/>
    <mergeCell ref="H29:J29"/>
    <mergeCell ref="K29:M29"/>
    <mergeCell ref="H30:J30"/>
    <mergeCell ref="K30:M30"/>
    <mergeCell ref="H31:J31"/>
    <mergeCell ref="K31:M31"/>
    <mergeCell ref="Q30:S30"/>
  </mergeCells>
  <phoneticPr fontId="5" type="noConversion"/>
  <conditionalFormatting sqref="D36:G36 M36:P36">
    <cfRule type="cellIs" dxfId="4098" priority="1" stopIfTrue="1" operator="equal">
      <formula>0</formula>
    </cfRule>
  </conditionalFormatting>
  <hyperlinks>
    <hyperlink ref="AI36" location="'Form II(a)'!AC23" display="i" xr:uid="{00000000-0004-0000-2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&amp;LAll Red Extension&amp;CPage &amp;P of &amp;N&amp;RForm XIX</oddFooter>
  </headerFooter>
  <legacyDrawing r:id="rId2"/>
  <legacyDrawingHF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tabColor indexed="52"/>
  </sheetPr>
  <dimension ref="A1:AI36"/>
  <sheetViews>
    <sheetView view="pageBreakPreview" zoomScaleNormal="100" zoomScaleSheetLayoutView="100" workbookViewId="0">
      <selection activeCell="B5" sqref="B5:J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207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528" t="s">
        <v>524</v>
      </c>
      <c r="C4" s="528"/>
      <c r="D4" s="528"/>
      <c r="E4" s="528"/>
      <c r="F4" s="528"/>
      <c r="G4" s="528"/>
      <c r="H4" s="528"/>
      <c r="I4" s="528"/>
      <c r="J4" s="528"/>
      <c r="K4" s="528"/>
      <c r="L4" s="9"/>
      <c r="M4" s="528" t="s">
        <v>525</v>
      </c>
      <c r="N4" s="528"/>
      <c r="O4" s="528"/>
      <c r="P4" s="528"/>
      <c r="Q4" s="528"/>
      <c r="R4" s="528"/>
      <c r="S4" s="528"/>
      <c r="T4" s="528"/>
      <c r="U4" s="528"/>
      <c r="V4" s="528"/>
      <c r="W4" s="528"/>
      <c r="X4" s="528"/>
      <c r="Y4" s="528"/>
      <c r="Z4" s="528"/>
      <c r="AA4" s="528"/>
      <c r="AB4" s="9"/>
      <c r="AC4" s="885" t="s">
        <v>208</v>
      </c>
      <c r="AD4" s="886"/>
      <c r="AE4" s="886"/>
      <c r="AF4" s="886"/>
      <c r="AG4" s="886"/>
      <c r="AH4" s="887"/>
      <c r="AI4" s="4"/>
    </row>
    <row r="5" spans="1:35" ht="12.75" customHeight="1" x14ac:dyDescent="0.2">
      <c r="A5" s="4"/>
      <c r="B5" s="766" t="s">
        <v>523</v>
      </c>
      <c r="C5" s="892"/>
      <c r="D5" s="892"/>
      <c r="E5" s="892"/>
      <c r="F5" s="892"/>
      <c r="G5" s="892"/>
      <c r="H5" s="892"/>
      <c r="I5" s="892"/>
      <c r="J5" s="893"/>
      <c r="K5" s="219"/>
      <c r="L5" s="9"/>
      <c r="M5" s="766" t="s">
        <v>526</v>
      </c>
      <c r="N5" s="892"/>
      <c r="O5" s="892"/>
      <c r="P5" s="892"/>
      <c r="Q5" s="892"/>
      <c r="R5" s="892"/>
      <c r="S5" s="892"/>
      <c r="T5" s="892"/>
      <c r="U5" s="892"/>
      <c r="V5" s="892"/>
      <c r="W5" s="892"/>
      <c r="X5" s="892"/>
      <c r="Y5" s="892"/>
      <c r="Z5" s="893"/>
      <c r="AA5" s="219"/>
      <c r="AB5" s="9"/>
      <c r="AC5" s="888"/>
      <c r="AD5" s="889"/>
      <c r="AE5" s="889"/>
      <c r="AF5" s="889"/>
      <c r="AG5" s="889"/>
      <c r="AH5" s="890"/>
      <c r="AI5" s="4"/>
    </row>
    <row r="6" spans="1:35" x14ac:dyDescent="0.2">
      <c r="A6" s="4"/>
      <c r="B6" s="9"/>
      <c r="C6" s="9"/>
      <c r="D6" s="9"/>
      <c r="E6" s="9"/>
      <c r="F6" s="9"/>
      <c r="G6" s="9"/>
      <c r="H6" s="9"/>
      <c r="I6" s="9"/>
      <c r="J6" s="9"/>
      <c r="K6" s="9"/>
      <c r="L6" s="9"/>
      <c r="M6" s="12"/>
      <c r="N6" s="12"/>
      <c r="O6" s="12"/>
      <c r="P6" s="12"/>
      <c r="Q6" s="9"/>
      <c r="R6" s="12"/>
      <c r="S6" s="12"/>
      <c r="T6" s="12"/>
      <c r="U6" s="12"/>
      <c r="V6" s="9"/>
      <c r="W6" s="9"/>
      <c r="X6" s="9"/>
      <c r="Y6" s="9"/>
      <c r="Z6" s="9"/>
      <c r="AA6" s="9"/>
      <c r="AB6" s="9"/>
      <c r="AC6" s="9"/>
      <c r="AD6" s="9"/>
      <c r="AE6" s="9"/>
      <c r="AF6" s="9"/>
      <c r="AG6" s="9"/>
      <c r="AH6" s="9"/>
      <c r="AI6" s="4"/>
    </row>
    <row r="7" spans="1:35" x14ac:dyDescent="0.2">
      <c r="A7" s="4"/>
      <c r="B7" s="437" t="s">
        <v>209</v>
      </c>
      <c r="C7" s="437"/>
      <c r="D7" s="437"/>
      <c r="E7" s="437"/>
      <c r="F7" s="437"/>
      <c r="G7" s="891" t="s">
        <v>210</v>
      </c>
      <c r="H7" s="891"/>
      <c r="I7" s="891"/>
      <c r="J7" s="891"/>
      <c r="K7" s="891"/>
      <c r="L7" s="891"/>
      <c r="M7" s="891"/>
      <c r="N7" s="891"/>
      <c r="O7" s="891"/>
      <c r="P7" s="891"/>
      <c r="Q7" s="891" t="s">
        <v>211</v>
      </c>
      <c r="R7" s="891"/>
      <c r="S7" s="891"/>
      <c r="T7" s="891"/>
      <c r="U7" s="891"/>
      <c r="V7" s="9"/>
      <c r="W7" s="551" t="s">
        <v>212</v>
      </c>
      <c r="X7" s="879" t="s">
        <v>417</v>
      </c>
      <c r="Y7" s="880"/>
      <c r="Z7" s="879" t="s">
        <v>418</v>
      </c>
      <c r="AA7" s="880"/>
      <c r="AB7" s="9"/>
      <c r="AC7" s="551" t="s">
        <v>212</v>
      </c>
      <c r="AD7" s="879" t="s">
        <v>417</v>
      </c>
      <c r="AE7" s="880"/>
      <c r="AF7" s="879" t="s">
        <v>418</v>
      </c>
      <c r="AG7" s="880"/>
      <c r="AH7" s="49"/>
      <c r="AI7" s="4"/>
    </row>
    <row r="8" spans="1:35" x14ac:dyDescent="0.2">
      <c r="A8" s="4"/>
      <c r="B8" s="690">
        <v>1</v>
      </c>
      <c r="C8" s="690"/>
      <c r="D8" s="690"/>
      <c r="E8" s="690"/>
      <c r="F8" s="690"/>
      <c r="G8" s="690"/>
      <c r="H8" s="690"/>
      <c r="I8" s="690"/>
      <c r="J8" s="690"/>
      <c r="K8" s="690"/>
      <c r="L8" s="690"/>
      <c r="M8" s="690"/>
      <c r="N8" s="690"/>
      <c r="O8" s="690"/>
      <c r="P8" s="690"/>
      <c r="Q8" s="690"/>
      <c r="R8" s="690"/>
      <c r="S8" s="690"/>
      <c r="T8" s="690"/>
      <c r="U8" s="690"/>
      <c r="V8" s="9"/>
      <c r="W8" s="877"/>
      <c r="X8" s="881"/>
      <c r="Y8" s="882"/>
      <c r="Z8" s="881"/>
      <c r="AA8" s="882"/>
      <c r="AB8" s="9"/>
      <c r="AC8" s="877"/>
      <c r="AD8" s="881"/>
      <c r="AE8" s="882"/>
      <c r="AF8" s="881"/>
      <c r="AG8" s="882"/>
      <c r="AH8" s="49"/>
      <c r="AI8" s="4"/>
    </row>
    <row r="9" spans="1:35" x14ac:dyDescent="0.2">
      <c r="A9" s="4"/>
      <c r="B9" s="690">
        <v>2</v>
      </c>
      <c r="C9" s="690"/>
      <c r="D9" s="690"/>
      <c r="E9" s="690"/>
      <c r="F9" s="690"/>
      <c r="G9" s="690"/>
      <c r="H9" s="690"/>
      <c r="I9" s="690"/>
      <c r="J9" s="690"/>
      <c r="K9" s="690"/>
      <c r="L9" s="690"/>
      <c r="M9" s="690"/>
      <c r="N9" s="690"/>
      <c r="O9" s="690"/>
      <c r="P9" s="690"/>
      <c r="Q9" s="690"/>
      <c r="R9" s="690"/>
      <c r="S9" s="690"/>
      <c r="T9" s="690"/>
      <c r="U9" s="690"/>
      <c r="V9" s="25"/>
      <c r="W9" s="877"/>
      <c r="X9" s="881"/>
      <c r="Y9" s="882"/>
      <c r="Z9" s="881"/>
      <c r="AA9" s="882"/>
      <c r="AB9" s="25"/>
      <c r="AC9" s="877"/>
      <c r="AD9" s="881"/>
      <c r="AE9" s="882"/>
      <c r="AF9" s="881"/>
      <c r="AG9" s="882"/>
      <c r="AH9" s="49"/>
      <c r="AI9" s="4"/>
    </row>
    <row r="10" spans="1:35" x14ac:dyDescent="0.2">
      <c r="A10" s="4"/>
      <c r="B10" s="690">
        <v>3</v>
      </c>
      <c r="C10" s="690"/>
      <c r="D10" s="690"/>
      <c r="E10" s="690"/>
      <c r="F10" s="690"/>
      <c r="G10" s="690"/>
      <c r="H10" s="690"/>
      <c r="I10" s="690"/>
      <c r="J10" s="690"/>
      <c r="K10" s="690"/>
      <c r="L10" s="690"/>
      <c r="M10" s="690"/>
      <c r="N10" s="690"/>
      <c r="O10" s="690"/>
      <c r="P10" s="690"/>
      <c r="Q10" s="690"/>
      <c r="R10" s="690"/>
      <c r="S10" s="690"/>
      <c r="T10" s="690"/>
      <c r="U10" s="690"/>
      <c r="V10" s="145"/>
      <c r="W10" s="877"/>
      <c r="X10" s="881"/>
      <c r="Y10" s="882"/>
      <c r="Z10" s="881"/>
      <c r="AA10" s="882"/>
      <c r="AB10" s="145"/>
      <c r="AC10" s="877"/>
      <c r="AD10" s="881"/>
      <c r="AE10" s="882"/>
      <c r="AF10" s="881"/>
      <c r="AG10" s="882"/>
      <c r="AH10" s="49"/>
      <c r="AI10" s="4"/>
    </row>
    <row r="11" spans="1:35" x14ac:dyDescent="0.2">
      <c r="A11" s="4"/>
      <c r="B11" s="690">
        <v>4</v>
      </c>
      <c r="C11" s="690"/>
      <c r="D11" s="690"/>
      <c r="E11" s="690"/>
      <c r="F11" s="690"/>
      <c r="G11" s="690"/>
      <c r="H11" s="690"/>
      <c r="I11" s="690"/>
      <c r="J11" s="690"/>
      <c r="K11" s="690"/>
      <c r="L11" s="690"/>
      <c r="M11" s="690"/>
      <c r="N11" s="690"/>
      <c r="O11" s="690"/>
      <c r="P11" s="690"/>
      <c r="Q11" s="690"/>
      <c r="R11" s="690"/>
      <c r="S11" s="690"/>
      <c r="T11" s="690"/>
      <c r="U11" s="690"/>
      <c r="V11" s="145"/>
      <c r="W11" s="877"/>
      <c r="X11" s="881"/>
      <c r="Y11" s="882"/>
      <c r="Z11" s="881"/>
      <c r="AA11" s="882"/>
      <c r="AB11" s="145"/>
      <c r="AC11" s="877"/>
      <c r="AD11" s="881"/>
      <c r="AE11" s="882"/>
      <c r="AF11" s="881"/>
      <c r="AG11" s="882"/>
      <c r="AH11" s="49"/>
      <c r="AI11" s="4"/>
    </row>
    <row r="12" spans="1:35" x14ac:dyDescent="0.2">
      <c r="A12" s="4"/>
      <c r="B12" s="690">
        <v>5</v>
      </c>
      <c r="C12" s="690"/>
      <c r="D12" s="690"/>
      <c r="E12" s="690"/>
      <c r="F12" s="690"/>
      <c r="G12" s="690"/>
      <c r="H12" s="690"/>
      <c r="I12" s="690"/>
      <c r="J12" s="690"/>
      <c r="K12" s="690"/>
      <c r="L12" s="690"/>
      <c r="M12" s="690"/>
      <c r="N12" s="690"/>
      <c r="O12" s="690"/>
      <c r="P12" s="690"/>
      <c r="Q12" s="690"/>
      <c r="R12" s="690"/>
      <c r="S12" s="690"/>
      <c r="T12" s="690"/>
      <c r="U12" s="690"/>
      <c r="V12" s="145"/>
      <c r="W12" s="877"/>
      <c r="X12" s="881"/>
      <c r="Y12" s="882"/>
      <c r="Z12" s="881"/>
      <c r="AA12" s="882"/>
      <c r="AB12" s="145"/>
      <c r="AC12" s="877"/>
      <c r="AD12" s="881"/>
      <c r="AE12" s="882"/>
      <c r="AF12" s="881"/>
      <c r="AG12" s="882"/>
      <c r="AH12" s="49"/>
      <c r="AI12" s="4"/>
    </row>
    <row r="13" spans="1:35" x14ac:dyDescent="0.2">
      <c r="A13" s="4"/>
      <c r="B13" s="690">
        <v>6</v>
      </c>
      <c r="C13" s="690"/>
      <c r="D13" s="690"/>
      <c r="E13" s="690"/>
      <c r="F13" s="690"/>
      <c r="G13" s="690"/>
      <c r="H13" s="690"/>
      <c r="I13" s="690"/>
      <c r="J13" s="690"/>
      <c r="K13" s="690"/>
      <c r="L13" s="690"/>
      <c r="M13" s="690"/>
      <c r="N13" s="690"/>
      <c r="O13" s="690"/>
      <c r="P13" s="690"/>
      <c r="Q13" s="690"/>
      <c r="R13" s="690"/>
      <c r="S13" s="690"/>
      <c r="T13" s="690"/>
      <c r="U13" s="690"/>
      <c r="V13" s="145"/>
      <c r="W13" s="877"/>
      <c r="X13" s="881"/>
      <c r="Y13" s="882"/>
      <c r="Z13" s="881"/>
      <c r="AA13" s="882"/>
      <c r="AB13" s="145"/>
      <c r="AC13" s="877"/>
      <c r="AD13" s="881"/>
      <c r="AE13" s="882"/>
      <c r="AF13" s="881"/>
      <c r="AG13" s="882"/>
      <c r="AH13" s="49"/>
      <c r="AI13" s="4"/>
    </row>
    <row r="14" spans="1:35" x14ac:dyDescent="0.2">
      <c r="A14" s="4"/>
      <c r="B14" s="690">
        <v>7</v>
      </c>
      <c r="C14" s="690"/>
      <c r="D14" s="690"/>
      <c r="E14" s="690"/>
      <c r="F14" s="690"/>
      <c r="G14" s="690"/>
      <c r="H14" s="690"/>
      <c r="I14" s="690"/>
      <c r="J14" s="690"/>
      <c r="K14" s="690"/>
      <c r="L14" s="690"/>
      <c r="M14" s="690"/>
      <c r="N14" s="690"/>
      <c r="O14" s="690"/>
      <c r="P14" s="690"/>
      <c r="Q14" s="690"/>
      <c r="R14" s="690"/>
      <c r="S14" s="690"/>
      <c r="T14" s="690"/>
      <c r="U14" s="690"/>
      <c r="V14" s="145"/>
      <c r="W14" s="878"/>
      <c r="X14" s="883"/>
      <c r="Y14" s="884"/>
      <c r="Z14" s="883"/>
      <c r="AA14" s="884"/>
      <c r="AB14" s="145"/>
      <c r="AC14" s="878"/>
      <c r="AD14" s="883"/>
      <c r="AE14" s="884"/>
      <c r="AF14" s="883"/>
      <c r="AG14" s="884"/>
      <c r="AH14" s="49"/>
      <c r="AI14" s="4"/>
    </row>
    <row r="15" spans="1:35" x14ac:dyDescent="0.2">
      <c r="A15" s="4"/>
      <c r="B15" s="690">
        <v>8</v>
      </c>
      <c r="C15" s="690"/>
      <c r="D15" s="690"/>
      <c r="E15" s="690"/>
      <c r="F15" s="690"/>
      <c r="G15" s="690"/>
      <c r="H15" s="690"/>
      <c r="I15" s="690"/>
      <c r="J15" s="690"/>
      <c r="K15" s="690"/>
      <c r="L15" s="690"/>
      <c r="M15" s="690"/>
      <c r="N15" s="690"/>
      <c r="O15" s="690"/>
      <c r="P15" s="690"/>
      <c r="Q15" s="690"/>
      <c r="R15" s="690"/>
      <c r="S15" s="690"/>
      <c r="T15" s="690"/>
      <c r="U15" s="690"/>
      <c r="V15" s="146"/>
      <c r="W15" s="147" t="str">
        <f>IF('Form VI'!$A$8=TRUE,"A",IF('Form VI'!$A$8=FALSE," "))</f>
        <v xml:space="preserve"> </v>
      </c>
      <c r="X15" s="549"/>
      <c r="Y15" s="550"/>
      <c r="Z15" s="549"/>
      <c r="AA15" s="550"/>
      <c r="AB15" s="146"/>
      <c r="AC15" s="17" t="str">
        <f>IF('Form VI'!$A$24=TRUE,"Q",IF('Form VI'!$A$24=FALSE," "))</f>
        <v xml:space="preserve"> </v>
      </c>
      <c r="AD15" s="549"/>
      <c r="AE15" s="550"/>
      <c r="AF15" s="549"/>
      <c r="AG15" s="550"/>
      <c r="AH15" s="49"/>
      <c r="AI15" s="4"/>
    </row>
    <row r="16" spans="1:35" x14ac:dyDescent="0.2">
      <c r="A16" s="4"/>
      <c r="B16" s="690">
        <v>9</v>
      </c>
      <c r="C16" s="690"/>
      <c r="D16" s="690"/>
      <c r="E16" s="690"/>
      <c r="F16" s="690"/>
      <c r="G16" s="690"/>
      <c r="H16" s="690"/>
      <c r="I16" s="690"/>
      <c r="J16" s="690"/>
      <c r="K16" s="690"/>
      <c r="L16" s="690"/>
      <c r="M16" s="690"/>
      <c r="N16" s="690"/>
      <c r="O16" s="690"/>
      <c r="P16" s="690"/>
      <c r="Q16" s="690"/>
      <c r="R16" s="690"/>
      <c r="S16" s="690"/>
      <c r="T16" s="690"/>
      <c r="U16" s="690"/>
      <c r="V16" s="146"/>
      <c r="W16" s="21" t="str">
        <f>IF('Form VI'!$A$9=TRUE,"B",IF('Form VI'!$A$9=FALSE," "))</f>
        <v xml:space="preserve"> </v>
      </c>
      <c r="X16" s="549"/>
      <c r="Y16" s="550"/>
      <c r="Z16" s="549"/>
      <c r="AA16" s="550"/>
      <c r="AB16" s="146"/>
      <c r="AC16" s="17" t="str">
        <f>IF('Form VI'!$A$25=TRUE,"R",IF('Form VI'!$A$25=FALSE," "))</f>
        <v xml:space="preserve"> </v>
      </c>
      <c r="AD16" s="549"/>
      <c r="AE16" s="550"/>
      <c r="AF16" s="549"/>
      <c r="AG16" s="550"/>
      <c r="AH16" s="49"/>
      <c r="AI16" s="4"/>
    </row>
    <row r="17" spans="1:35" x14ac:dyDescent="0.2">
      <c r="A17" s="4"/>
      <c r="B17" s="690">
        <v>10</v>
      </c>
      <c r="C17" s="690"/>
      <c r="D17" s="690"/>
      <c r="E17" s="690"/>
      <c r="F17" s="690"/>
      <c r="G17" s="690"/>
      <c r="H17" s="690"/>
      <c r="I17" s="690"/>
      <c r="J17" s="690"/>
      <c r="K17" s="690"/>
      <c r="L17" s="690"/>
      <c r="M17" s="690"/>
      <c r="N17" s="690"/>
      <c r="O17" s="690"/>
      <c r="P17" s="690"/>
      <c r="Q17" s="690"/>
      <c r="R17" s="690"/>
      <c r="S17" s="690"/>
      <c r="T17" s="690"/>
      <c r="U17" s="690"/>
      <c r="V17" s="146"/>
      <c r="W17" s="21" t="str">
        <f>IF('Form VI'!$A$10=TRUE,"C",IF('Form VI'!$A$10=FALSE," "))</f>
        <v xml:space="preserve"> </v>
      </c>
      <c r="X17" s="549"/>
      <c r="Y17" s="550"/>
      <c r="Z17" s="549"/>
      <c r="AA17" s="550"/>
      <c r="AB17" s="146"/>
      <c r="AC17" s="17" t="str">
        <f>IF('Form VI'!$A$26=TRUE,"S",IF('Form VI'!$A$26=FALSE," "))</f>
        <v xml:space="preserve"> </v>
      </c>
      <c r="AD17" s="549"/>
      <c r="AE17" s="550"/>
      <c r="AF17" s="549"/>
      <c r="AG17" s="550"/>
      <c r="AH17" s="49"/>
      <c r="AI17" s="4"/>
    </row>
    <row r="18" spans="1:35" x14ac:dyDescent="0.2">
      <c r="A18" s="4"/>
      <c r="B18" s="690">
        <v>11</v>
      </c>
      <c r="C18" s="690"/>
      <c r="D18" s="690"/>
      <c r="E18" s="690"/>
      <c r="F18" s="690"/>
      <c r="G18" s="690"/>
      <c r="H18" s="690"/>
      <c r="I18" s="690"/>
      <c r="J18" s="690"/>
      <c r="K18" s="690"/>
      <c r="L18" s="690"/>
      <c r="M18" s="690"/>
      <c r="N18" s="690"/>
      <c r="O18" s="690"/>
      <c r="P18" s="690"/>
      <c r="Q18" s="690"/>
      <c r="R18" s="690"/>
      <c r="S18" s="690"/>
      <c r="T18" s="690"/>
      <c r="U18" s="690"/>
      <c r="V18" s="146"/>
      <c r="W18" s="21" t="str">
        <f>IF('Form VI'!$A$11=TRUE,"D",IF('Form VI'!$A$11=FALSE," "))</f>
        <v xml:space="preserve"> </v>
      </c>
      <c r="X18" s="549"/>
      <c r="Y18" s="550"/>
      <c r="Z18" s="549"/>
      <c r="AA18" s="550"/>
      <c r="AB18" s="146"/>
      <c r="AC18" s="17" t="str">
        <f>IF('Form VI'!$A$27=TRUE,"T",IF('Form VI'!$A$27=FALSE," "))</f>
        <v xml:space="preserve"> </v>
      </c>
      <c r="AD18" s="549"/>
      <c r="AE18" s="550"/>
      <c r="AF18" s="549"/>
      <c r="AG18" s="550"/>
      <c r="AH18" s="49"/>
      <c r="AI18" s="4"/>
    </row>
    <row r="19" spans="1:35" x14ac:dyDescent="0.2">
      <c r="A19" s="4"/>
      <c r="B19" s="690">
        <v>12</v>
      </c>
      <c r="C19" s="690"/>
      <c r="D19" s="690"/>
      <c r="E19" s="690"/>
      <c r="F19" s="690"/>
      <c r="G19" s="690"/>
      <c r="H19" s="690"/>
      <c r="I19" s="690"/>
      <c r="J19" s="690"/>
      <c r="K19" s="690"/>
      <c r="L19" s="690"/>
      <c r="M19" s="690"/>
      <c r="N19" s="690"/>
      <c r="O19" s="690"/>
      <c r="P19" s="690"/>
      <c r="Q19" s="690"/>
      <c r="R19" s="690"/>
      <c r="S19" s="690"/>
      <c r="T19" s="690"/>
      <c r="U19" s="690"/>
      <c r="V19" s="146"/>
      <c r="W19" s="21" t="str">
        <f>IF('Form VI'!$A$12=TRUE,"E",IF('Form VI'!$A$12=FALSE," "))</f>
        <v xml:space="preserve"> </v>
      </c>
      <c r="X19" s="549"/>
      <c r="Y19" s="550"/>
      <c r="Z19" s="549"/>
      <c r="AA19" s="550"/>
      <c r="AB19" s="146"/>
      <c r="AC19" s="17" t="str">
        <f>IF('Form VI'!$A$28=TRUE,"U",IF('Form VI'!$A$28=FALSE," "))</f>
        <v xml:space="preserve"> </v>
      </c>
      <c r="AD19" s="549"/>
      <c r="AE19" s="550"/>
      <c r="AF19" s="549"/>
      <c r="AG19" s="550"/>
      <c r="AH19" s="49"/>
      <c r="AI19" s="4"/>
    </row>
    <row r="20" spans="1:35" x14ac:dyDescent="0.2">
      <c r="A20" s="4"/>
      <c r="B20" s="690">
        <v>13</v>
      </c>
      <c r="C20" s="690"/>
      <c r="D20" s="690"/>
      <c r="E20" s="690"/>
      <c r="F20" s="690"/>
      <c r="G20" s="690"/>
      <c r="H20" s="690"/>
      <c r="I20" s="690"/>
      <c r="J20" s="690"/>
      <c r="K20" s="690"/>
      <c r="L20" s="690"/>
      <c r="M20" s="690"/>
      <c r="N20" s="690"/>
      <c r="O20" s="690"/>
      <c r="P20" s="690"/>
      <c r="Q20" s="690"/>
      <c r="R20" s="690"/>
      <c r="S20" s="690"/>
      <c r="T20" s="690"/>
      <c r="U20" s="690"/>
      <c r="V20" s="146"/>
      <c r="W20" s="21" t="str">
        <f>IF('Form VI'!$A$13=TRUE,"F",IF('Form VI'!$A$13=FALSE," "))</f>
        <v xml:space="preserve"> </v>
      </c>
      <c r="X20" s="549"/>
      <c r="Y20" s="550"/>
      <c r="Z20" s="549"/>
      <c r="AA20" s="550"/>
      <c r="AB20" s="146"/>
      <c r="AC20" s="17" t="str">
        <f>IF('Form VI'!$A$29=TRUE,"V",IF('Form VI'!$A$29=FALSE," "))</f>
        <v xml:space="preserve"> </v>
      </c>
      <c r="AD20" s="549"/>
      <c r="AE20" s="550"/>
      <c r="AF20" s="549"/>
      <c r="AG20" s="550"/>
      <c r="AH20" s="49"/>
      <c r="AI20" s="4"/>
    </row>
    <row r="21" spans="1:35" x14ac:dyDescent="0.2">
      <c r="A21" s="4"/>
      <c r="B21" s="690">
        <v>14</v>
      </c>
      <c r="C21" s="690"/>
      <c r="D21" s="690"/>
      <c r="E21" s="690"/>
      <c r="F21" s="690"/>
      <c r="G21" s="690"/>
      <c r="H21" s="690"/>
      <c r="I21" s="690"/>
      <c r="J21" s="690"/>
      <c r="K21" s="690"/>
      <c r="L21" s="690"/>
      <c r="M21" s="690"/>
      <c r="N21" s="690"/>
      <c r="O21" s="690"/>
      <c r="P21" s="690"/>
      <c r="Q21" s="690"/>
      <c r="R21" s="690"/>
      <c r="S21" s="690"/>
      <c r="T21" s="690"/>
      <c r="U21" s="690"/>
      <c r="V21" s="146"/>
      <c r="W21" s="21" t="str">
        <f>IF('Form VI'!$A$14=TRUE,"G",IF('Form VI'!$A$14=FALSE," "))</f>
        <v xml:space="preserve"> </v>
      </c>
      <c r="X21" s="549"/>
      <c r="Y21" s="550"/>
      <c r="Z21" s="549"/>
      <c r="AA21" s="550"/>
      <c r="AB21" s="146"/>
      <c r="AC21" s="17" t="str">
        <f>IF('Form VI'!$A$30=TRUE,"W",IF('Form VI'!$A$30=FALSE," "))</f>
        <v xml:space="preserve"> </v>
      </c>
      <c r="AD21" s="549"/>
      <c r="AE21" s="550"/>
      <c r="AF21" s="549"/>
      <c r="AG21" s="550"/>
      <c r="AH21" s="49"/>
      <c r="AI21" s="4"/>
    </row>
    <row r="22" spans="1:35" x14ac:dyDescent="0.2">
      <c r="A22" s="4"/>
      <c r="B22" s="690">
        <v>15</v>
      </c>
      <c r="C22" s="690"/>
      <c r="D22" s="690"/>
      <c r="E22" s="690"/>
      <c r="F22" s="690"/>
      <c r="G22" s="690"/>
      <c r="H22" s="690"/>
      <c r="I22" s="690"/>
      <c r="J22" s="690"/>
      <c r="K22" s="690"/>
      <c r="L22" s="690"/>
      <c r="M22" s="690"/>
      <c r="N22" s="690"/>
      <c r="O22" s="690"/>
      <c r="P22" s="690"/>
      <c r="Q22" s="690"/>
      <c r="R22" s="690"/>
      <c r="S22" s="690"/>
      <c r="T22" s="690"/>
      <c r="U22" s="690"/>
      <c r="V22" s="146"/>
      <c r="W22" s="21" t="str">
        <f>IF('Form VI'!$A$15=TRUE,"H",IF('Form VI'!$A$15=FALSE," "))</f>
        <v xml:space="preserve"> </v>
      </c>
      <c r="X22" s="549"/>
      <c r="Y22" s="550"/>
      <c r="Z22" s="549"/>
      <c r="AA22" s="550"/>
      <c r="AB22" s="146"/>
      <c r="AC22" s="17" t="str">
        <f>IF('Form VI'!$A$31=TRUE,"X",IF('Form VI'!$A$31=FALSE," "))</f>
        <v xml:space="preserve"> </v>
      </c>
      <c r="AD22" s="549"/>
      <c r="AE22" s="550"/>
      <c r="AF22" s="549"/>
      <c r="AG22" s="550"/>
      <c r="AH22" s="49"/>
      <c r="AI22" s="4"/>
    </row>
    <row r="23" spans="1:35" x14ac:dyDescent="0.2">
      <c r="A23" s="4"/>
      <c r="B23" s="690">
        <v>16</v>
      </c>
      <c r="C23" s="690"/>
      <c r="D23" s="690"/>
      <c r="E23" s="690"/>
      <c r="F23" s="690"/>
      <c r="G23" s="690"/>
      <c r="H23" s="690"/>
      <c r="I23" s="690"/>
      <c r="J23" s="690"/>
      <c r="K23" s="690"/>
      <c r="L23" s="690"/>
      <c r="M23" s="690"/>
      <c r="N23" s="690"/>
      <c r="O23" s="690"/>
      <c r="P23" s="690"/>
      <c r="Q23" s="690"/>
      <c r="R23" s="690"/>
      <c r="S23" s="690"/>
      <c r="T23" s="690"/>
      <c r="U23" s="690"/>
      <c r="V23" s="146"/>
      <c r="W23" s="21" t="str">
        <f>IF('Form VI'!$A$16=TRUE,"I",IF('Form VI'!$A$16=FALSE," "))</f>
        <v xml:space="preserve"> </v>
      </c>
      <c r="X23" s="549"/>
      <c r="Y23" s="550"/>
      <c r="Z23" s="549"/>
      <c r="AA23" s="550"/>
      <c r="AB23" s="146"/>
      <c r="AC23" s="17" t="str">
        <f>IF('Form VI'!$A$32=TRUE,"Y",IF('Form VI'!$A$32=FALSE," "))</f>
        <v xml:space="preserve"> </v>
      </c>
      <c r="AD23" s="549"/>
      <c r="AE23" s="550"/>
      <c r="AF23" s="549"/>
      <c r="AG23" s="550"/>
      <c r="AH23" s="49"/>
      <c r="AI23" s="4"/>
    </row>
    <row r="24" spans="1:35" x14ac:dyDescent="0.2">
      <c r="A24" s="4"/>
      <c r="B24" s="4"/>
      <c r="C24" s="9"/>
      <c r="D24" s="9"/>
      <c r="E24" s="9"/>
      <c r="F24" s="9"/>
      <c r="G24" s="9"/>
      <c r="H24" s="9"/>
      <c r="I24" s="9"/>
      <c r="J24" s="9"/>
      <c r="K24" s="9"/>
      <c r="L24" s="9"/>
      <c r="M24" s="9"/>
      <c r="N24" s="9"/>
      <c r="O24" s="9"/>
      <c r="P24" s="9"/>
      <c r="Q24" s="9"/>
      <c r="R24" s="9"/>
      <c r="S24" s="9"/>
      <c r="T24" s="9"/>
      <c r="U24" s="34"/>
      <c r="V24" s="144"/>
      <c r="W24" s="21" t="str">
        <f>IF('Form VI'!$A$17=TRUE,"J",IF('Form VI'!$A$17=FALSE," "))</f>
        <v xml:space="preserve"> </v>
      </c>
      <c r="X24" s="549"/>
      <c r="Y24" s="550"/>
      <c r="Z24" s="549"/>
      <c r="AA24" s="550"/>
      <c r="AB24" s="144"/>
      <c r="AC24" s="17" t="str">
        <f>IF('Form VI'!$A$33=TRUE,"Z",IF('Form VI'!$A$33=FALSE," "))</f>
        <v xml:space="preserve"> </v>
      </c>
      <c r="AD24" s="549"/>
      <c r="AE24" s="550"/>
      <c r="AF24" s="549"/>
      <c r="AG24" s="550"/>
      <c r="AH24" s="49"/>
      <c r="AI24" s="4"/>
    </row>
    <row r="25" spans="1:35" x14ac:dyDescent="0.2">
      <c r="A25" s="4"/>
      <c r="B25" s="896" t="s">
        <v>214</v>
      </c>
      <c r="C25" s="896"/>
      <c r="D25" s="896"/>
      <c r="E25" s="896"/>
      <c r="F25" s="896"/>
      <c r="G25" s="547"/>
      <c r="H25" s="547"/>
      <c r="I25" s="547"/>
      <c r="J25" s="661" t="s">
        <v>219</v>
      </c>
      <c r="K25" s="661"/>
      <c r="L25" s="661"/>
      <c r="M25" s="661"/>
      <c r="N25" s="661"/>
      <c r="O25" s="661" t="s">
        <v>224</v>
      </c>
      <c r="P25" s="661"/>
      <c r="Q25" s="661"/>
      <c r="R25" s="661"/>
      <c r="S25" s="661"/>
      <c r="T25" s="9"/>
      <c r="U25" s="9"/>
      <c r="V25" s="144"/>
      <c r="W25" s="21" t="str">
        <f>IF('Form VI'!$A$18=TRUE,"K",IF('Form VI'!$A$18=FALSE," "))</f>
        <v xml:space="preserve"> </v>
      </c>
      <c r="X25" s="549"/>
      <c r="Y25" s="550"/>
      <c r="Z25" s="549"/>
      <c r="AA25" s="550"/>
      <c r="AB25" s="144"/>
      <c r="AC25" s="17" t="str">
        <f>IF('Form VI'!$A$34=TRUE,"AA",IF('Form VI'!$A$34=FALSE," "))</f>
        <v xml:space="preserve"> </v>
      </c>
      <c r="AD25" s="549"/>
      <c r="AE25" s="550"/>
      <c r="AF25" s="549"/>
      <c r="AG25" s="550"/>
      <c r="AH25" s="49"/>
      <c r="AI25" s="4"/>
    </row>
    <row r="26" spans="1:35" x14ac:dyDescent="0.2">
      <c r="A26" s="4"/>
      <c r="B26" s="894" t="s">
        <v>215</v>
      </c>
      <c r="C26" s="521"/>
      <c r="D26" s="521"/>
      <c r="E26" s="521"/>
      <c r="F26" s="521"/>
      <c r="G26" s="547"/>
      <c r="H26" s="547"/>
      <c r="I26" s="547"/>
      <c r="J26" s="661" t="s">
        <v>220</v>
      </c>
      <c r="K26" s="661"/>
      <c r="L26" s="661"/>
      <c r="M26" s="661"/>
      <c r="N26" s="661"/>
      <c r="O26" s="661" t="s">
        <v>225</v>
      </c>
      <c r="P26" s="661"/>
      <c r="Q26" s="661"/>
      <c r="R26" s="661"/>
      <c r="S26" s="661"/>
      <c r="T26" s="9"/>
      <c r="U26" s="9"/>
      <c r="V26" s="144"/>
      <c r="W26" s="21" t="str">
        <f>IF('Form VI'!$A$19=TRUE,"L",IF('Form VI'!$A$19=FALSE," "))</f>
        <v xml:space="preserve"> </v>
      </c>
      <c r="X26" s="549"/>
      <c r="Y26" s="550"/>
      <c r="Z26" s="549"/>
      <c r="AA26" s="550"/>
      <c r="AB26" s="144"/>
      <c r="AC26" s="17" t="str">
        <f>IF('Form VI'!$A$35=TRUE,"AB",IF('Form VI'!$A$35=FALSE," "))</f>
        <v xml:space="preserve"> </v>
      </c>
      <c r="AD26" s="549"/>
      <c r="AE26" s="550"/>
      <c r="AF26" s="549"/>
      <c r="AG26" s="550"/>
      <c r="AH26" s="49"/>
      <c r="AI26" s="4"/>
    </row>
    <row r="27" spans="1:35" x14ac:dyDescent="0.2">
      <c r="A27" s="4"/>
      <c r="B27" s="894" t="s">
        <v>216</v>
      </c>
      <c r="C27" s="522"/>
      <c r="D27" s="522"/>
      <c r="E27" s="522"/>
      <c r="F27" s="522"/>
      <c r="G27" s="547"/>
      <c r="H27" s="547"/>
      <c r="I27" s="547"/>
      <c r="J27" s="661" t="s">
        <v>221</v>
      </c>
      <c r="K27" s="661"/>
      <c r="L27" s="661"/>
      <c r="M27" s="661"/>
      <c r="N27" s="661"/>
      <c r="O27" s="661" t="s">
        <v>226</v>
      </c>
      <c r="P27" s="661"/>
      <c r="Q27" s="661"/>
      <c r="R27" s="661"/>
      <c r="S27" s="661"/>
      <c r="T27" s="9"/>
      <c r="U27" s="9"/>
      <c r="V27" s="144"/>
      <c r="W27" s="21" t="str">
        <f>IF('Form VI'!$A$20=TRUE,"M",IF('Form VI'!$A$20=FALSE," "))</f>
        <v xml:space="preserve"> </v>
      </c>
      <c r="X27" s="549"/>
      <c r="Y27" s="550"/>
      <c r="Z27" s="549"/>
      <c r="AA27" s="550"/>
      <c r="AB27" s="144"/>
      <c r="AC27" s="17" t="str">
        <f>IF('Form VI'!$A$36=TRUE,"AC",IF('Form VI'!$A$36=FALSE," "))</f>
        <v xml:space="preserve"> </v>
      </c>
      <c r="AD27" s="549"/>
      <c r="AE27" s="550"/>
      <c r="AF27" s="549"/>
      <c r="AG27" s="550"/>
      <c r="AH27" s="49"/>
      <c r="AI27" s="4"/>
    </row>
    <row r="28" spans="1:35" x14ac:dyDescent="0.2">
      <c r="A28" s="4"/>
      <c r="B28" s="894" t="s">
        <v>217</v>
      </c>
      <c r="C28" s="522"/>
      <c r="D28" s="522"/>
      <c r="E28" s="522"/>
      <c r="F28" s="522"/>
      <c r="G28" s="522"/>
      <c r="H28" s="522"/>
      <c r="I28" s="522"/>
      <c r="J28" s="661" t="s">
        <v>222</v>
      </c>
      <c r="K28" s="661"/>
      <c r="L28" s="661"/>
      <c r="M28" s="661"/>
      <c r="N28" s="661"/>
      <c r="O28" s="661" t="s">
        <v>226</v>
      </c>
      <c r="P28" s="661"/>
      <c r="Q28" s="661"/>
      <c r="R28" s="661"/>
      <c r="S28" s="661"/>
      <c r="T28" s="9"/>
      <c r="U28" s="9"/>
      <c r="V28" s="144"/>
      <c r="W28" s="21" t="str">
        <f>IF('Form VI'!$A$21=TRUE,"N",IF('Form VI'!$A$21=FALSE," "))</f>
        <v xml:space="preserve"> </v>
      </c>
      <c r="X28" s="549"/>
      <c r="Y28" s="550"/>
      <c r="Z28" s="549"/>
      <c r="AA28" s="550"/>
      <c r="AB28" s="144"/>
      <c r="AC28" s="17" t="str">
        <f>IF('Form VI'!$A$37=TRUE,"AD",IF('Form VI'!$A$37=FALSE," "))</f>
        <v xml:space="preserve"> </v>
      </c>
      <c r="AD28" s="549"/>
      <c r="AE28" s="550"/>
      <c r="AF28" s="549"/>
      <c r="AG28" s="550"/>
      <c r="AH28" s="49"/>
      <c r="AI28" s="4"/>
    </row>
    <row r="29" spans="1:35" x14ac:dyDescent="0.2">
      <c r="A29" s="4"/>
      <c r="B29" s="895" t="s">
        <v>218</v>
      </c>
      <c r="C29" s="511"/>
      <c r="D29" s="511"/>
      <c r="E29" s="511"/>
      <c r="F29" s="511"/>
      <c r="G29" s="511"/>
      <c r="H29" s="511"/>
      <c r="I29" s="511"/>
      <c r="J29" s="661" t="s">
        <v>223</v>
      </c>
      <c r="K29" s="661"/>
      <c r="L29" s="661"/>
      <c r="M29" s="661"/>
      <c r="N29" s="661"/>
      <c r="O29" s="661" t="s">
        <v>227</v>
      </c>
      <c r="P29" s="661"/>
      <c r="Q29" s="661"/>
      <c r="R29" s="661"/>
      <c r="S29" s="661"/>
      <c r="T29" s="9"/>
      <c r="U29" s="9"/>
      <c r="V29" s="144"/>
      <c r="W29" s="21" t="str">
        <f>IF('Form VI'!$A$22=TRUE,"O",IF('Form VI'!$A$22=FALSE," "))</f>
        <v xml:space="preserve"> </v>
      </c>
      <c r="X29" s="549"/>
      <c r="Y29" s="550"/>
      <c r="Z29" s="549"/>
      <c r="AA29" s="550"/>
      <c r="AB29" s="144"/>
      <c r="AC29" s="17" t="str">
        <f>IF('Form VI'!$A$38=TRUE,"AE",IF('Form VI'!$A$38=FALSE," "))</f>
        <v xml:space="preserve"> </v>
      </c>
      <c r="AD29" s="549"/>
      <c r="AE29" s="550"/>
      <c r="AF29" s="549"/>
      <c r="AG29" s="550"/>
      <c r="AH29" s="49"/>
      <c r="AI29" s="4"/>
    </row>
    <row r="30" spans="1:35" x14ac:dyDescent="0.2">
      <c r="A30" s="4"/>
      <c r="B30" s="4"/>
      <c r="C30" s="9"/>
      <c r="D30" s="9"/>
      <c r="E30" s="9"/>
      <c r="F30" s="9"/>
      <c r="G30" s="9"/>
      <c r="H30" s="9"/>
      <c r="I30" s="9"/>
      <c r="J30" s="9"/>
      <c r="K30" s="9"/>
      <c r="L30" s="9"/>
      <c r="M30" s="9"/>
      <c r="N30" s="9"/>
      <c r="O30" s="9"/>
      <c r="P30" s="9"/>
      <c r="Q30" s="9"/>
      <c r="R30" s="9"/>
      <c r="S30" s="9"/>
      <c r="T30" s="9"/>
      <c r="U30" s="9"/>
      <c r="V30" s="144"/>
      <c r="W30" s="21" t="str">
        <f>IF('Form VI'!$A$23=TRUE,"P",IF('Form VI'!$A$23=FALSE," "))</f>
        <v xml:space="preserve"> </v>
      </c>
      <c r="X30" s="549"/>
      <c r="Y30" s="550"/>
      <c r="Z30" s="549"/>
      <c r="AA30" s="550"/>
      <c r="AB30" s="144"/>
      <c r="AC30" s="17" t="str">
        <f>IF('Form VI'!$A$39=TRUE,"AF",IF('Form VI'!$A$39=FALSE," "))</f>
        <v xml:space="preserve"> </v>
      </c>
      <c r="AD30" s="549"/>
      <c r="AE30" s="550"/>
      <c r="AF30" s="549"/>
      <c r="AG30" s="550"/>
      <c r="AH30" s="49"/>
      <c r="AI30" s="4"/>
    </row>
    <row r="31" spans="1:35" x14ac:dyDescent="0.2">
      <c r="A31" s="4"/>
      <c r="B31" s="9"/>
      <c r="C31" s="9"/>
      <c r="D31" s="9"/>
      <c r="E31" s="9"/>
      <c r="F31" s="9"/>
      <c r="G31" s="9"/>
      <c r="H31" s="9"/>
      <c r="I31" s="9"/>
      <c r="J31" s="9"/>
      <c r="K31" s="9"/>
      <c r="L31" s="9"/>
      <c r="M31" s="9"/>
      <c r="N31" s="9"/>
      <c r="O31" s="9"/>
      <c r="P31" s="9"/>
      <c r="Q31" s="9"/>
      <c r="R31" s="9"/>
      <c r="S31" s="9"/>
      <c r="T31" s="9"/>
      <c r="U31" s="9"/>
      <c r="V31" s="25"/>
      <c r="W31" s="22"/>
      <c r="X31" s="33"/>
      <c r="Y31" s="33"/>
      <c r="Z31" s="33"/>
      <c r="AA31" s="49"/>
      <c r="AB31" s="49"/>
      <c r="AC31" s="49"/>
      <c r="AD31" s="49"/>
      <c r="AE31" s="49"/>
      <c r="AF31" s="49"/>
      <c r="AG31" s="49"/>
      <c r="AH31" s="49"/>
      <c r="AI31" s="4"/>
    </row>
    <row r="32" spans="1:35" x14ac:dyDescent="0.2">
      <c r="A32" s="4"/>
      <c r="B32" s="9"/>
      <c r="C32" s="9"/>
      <c r="D32" s="9"/>
      <c r="E32" s="9"/>
      <c r="F32" s="9"/>
      <c r="G32" s="9"/>
      <c r="H32" s="9"/>
      <c r="I32" s="9"/>
      <c r="J32" s="9"/>
      <c r="K32" s="9"/>
      <c r="L32" s="9"/>
      <c r="M32" s="9"/>
      <c r="N32" s="9"/>
      <c r="O32" s="9"/>
      <c r="P32" s="9"/>
      <c r="Q32" s="9"/>
      <c r="R32" s="9"/>
      <c r="S32" s="9"/>
      <c r="T32" s="9"/>
      <c r="U32" s="9"/>
      <c r="V32" s="25"/>
      <c r="W32" s="22"/>
      <c r="X32" s="33"/>
      <c r="Y32" s="33"/>
      <c r="Z32" s="33"/>
      <c r="AA32" s="49"/>
      <c r="AB32" s="49"/>
      <c r="AC32" s="49"/>
      <c r="AD32" s="49"/>
      <c r="AE32" s="49"/>
      <c r="AF32" s="49"/>
      <c r="AG32" s="49"/>
      <c r="AH32" s="49"/>
      <c r="AI32" s="4"/>
    </row>
    <row r="33" spans="1:35" x14ac:dyDescent="0.2">
      <c r="A33" s="4"/>
      <c r="B33" s="9"/>
      <c r="C33" s="9"/>
      <c r="D33" s="9"/>
      <c r="E33" s="9"/>
      <c r="F33" s="9"/>
      <c r="G33" s="9"/>
      <c r="H33" s="9"/>
      <c r="I33" s="9"/>
      <c r="J33" s="9"/>
      <c r="K33" s="9"/>
      <c r="L33" s="9"/>
      <c r="M33" s="9"/>
      <c r="N33" s="9"/>
      <c r="O33" s="9"/>
      <c r="P33" s="9"/>
      <c r="Q33" s="9"/>
      <c r="R33" s="9"/>
      <c r="S33" s="9"/>
      <c r="T33" s="9"/>
      <c r="U33" s="9"/>
      <c r="V33" s="9"/>
      <c r="W33" s="599" t="s">
        <v>213</v>
      </c>
      <c r="X33" s="522"/>
      <c r="Y33" s="522"/>
      <c r="Z33" s="522"/>
      <c r="AA33" s="522"/>
      <c r="AB33" s="522"/>
      <c r="AC33" s="522"/>
      <c r="AD33" s="522"/>
      <c r="AE33" s="522"/>
      <c r="AF33" s="522"/>
      <c r="AG33" s="522"/>
      <c r="AH33" s="522"/>
      <c r="AI33" s="4"/>
    </row>
    <row r="34" spans="1:35" x14ac:dyDescent="0.2">
      <c r="A34" s="7"/>
      <c r="B34" s="4"/>
      <c r="C34" s="4"/>
      <c r="D34" s="4"/>
      <c r="E34" s="4"/>
      <c r="F34" s="4"/>
      <c r="G34" s="4"/>
      <c r="H34" s="4"/>
      <c r="I34" s="4"/>
      <c r="J34" s="4"/>
      <c r="K34" s="4"/>
      <c r="L34" s="4"/>
      <c r="M34" s="4"/>
      <c r="N34" s="4"/>
      <c r="O34" s="4"/>
      <c r="P34" s="4"/>
      <c r="Q34" s="4"/>
      <c r="R34" s="4"/>
      <c r="S34" s="4"/>
      <c r="T34" s="4"/>
      <c r="U34" s="4"/>
      <c r="V34" s="4"/>
      <c r="W34" s="522"/>
      <c r="X34" s="522"/>
      <c r="Y34" s="522"/>
      <c r="Z34" s="522"/>
      <c r="AA34" s="522"/>
      <c r="AB34" s="522"/>
      <c r="AC34" s="522"/>
      <c r="AD34" s="522"/>
      <c r="AE34" s="522"/>
      <c r="AF34" s="522"/>
      <c r="AG34" s="522"/>
      <c r="AH34" s="522"/>
      <c r="AI34" s="4"/>
    </row>
    <row r="35" spans="1:35" x14ac:dyDescent="0.2">
      <c r="A35" s="2"/>
      <c r="B35" s="2"/>
      <c r="C35" s="3"/>
      <c r="D35" s="3"/>
      <c r="E35" s="3"/>
      <c r="F35" s="3"/>
      <c r="G35" s="3"/>
      <c r="H35" s="3"/>
      <c r="I35" s="3"/>
      <c r="J35" s="3"/>
      <c r="K35" s="3"/>
      <c r="L35" s="3"/>
      <c r="M35" s="3"/>
      <c r="N35" s="3"/>
      <c r="O35" s="3"/>
      <c r="P35" s="3"/>
      <c r="Q35" s="3"/>
      <c r="R35" s="3"/>
      <c r="S35" s="3"/>
      <c r="T35" s="3"/>
      <c r="U35" s="3"/>
      <c r="V35" s="3"/>
      <c r="W35" s="522"/>
      <c r="X35" s="522"/>
      <c r="Y35" s="522"/>
      <c r="Z35" s="522"/>
      <c r="AA35" s="522"/>
      <c r="AB35" s="522"/>
      <c r="AC35" s="522"/>
      <c r="AD35" s="522"/>
      <c r="AE35" s="522"/>
      <c r="AF35" s="522"/>
      <c r="AG35" s="522"/>
      <c r="AH35" s="522"/>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selectLockedCells="1"/>
  <mergeCells count="153">
    <mergeCell ref="AF19:AG19"/>
    <mergeCell ref="AD24:AE24"/>
    <mergeCell ref="AD20:AE20"/>
    <mergeCell ref="AF20:AG20"/>
    <mergeCell ref="AF22:AG22"/>
    <mergeCell ref="AF21:AG21"/>
    <mergeCell ref="AD22:AE22"/>
    <mergeCell ref="AF7:AG14"/>
    <mergeCell ref="AD15:AE15"/>
    <mergeCell ref="AF15:AG15"/>
    <mergeCell ref="AD16:AE16"/>
    <mergeCell ref="AF16:AG16"/>
    <mergeCell ref="AF17:AG17"/>
    <mergeCell ref="AD18:AE18"/>
    <mergeCell ref="AF18:AG18"/>
    <mergeCell ref="AD7:AE14"/>
    <mergeCell ref="AD17:AE17"/>
    <mergeCell ref="AF23:AG23"/>
    <mergeCell ref="AF24:AG24"/>
    <mergeCell ref="Z15:AA15"/>
    <mergeCell ref="Z16:AA16"/>
    <mergeCell ref="Z17:AA17"/>
    <mergeCell ref="AD19:AE19"/>
    <mergeCell ref="X17:Y17"/>
    <mergeCell ref="X18:Y18"/>
    <mergeCell ref="X19:Y19"/>
    <mergeCell ref="X23:Y23"/>
    <mergeCell ref="Z18:AA18"/>
    <mergeCell ref="Z22:AA22"/>
    <mergeCell ref="Z23:AA23"/>
    <mergeCell ref="AD21:AE21"/>
    <mergeCell ref="AD23:AE23"/>
    <mergeCell ref="J29:N29"/>
    <mergeCell ref="B27:I27"/>
    <mergeCell ref="B26:I26"/>
    <mergeCell ref="J27:N27"/>
    <mergeCell ref="J28:N28"/>
    <mergeCell ref="Z19:AA19"/>
    <mergeCell ref="Z20:AA20"/>
    <mergeCell ref="Z21:AA21"/>
    <mergeCell ref="X30:Y30"/>
    <mergeCell ref="Z29:AA29"/>
    <mergeCell ref="Z30:AA30"/>
    <mergeCell ref="Q21:U21"/>
    <mergeCell ref="Q22:U22"/>
    <mergeCell ref="Q19:U19"/>
    <mergeCell ref="Q20:U20"/>
    <mergeCell ref="Q23:U23"/>
    <mergeCell ref="O29:S29"/>
    <mergeCell ref="X28:Y28"/>
    <mergeCell ref="X29:Y29"/>
    <mergeCell ref="B28:I28"/>
    <mergeCell ref="B29:I29"/>
    <mergeCell ref="B25:I25"/>
    <mergeCell ref="J25:N25"/>
    <mergeCell ref="J26:N26"/>
    <mergeCell ref="G16:P16"/>
    <mergeCell ref="G17:P17"/>
    <mergeCell ref="G18:P18"/>
    <mergeCell ref="G19:P19"/>
    <mergeCell ref="G20:P20"/>
    <mergeCell ref="G21:P21"/>
    <mergeCell ref="B21:F21"/>
    <mergeCell ref="B23:F23"/>
    <mergeCell ref="B17:F17"/>
    <mergeCell ref="B18:F18"/>
    <mergeCell ref="B19:F19"/>
    <mergeCell ref="B20:F20"/>
    <mergeCell ref="B22:F22"/>
    <mergeCell ref="G22:P22"/>
    <mergeCell ref="G23:P23"/>
    <mergeCell ref="AC4:AH4"/>
    <mergeCell ref="AC5:AH5"/>
    <mergeCell ref="B7:F7"/>
    <mergeCell ref="G7:P7"/>
    <mergeCell ref="Q7:U7"/>
    <mergeCell ref="B4:K4"/>
    <mergeCell ref="M4:AA4"/>
    <mergeCell ref="B15:F15"/>
    <mergeCell ref="B16:F16"/>
    <mergeCell ref="Q15:U15"/>
    <mergeCell ref="X16:Y16"/>
    <mergeCell ref="X15:Y15"/>
    <mergeCell ref="M5:Z5"/>
    <mergeCell ref="G9:P9"/>
    <mergeCell ref="G10:P10"/>
    <mergeCell ref="G11:P11"/>
    <mergeCell ref="B5:J5"/>
    <mergeCell ref="B10:F10"/>
    <mergeCell ref="B11:F11"/>
    <mergeCell ref="B12:F12"/>
    <mergeCell ref="B13:F13"/>
    <mergeCell ref="B14:F14"/>
    <mergeCell ref="G8:P8"/>
    <mergeCell ref="G15:P15"/>
    <mergeCell ref="AD36:AH36"/>
    <mergeCell ref="AD25:AE25"/>
    <mergeCell ref="AD26:AE26"/>
    <mergeCell ref="AF26:AG26"/>
    <mergeCell ref="X20:Y20"/>
    <mergeCell ref="X21:Y21"/>
    <mergeCell ref="X22:Y22"/>
    <mergeCell ref="Q12:U12"/>
    <mergeCell ref="A36:C36"/>
    <mergeCell ref="D36:G36"/>
    <mergeCell ref="M36:P36"/>
    <mergeCell ref="AB36:AC36"/>
    <mergeCell ref="H36:L36"/>
    <mergeCell ref="Q36:S36"/>
    <mergeCell ref="T36:U36"/>
    <mergeCell ref="V36:Y36"/>
    <mergeCell ref="Z36:AA36"/>
    <mergeCell ref="G12:P12"/>
    <mergeCell ref="G13:P13"/>
    <mergeCell ref="G14:P14"/>
    <mergeCell ref="AC7:AC14"/>
    <mergeCell ref="Z7:AA14"/>
    <mergeCell ref="B8:F8"/>
    <mergeCell ref="B9:F9"/>
    <mergeCell ref="Q10:U10"/>
    <mergeCell ref="Q11:U11"/>
    <mergeCell ref="W7:W14"/>
    <mergeCell ref="X7:Y14"/>
    <mergeCell ref="Q8:U8"/>
    <mergeCell ref="Q9:U9"/>
    <mergeCell ref="Q16:U16"/>
    <mergeCell ref="Q17:U17"/>
    <mergeCell ref="Q18:U18"/>
    <mergeCell ref="Q13:U13"/>
    <mergeCell ref="Q14:U14"/>
    <mergeCell ref="W33:AH35"/>
    <mergeCell ref="Z27:AA27"/>
    <mergeCell ref="O27:S27"/>
    <mergeCell ref="X26:Y26"/>
    <mergeCell ref="X27:Y27"/>
    <mergeCell ref="O28:S28"/>
    <mergeCell ref="Z28:AA28"/>
    <mergeCell ref="Z26:AA26"/>
    <mergeCell ref="X24:Y24"/>
    <mergeCell ref="X25:Y25"/>
    <mergeCell ref="Z25:AA25"/>
    <mergeCell ref="Z24:AA24"/>
    <mergeCell ref="O25:S25"/>
    <mergeCell ref="O26:S26"/>
    <mergeCell ref="AF30:AG30"/>
    <mergeCell ref="AD28:AE28"/>
    <mergeCell ref="AF28:AG28"/>
    <mergeCell ref="AD29:AE29"/>
    <mergeCell ref="AF29:AG29"/>
    <mergeCell ref="AF25:AG25"/>
    <mergeCell ref="AF27:AG27"/>
    <mergeCell ref="AD30:AE30"/>
    <mergeCell ref="AD27:AE27"/>
  </mergeCells>
  <phoneticPr fontId="5" type="noConversion"/>
  <conditionalFormatting sqref="D36:G36 M36:P36">
    <cfRule type="cellIs" dxfId="4097" priority="1" stopIfTrue="1" operator="equal">
      <formula>0</formula>
    </cfRule>
  </conditionalFormatting>
  <dataValidations count="2">
    <dataValidation type="list" allowBlank="1" showErrorMessage="1" error="Select either &quot;SDE&quot; for speed discrimination or &quot;SA&quot; for speed assessment." sqref="B5:J5" xr:uid="{00000000-0002-0000-3000-000000000000}">
      <formula1>"SDE,SA"</formula1>
    </dataValidation>
    <dataValidation type="list" allowBlank="1" showErrorMessage="1" error="Select loop spacing to be used for SDE/SA loops, either 12' (3.66m), 10' (3.05m) or 3m." sqref="M5:Z5" xr:uid="{00000000-0002-0000-3000-000001000000}">
      <formula1>"Standard 12 feet (3.66m),10 feet (3.05m),3m"</formula1>
    </dataValidation>
  </dataValidations>
  <hyperlinks>
    <hyperlink ref="AI36" location="'Form II(a)'!AC24" display="i" xr:uid="{00000000-0004-0000-3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&amp;LSpeed Discrimination / Assessment Equipment (SDE/SA)&amp;CPage &amp;P of &amp;N&amp;RForm XX</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7">
    <tabColor indexed="50"/>
    <pageSetUpPr fitToPage="1"/>
  </sheetPr>
  <dimension ref="A1:AI36"/>
  <sheetViews>
    <sheetView view="pageBreakPreview" zoomScaleNormal="100" zoomScaleSheetLayoutView="100" workbookViewId="0">
      <selection activeCell="AC7" sqref="AC7:AF7"/>
    </sheetView>
  </sheetViews>
  <sheetFormatPr defaultRowHeight="12.75" x14ac:dyDescent="0.2"/>
  <cols>
    <col min="1" max="26" width="3.5703125" customWidth="1"/>
    <col min="27" max="27" width="6" customWidth="1"/>
    <col min="28" max="28" width="0.7109375" customWidth="1"/>
    <col min="29" max="33" width="3.5703125" customWidth="1"/>
    <col min="34" max="34" width="6" customWidth="1"/>
    <col min="35" max="35" width="0.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271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ht="12.75" customHeight="1" x14ac:dyDescent="0.2">
      <c r="A3" s="8"/>
      <c r="B3" s="413" t="s">
        <v>267</v>
      </c>
      <c r="C3" s="413"/>
      <c r="D3" s="413"/>
      <c r="E3" s="413"/>
      <c r="F3" s="413"/>
      <c r="G3" s="437"/>
      <c r="H3" s="437"/>
      <c r="I3" s="437"/>
      <c r="J3" s="437"/>
      <c r="K3" s="437"/>
      <c r="L3" s="437"/>
      <c r="M3" s="437"/>
      <c r="N3" s="437"/>
      <c r="O3" s="437"/>
      <c r="P3" s="442" t="s">
        <v>268</v>
      </c>
      <c r="Q3" s="443"/>
      <c r="R3" s="415" t="s">
        <v>357</v>
      </c>
      <c r="S3" s="416"/>
      <c r="T3" s="417"/>
      <c r="U3" s="418"/>
      <c r="V3" s="413" t="s">
        <v>269</v>
      </c>
      <c r="W3" s="413"/>
      <c r="X3" s="414"/>
      <c r="Y3" s="414"/>
      <c r="Z3" s="413" t="s">
        <v>324</v>
      </c>
      <c r="AA3" s="413"/>
      <c r="AB3" s="410"/>
      <c r="AC3" s="413" t="s">
        <v>270</v>
      </c>
      <c r="AD3" s="413"/>
      <c r="AE3" s="414"/>
      <c r="AF3" s="414"/>
      <c r="AG3" s="413" t="s">
        <v>325</v>
      </c>
      <c r="AH3" s="413"/>
      <c r="AI3" s="4"/>
    </row>
    <row r="4" spans="1:35" ht="12.75" customHeight="1" x14ac:dyDescent="0.2">
      <c r="A4" s="4"/>
      <c r="B4" s="413"/>
      <c r="C4" s="413"/>
      <c r="D4" s="413"/>
      <c r="E4" s="413"/>
      <c r="F4" s="413"/>
      <c r="G4" s="437"/>
      <c r="H4" s="437"/>
      <c r="I4" s="437"/>
      <c r="J4" s="437"/>
      <c r="K4" s="437"/>
      <c r="L4" s="437"/>
      <c r="M4" s="437"/>
      <c r="N4" s="437"/>
      <c r="O4" s="437"/>
      <c r="P4" s="442"/>
      <c r="Q4" s="443"/>
      <c r="R4" s="419"/>
      <c r="S4" s="420"/>
      <c r="T4" s="420"/>
      <c r="U4" s="421"/>
      <c r="V4" s="413"/>
      <c r="W4" s="413"/>
      <c r="X4" s="414"/>
      <c r="Y4" s="414"/>
      <c r="Z4" s="413"/>
      <c r="AA4" s="413"/>
      <c r="AB4" s="411"/>
      <c r="AC4" s="413"/>
      <c r="AD4" s="413"/>
      <c r="AE4" s="414"/>
      <c r="AF4" s="414"/>
      <c r="AG4" s="413"/>
      <c r="AH4" s="413"/>
      <c r="AI4" s="4"/>
    </row>
    <row r="5" spans="1:35" x14ac:dyDescent="0.2">
      <c r="A5" s="4"/>
      <c r="B5" s="413"/>
      <c r="C5" s="413"/>
      <c r="D5" s="413"/>
      <c r="E5" s="413"/>
      <c r="F5" s="413"/>
      <c r="G5" s="437"/>
      <c r="H5" s="437"/>
      <c r="I5" s="437"/>
      <c r="J5" s="437"/>
      <c r="K5" s="437"/>
      <c r="L5" s="437"/>
      <c r="M5" s="437"/>
      <c r="N5" s="437"/>
      <c r="O5" s="437"/>
      <c r="P5" s="442"/>
      <c r="Q5" s="443"/>
      <c r="R5" s="419"/>
      <c r="S5" s="420"/>
      <c r="T5" s="420"/>
      <c r="U5" s="421"/>
      <c r="V5" s="413"/>
      <c r="W5" s="413"/>
      <c r="X5" s="414"/>
      <c r="Y5" s="414"/>
      <c r="Z5" s="413"/>
      <c r="AA5" s="413"/>
      <c r="AB5" s="411"/>
      <c r="AC5" s="413"/>
      <c r="AD5" s="413"/>
      <c r="AE5" s="414"/>
      <c r="AF5" s="414"/>
      <c r="AG5" s="413"/>
      <c r="AH5" s="413"/>
      <c r="AI5" s="4"/>
    </row>
    <row r="6" spans="1:35" x14ac:dyDescent="0.2">
      <c r="A6" s="4"/>
      <c r="B6" s="413"/>
      <c r="C6" s="413"/>
      <c r="D6" s="413"/>
      <c r="E6" s="413"/>
      <c r="F6" s="413"/>
      <c r="G6" s="437"/>
      <c r="H6" s="437"/>
      <c r="I6" s="437"/>
      <c r="J6" s="437"/>
      <c r="K6" s="437"/>
      <c r="L6" s="437"/>
      <c r="M6" s="437"/>
      <c r="N6" s="437"/>
      <c r="O6" s="437"/>
      <c r="P6" s="442"/>
      <c r="Q6" s="443"/>
      <c r="R6" s="422"/>
      <c r="S6" s="423"/>
      <c r="T6" s="423"/>
      <c r="U6" s="424"/>
      <c r="V6" s="413"/>
      <c r="W6" s="413"/>
      <c r="X6" s="414"/>
      <c r="Y6" s="414"/>
      <c r="Z6" s="413"/>
      <c r="AA6" s="413"/>
      <c r="AB6" s="412"/>
      <c r="AC6" s="413"/>
      <c r="AD6" s="413"/>
      <c r="AE6" s="414"/>
      <c r="AF6" s="414"/>
      <c r="AG6" s="413"/>
      <c r="AH6" s="413"/>
      <c r="AI6" s="4"/>
    </row>
    <row r="7" spans="1:35" ht="12.6" customHeight="1" x14ac:dyDescent="0.2">
      <c r="A7" s="4"/>
      <c r="B7" s="469" t="s">
        <v>756</v>
      </c>
      <c r="C7" s="470"/>
      <c r="D7" s="470"/>
      <c r="E7" s="470"/>
      <c r="F7" s="470"/>
      <c r="G7" s="470"/>
      <c r="H7" s="470"/>
      <c r="I7" s="470"/>
      <c r="J7" s="470"/>
      <c r="K7" s="470"/>
      <c r="L7" s="470"/>
      <c r="M7" s="470"/>
      <c r="N7" s="470"/>
      <c r="O7" s="471"/>
      <c r="P7" s="472" t="s">
        <v>306</v>
      </c>
      <c r="Q7" s="473"/>
      <c r="R7" s="403">
        <f>'Form XXIV'!$T$34</f>
        <v>0</v>
      </c>
      <c r="S7" s="404"/>
      <c r="T7" s="404"/>
      <c r="U7" s="426"/>
      <c r="V7" s="403">
        <f>'Form XXIV'!$Z$34</f>
        <v>0</v>
      </c>
      <c r="W7" s="404"/>
      <c r="X7" s="404"/>
      <c r="Y7" s="426"/>
      <c r="Z7" s="460">
        <f>'Form XXIV'!$AD$34</f>
        <v>0</v>
      </c>
      <c r="AA7" s="461"/>
      <c r="AB7" s="336" t="b">
        <v>1</v>
      </c>
      <c r="AC7" s="427"/>
      <c r="AD7" s="427"/>
      <c r="AE7" s="427"/>
      <c r="AF7" s="427"/>
      <c r="AG7" s="425"/>
      <c r="AH7" s="425"/>
      <c r="AI7" s="4"/>
    </row>
    <row r="8" spans="1:35" ht="12.75" customHeight="1" x14ac:dyDescent="0.2">
      <c r="A8" s="4"/>
      <c r="B8" s="451" t="s">
        <v>546</v>
      </c>
      <c r="C8" s="452"/>
      <c r="D8" s="452"/>
      <c r="E8" s="452"/>
      <c r="F8" s="452"/>
      <c r="G8" s="452"/>
      <c r="H8" s="452"/>
      <c r="I8" s="452"/>
      <c r="J8" s="452"/>
      <c r="K8" s="452"/>
      <c r="L8" s="452"/>
      <c r="M8" s="452"/>
      <c r="N8" s="452"/>
      <c r="O8" s="453"/>
      <c r="P8" s="505" t="s">
        <v>307</v>
      </c>
      <c r="Q8" s="506"/>
      <c r="R8" s="403">
        <f>'Form XXV'!$T$39</f>
        <v>0</v>
      </c>
      <c r="S8" s="404"/>
      <c r="T8" s="404"/>
      <c r="U8" s="426"/>
      <c r="V8" s="403">
        <f>'Form XXV'!$Z$39</f>
        <v>0</v>
      </c>
      <c r="W8" s="404"/>
      <c r="X8" s="404"/>
      <c r="Y8" s="426"/>
      <c r="Z8" s="460">
        <f>'Form XXV'!$AD$39</f>
        <v>0</v>
      </c>
      <c r="AA8" s="461"/>
      <c r="AB8" s="336" t="b">
        <v>0</v>
      </c>
      <c r="AC8" s="427"/>
      <c r="AD8" s="427"/>
      <c r="AE8" s="427"/>
      <c r="AF8" s="427"/>
      <c r="AG8" s="425"/>
      <c r="AH8" s="425"/>
      <c r="AI8" s="4"/>
    </row>
    <row r="9" spans="1:35" ht="12.75" customHeight="1" x14ac:dyDescent="0.2">
      <c r="A9" s="4"/>
      <c r="B9" s="451" t="s">
        <v>757</v>
      </c>
      <c r="C9" s="452"/>
      <c r="D9" s="452"/>
      <c r="E9" s="452"/>
      <c r="F9" s="452"/>
      <c r="G9" s="452"/>
      <c r="H9" s="452"/>
      <c r="I9" s="452"/>
      <c r="J9" s="452"/>
      <c r="K9" s="452"/>
      <c r="L9" s="452"/>
      <c r="M9" s="452"/>
      <c r="N9" s="452"/>
      <c r="O9" s="453"/>
      <c r="P9" s="507" t="s">
        <v>308</v>
      </c>
      <c r="Q9" s="508"/>
      <c r="R9" s="403">
        <f>'Form XXVI'!$T$34</f>
        <v>0</v>
      </c>
      <c r="S9" s="404"/>
      <c r="T9" s="404"/>
      <c r="U9" s="426"/>
      <c r="V9" s="403">
        <f>'Form XXVI'!$Z$34</f>
        <v>0</v>
      </c>
      <c r="W9" s="404"/>
      <c r="X9" s="404"/>
      <c r="Y9" s="426"/>
      <c r="Z9" s="460">
        <f>'Form XXVI'!$AD$34</f>
        <v>0</v>
      </c>
      <c r="AA9" s="461"/>
      <c r="AB9" s="336" t="b">
        <v>0</v>
      </c>
      <c r="AC9" s="427"/>
      <c r="AD9" s="427"/>
      <c r="AE9" s="427"/>
      <c r="AF9" s="427"/>
      <c r="AG9" s="425"/>
      <c r="AH9" s="425"/>
      <c r="AI9" s="4"/>
    </row>
    <row r="10" spans="1:35" ht="12.75" customHeight="1" x14ac:dyDescent="0.2">
      <c r="A10" s="4"/>
      <c r="B10" s="451" t="s">
        <v>758</v>
      </c>
      <c r="C10" s="452"/>
      <c r="D10" s="452"/>
      <c r="E10" s="452"/>
      <c r="F10" s="452"/>
      <c r="G10" s="452"/>
      <c r="H10" s="452"/>
      <c r="I10" s="452"/>
      <c r="J10" s="452"/>
      <c r="K10" s="452"/>
      <c r="L10" s="452"/>
      <c r="M10" s="452"/>
      <c r="N10" s="452"/>
      <c r="O10" s="453"/>
      <c r="P10" s="507" t="s">
        <v>374</v>
      </c>
      <c r="Q10" s="508"/>
      <c r="R10" s="403">
        <f>'Form XXVI(a)'!$T$43</f>
        <v>0</v>
      </c>
      <c r="S10" s="404"/>
      <c r="T10" s="404"/>
      <c r="U10" s="426"/>
      <c r="V10" s="403">
        <f>'Form XXVI(a)'!$Z$43</f>
        <v>0</v>
      </c>
      <c r="W10" s="404"/>
      <c r="X10" s="404"/>
      <c r="Y10" s="426"/>
      <c r="Z10" s="460">
        <f>'Form XXVI(a)'!$AD$43</f>
        <v>0</v>
      </c>
      <c r="AA10" s="461"/>
      <c r="AB10" s="336" t="b">
        <v>0</v>
      </c>
      <c r="AC10" s="427"/>
      <c r="AD10" s="427"/>
      <c r="AE10" s="427"/>
      <c r="AF10" s="427"/>
      <c r="AG10" s="425"/>
      <c r="AH10" s="425"/>
      <c r="AI10" s="4"/>
    </row>
    <row r="11" spans="1:35" ht="12.75" customHeight="1" x14ac:dyDescent="0.2">
      <c r="A11" s="4"/>
      <c r="B11" s="451" t="s">
        <v>758</v>
      </c>
      <c r="C11" s="452"/>
      <c r="D11" s="452"/>
      <c r="E11" s="452"/>
      <c r="F11" s="452"/>
      <c r="G11" s="452"/>
      <c r="H11" s="452"/>
      <c r="I11" s="452"/>
      <c r="J11" s="452"/>
      <c r="K11" s="452"/>
      <c r="L11" s="452"/>
      <c r="M11" s="452"/>
      <c r="N11" s="452"/>
      <c r="O11" s="453"/>
      <c r="P11" s="507" t="s">
        <v>375</v>
      </c>
      <c r="Q11" s="508"/>
      <c r="R11" s="403">
        <f>'Form XXVI(b)'!$T$43</f>
        <v>0</v>
      </c>
      <c r="S11" s="404"/>
      <c r="T11" s="404"/>
      <c r="U11" s="426"/>
      <c r="V11" s="403">
        <f>'Form XXVI(b)'!$Z$43</f>
        <v>0</v>
      </c>
      <c r="W11" s="404"/>
      <c r="X11" s="404"/>
      <c r="Y11" s="426"/>
      <c r="Z11" s="460">
        <f>'Form XXVI(b)'!$AD$43</f>
        <v>0</v>
      </c>
      <c r="AA11" s="461"/>
      <c r="AB11" s="336" t="b">
        <v>0</v>
      </c>
      <c r="AC11" s="427"/>
      <c r="AD11" s="427"/>
      <c r="AE11" s="427"/>
      <c r="AF11" s="427"/>
      <c r="AG11" s="425"/>
      <c r="AH11" s="425"/>
      <c r="AI11" s="4"/>
    </row>
    <row r="12" spans="1:35" ht="12.75" customHeight="1" x14ac:dyDescent="0.2">
      <c r="A12" s="4"/>
      <c r="B12" s="451" t="s">
        <v>758</v>
      </c>
      <c r="C12" s="452"/>
      <c r="D12" s="452"/>
      <c r="E12" s="452"/>
      <c r="F12" s="452"/>
      <c r="G12" s="452"/>
      <c r="H12" s="452"/>
      <c r="I12" s="452"/>
      <c r="J12" s="452"/>
      <c r="K12" s="452"/>
      <c r="L12" s="452"/>
      <c r="M12" s="452"/>
      <c r="N12" s="452"/>
      <c r="O12" s="453"/>
      <c r="P12" s="507" t="s">
        <v>376</v>
      </c>
      <c r="Q12" s="508"/>
      <c r="R12" s="403">
        <f>'Form XXVI(c)'!$T$43</f>
        <v>0</v>
      </c>
      <c r="S12" s="404"/>
      <c r="T12" s="404"/>
      <c r="U12" s="426"/>
      <c r="V12" s="403">
        <f>'Form XXVI(c)'!$Z$43</f>
        <v>0</v>
      </c>
      <c r="W12" s="404"/>
      <c r="X12" s="404"/>
      <c r="Y12" s="426"/>
      <c r="Z12" s="460">
        <f>'Form XXVI(c)'!$AD$43</f>
        <v>0</v>
      </c>
      <c r="AA12" s="461"/>
      <c r="AB12" s="336" t="b">
        <v>0</v>
      </c>
      <c r="AC12" s="427"/>
      <c r="AD12" s="427"/>
      <c r="AE12" s="427"/>
      <c r="AF12" s="427"/>
      <c r="AG12" s="425"/>
      <c r="AH12" s="425"/>
      <c r="AI12" s="4"/>
    </row>
    <row r="13" spans="1:35" ht="12.75" customHeight="1" x14ac:dyDescent="0.2">
      <c r="A13" s="4"/>
      <c r="B13" s="451" t="s">
        <v>758</v>
      </c>
      <c r="C13" s="452"/>
      <c r="D13" s="452"/>
      <c r="E13" s="452"/>
      <c r="F13" s="452"/>
      <c r="G13" s="452"/>
      <c r="H13" s="452"/>
      <c r="I13" s="452"/>
      <c r="J13" s="452"/>
      <c r="K13" s="452"/>
      <c r="L13" s="452"/>
      <c r="M13" s="452"/>
      <c r="N13" s="452"/>
      <c r="O13" s="453"/>
      <c r="P13" s="507" t="s">
        <v>377</v>
      </c>
      <c r="Q13" s="508"/>
      <c r="R13" s="403">
        <f>'Form XXVI(d)'!$T$43</f>
        <v>0</v>
      </c>
      <c r="S13" s="404"/>
      <c r="T13" s="404"/>
      <c r="U13" s="426"/>
      <c r="V13" s="403">
        <f>'Form XXVI(d)'!$Z$43</f>
        <v>0</v>
      </c>
      <c r="W13" s="404"/>
      <c r="X13" s="404"/>
      <c r="Y13" s="426"/>
      <c r="Z13" s="460">
        <f>'Form XXVI(d)'!$AD$43</f>
        <v>0</v>
      </c>
      <c r="AA13" s="461"/>
      <c r="AB13" s="336" t="b">
        <v>0</v>
      </c>
      <c r="AC13" s="427"/>
      <c r="AD13" s="427"/>
      <c r="AE13" s="427"/>
      <c r="AF13" s="427"/>
      <c r="AG13" s="425"/>
      <c r="AH13" s="425"/>
      <c r="AI13" s="4"/>
    </row>
    <row r="14" spans="1:35" ht="12.75" customHeight="1" x14ac:dyDescent="0.2">
      <c r="A14" s="4"/>
      <c r="B14" s="430" t="s">
        <v>759</v>
      </c>
      <c r="C14" s="430"/>
      <c r="D14" s="430"/>
      <c r="E14" s="430"/>
      <c r="F14" s="430"/>
      <c r="G14" s="430"/>
      <c r="H14" s="430"/>
      <c r="I14" s="430"/>
      <c r="J14" s="430"/>
      <c r="K14" s="430"/>
      <c r="L14" s="430"/>
      <c r="M14" s="430"/>
      <c r="N14" s="430"/>
      <c r="O14" s="430"/>
      <c r="P14" s="501" t="s">
        <v>347</v>
      </c>
      <c r="Q14" s="502"/>
      <c r="R14" s="403">
        <f>'Form XXVII'!$T$34</f>
        <v>0</v>
      </c>
      <c r="S14" s="404"/>
      <c r="T14" s="404"/>
      <c r="U14" s="426"/>
      <c r="V14" s="408">
        <f>'Form XXVII'!$Z$34</f>
        <v>0</v>
      </c>
      <c r="W14" s="409"/>
      <c r="X14" s="409"/>
      <c r="Y14" s="409"/>
      <c r="Z14" s="407">
        <f>'Form XXVII'!$AD$34</f>
        <v>0</v>
      </c>
      <c r="AA14" s="407"/>
      <c r="AB14" s="336" t="b">
        <v>1</v>
      </c>
      <c r="AC14" s="427"/>
      <c r="AD14" s="427"/>
      <c r="AE14" s="427"/>
      <c r="AF14" s="427"/>
      <c r="AG14" s="425"/>
      <c r="AH14" s="425"/>
      <c r="AI14" s="4"/>
    </row>
    <row r="15" spans="1:35" ht="12.75" customHeight="1" x14ac:dyDescent="0.2">
      <c r="A15" s="4"/>
      <c r="B15" s="430" t="s">
        <v>760</v>
      </c>
      <c r="C15" s="430"/>
      <c r="D15" s="430"/>
      <c r="E15" s="430"/>
      <c r="F15" s="430"/>
      <c r="G15" s="430"/>
      <c r="H15" s="430"/>
      <c r="I15" s="430"/>
      <c r="J15" s="430"/>
      <c r="K15" s="430"/>
      <c r="L15" s="430"/>
      <c r="M15" s="430"/>
      <c r="N15" s="430"/>
      <c r="O15" s="430"/>
      <c r="P15" s="501" t="s">
        <v>348</v>
      </c>
      <c r="Q15" s="502"/>
      <c r="R15" s="403">
        <f>'Form XXVIII'!$T$37</f>
        <v>0</v>
      </c>
      <c r="S15" s="404"/>
      <c r="T15" s="404"/>
      <c r="U15" s="426"/>
      <c r="V15" s="408">
        <f>'Form XXVIII'!$Z$37</f>
        <v>0</v>
      </c>
      <c r="W15" s="409"/>
      <c r="X15" s="409"/>
      <c r="Y15" s="409"/>
      <c r="Z15" s="407">
        <f>'Form XXVIII'!$AD$37</f>
        <v>0</v>
      </c>
      <c r="AA15" s="407"/>
      <c r="AB15" s="336" t="b">
        <v>0</v>
      </c>
      <c r="AC15" s="427"/>
      <c r="AD15" s="427"/>
      <c r="AE15" s="427"/>
      <c r="AF15" s="427"/>
      <c r="AG15" s="425"/>
      <c r="AH15" s="425"/>
      <c r="AI15" s="4"/>
    </row>
    <row r="16" spans="1:35" ht="12.75" customHeight="1" x14ac:dyDescent="0.2">
      <c r="A16" s="4"/>
      <c r="B16" s="430" t="s">
        <v>761</v>
      </c>
      <c r="C16" s="430"/>
      <c r="D16" s="430"/>
      <c r="E16" s="430"/>
      <c r="F16" s="430"/>
      <c r="G16" s="430"/>
      <c r="H16" s="430"/>
      <c r="I16" s="430"/>
      <c r="J16" s="430"/>
      <c r="K16" s="430"/>
      <c r="L16" s="430"/>
      <c r="M16" s="430"/>
      <c r="N16" s="430"/>
      <c r="O16" s="430"/>
      <c r="P16" s="501" t="s">
        <v>450</v>
      </c>
      <c r="Q16" s="502"/>
      <c r="R16" s="403">
        <f>'Form XXVIII(a)'!$T$37</f>
        <v>0</v>
      </c>
      <c r="S16" s="404"/>
      <c r="T16" s="404"/>
      <c r="U16" s="426"/>
      <c r="V16" s="408">
        <f>'Form XXVIII(a)'!$Z$37</f>
        <v>0</v>
      </c>
      <c r="W16" s="409"/>
      <c r="X16" s="409"/>
      <c r="Y16" s="409"/>
      <c r="Z16" s="407">
        <f>'Form XXVIII(a)'!$AD$37</f>
        <v>0</v>
      </c>
      <c r="AA16" s="407"/>
      <c r="AB16" s="336" t="b">
        <v>0</v>
      </c>
      <c r="AC16" s="427"/>
      <c r="AD16" s="427"/>
      <c r="AE16" s="427"/>
      <c r="AF16" s="427"/>
      <c r="AG16" s="425"/>
      <c r="AH16" s="425"/>
      <c r="AI16" s="4"/>
    </row>
    <row r="17" spans="1:35" ht="12.75" customHeight="1" x14ac:dyDescent="0.2">
      <c r="A17" s="4"/>
      <c r="B17" s="430" t="s">
        <v>739</v>
      </c>
      <c r="C17" s="430"/>
      <c r="D17" s="430"/>
      <c r="E17" s="430"/>
      <c r="F17" s="430"/>
      <c r="G17" s="430"/>
      <c r="H17" s="430"/>
      <c r="I17" s="430"/>
      <c r="J17" s="430"/>
      <c r="K17" s="430"/>
      <c r="L17" s="430"/>
      <c r="M17" s="430"/>
      <c r="N17" s="430"/>
      <c r="O17" s="430"/>
      <c r="P17" s="503" t="s">
        <v>355</v>
      </c>
      <c r="Q17" s="504"/>
      <c r="R17" s="403">
        <f>'Form XXIX'!$T$36</f>
        <v>0</v>
      </c>
      <c r="S17" s="404"/>
      <c r="T17" s="404"/>
      <c r="U17" s="426"/>
      <c r="V17" s="408">
        <f>'Form XXIX'!$Z$36</f>
        <v>0</v>
      </c>
      <c r="W17" s="409"/>
      <c r="X17" s="409"/>
      <c r="Y17" s="409"/>
      <c r="Z17" s="407">
        <f>'Form XXIX'!$AD$36</f>
        <v>0</v>
      </c>
      <c r="AA17" s="407"/>
      <c r="AB17" s="336" t="b">
        <v>0</v>
      </c>
      <c r="AC17" s="427"/>
      <c r="AD17" s="427"/>
      <c r="AE17" s="427"/>
      <c r="AF17" s="427"/>
      <c r="AG17" s="425"/>
      <c r="AH17" s="425"/>
      <c r="AI17" s="4"/>
    </row>
    <row r="18" spans="1:35" ht="12.75" customHeight="1" x14ac:dyDescent="0.2">
      <c r="A18" s="7"/>
      <c r="B18" s="430" t="s">
        <v>588</v>
      </c>
      <c r="C18" s="496"/>
      <c r="D18" s="496"/>
      <c r="E18" s="496"/>
      <c r="F18" s="496"/>
      <c r="G18" s="496"/>
      <c r="H18" s="496"/>
      <c r="I18" s="496"/>
      <c r="J18" s="496"/>
      <c r="K18" s="496"/>
      <c r="L18" s="496"/>
      <c r="M18" s="496"/>
      <c r="N18" s="496"/>
      <c r="O18" s="496"/>
      <c r="P18" s="499" t="s">
        <v>378</v>
      </c>
      <c r="Q18" s="500"/>
      <c r="R18" s="403">
        <f>'Form XXX'!$U$39</f>
        <v>0</v>
      </c>
      <c r="S18" s="404"/>
      <c r="T18" s="404"/>
      <c r="U18" s="426"/>
      <c r="V18" s="408">
        <f>'Form XXX'!$AA$39</f>
        <v>0</v>
      </c>
      <c r="W18" s="409"/>
      <c r="X18" s="409"/>
      <c r="Y18" s="409"/>
      <c r="Z18" s="407">
        <f>'Form XXX'!$AE$39</f>
        <v>0</v>
      </c>
      <c r="AA18" s="407"/>
      <c r="AB18" s="336" t="b">
        <v>0</v>
      </c>
      <c r="AC18" s="427"/>
      <c r="AD18" s="427"/>
      <c r="AE18" s="427"/>
      <c r="AF18" s="427"/>
      <c r="AG18" s="425"/>
      <c r="AH18" s="425"/>
      <c r="AI18" s="4"/>
    </row>
    <row r="19" spans="1:35" ht="12.75" customHeight="1" x14ac:dyDescent="0.2">
      <c r="A19" s="4"/>
      <c r="B19" s="430" t="s">
        <v>303</v>
      </c>
      <c r="C19" s="430"/>
      <c r="D19" s="430"/>
      <c r="E19" s="430"/>
      <c r="F19" s="430"/>
      <c r="G19" s="430"/>
      <c r="H19" s="430"/>
      <c r="I19" s="430"/>
      <c r="J19" s="430"/>
      <c r="K19" s="430"/>
      <c r="L19" s="430"/>
      <c r="M19" s="430"/>
      <c r="N19" s="430"/>
      <c r="O19" s="430"/>
      <c r="P19" s="497" t="s">
        <v>394</v>
      </c>
      <c r="Q19" s="498"/>
      <c r="R19" s="403">
        <f>'Form XXXI'!$T$28</f>
        <v>0</v>
      </c>
      <c r="S19" s="404"/>
      <c r="T19" s="404"/>
      <c r="U19" s="426"/>
      <c r="V19" s="408">
        <f>'Form XXXI'!$Z$28</f>
        <v>0</v>
      </c>
      <c r="W19" s="409"/>
      <c r="X19" s="409"/>
      <c r="Y19" s="409"/>
      <c r="Z19" s="407">
        <f>'Form XXXI'!$AD$28</f>
        <v>0</v>
      </c>
      <c r="AA19" s="407"/>
      <c r="AB19" s="336" t="b">
        <v>1</v>
      </c>
      <c r="AC19" s="427"/>
      <c r="AD19" s="427"/>
      <c r="AE19" s="427"/>
      <c r="AF19" s="427"/>
      <c r="AG19" s="425"/>
      <c r="AH19" s="425"/>
      <c r="AI19" s="4"/>
    </row>
    <row r="20" spans="1:35" ht="12.75" customHeight="1" x14ac:dyDescent="0.2">
      <c r="A20" s="4"/>
      <c r="B20" s="430" t="s">
        <v>415</v>
      </c>
      <c r="C20" s="430"/>
      <c r="D20" s="430"/>
      <c r="E20" s="430"/>
      <c r="F20" s="430"/>
      <c r="G20" s="430"/>
      <c r="H20" s="430"/>
      <c r="I20" s="430"/>
      <c r="J20" s="430"/>
      <c r="K20" s="430"/>
      <c r="L20" s="430"/>
      <c r="M20" s="430"/>
      <c r="N20" s="430"/>
      <c r="O20" s="430"/>
      <c r="P20" s="497" t="s">
        <v>741</v>
      </c>
      <c r="Q20" s="498"/>
      <c r="R20" s="403">
        <f>'Form XXXI(a)'!$T$27</f>
        <v>0</v>
      </c>
      <c r="S20" s="404"/>
      <c r="T20" s="404"/>
      <c r="U20" s="426"/>
      <c r="V20" s="408">
        <f>'Form XXXI(a)'!$Z$27</f>
        <v>0</v>
      </c>
      <c r="W20" s="409"/>
      <c r="X20" s="409"/>
      <c r="Y20" s="409"/>
      <c r="Z20" s="407">
        <f>'Form XXXI(a)'!$AD$27</f>
        <v>0</v>
      </c>
      <c r="AA20" s="407"/>
      <c r="AB20" s="336" t="b">
        <v>0</v>
      </c>
      <c r="AC20" s="427"/>
      <c r="AD20" s="427"/>
      <c r="AE20" s="427"/>
      <c r="AF20" s="427"/>
      <c r="AG20" s="425"/>
      <c r="AH20" s="425"/>
      <c r="AI20" s="4"/>
    </row>
    <row r="21" spans="1:35" ht="12.75" customHeight="1" x14ac:dyDescent="0.2">
      <c r="A21" s="4"/>
      <c r="B21" s="430" t="s">
        <v>415</v>
      </c>
      <c r="C21" s="430"/>
      <c r="D21" s="430"/>
      <c r="E21" s="430"/>
      <c r="F21" s="430"/>
      <c r="G21" s="430"/>
      <c r="H21" s="430"/>
      <c r="I21" s="430"/>
      <c r="J21" s="430"/>
      <c r="K21" s="430"/>
      <c r="L21" s="430"/>
      <c r="M21" s="430"/>
      <c r="N21" s="430"/>
      <c r="O21" s="430"/>
      <c r="P21" s="497" t="s">
        <v>742</v>
      </c>
      <c r="Q21" s="498"/>
      <c r="R21" s="403">
        <f>'Form XXXI(b)'!$T$27</f>
        <v>0</v>
      </c>
      <c r="S21" s="404"/>
      <c r="T21" s="404"/>
      <c r="U21" s="426"/>
      <c r="V21" s="408">
        <f>'Form XXXI(b)'!$Z$27</f>
        <v>0</v>
      </c>
      <c r="W21" s="409"/>
      <c r="X21" s="409"/>
      <c r="Y21" s="409"/>
      <c r="Z21" s="407">
        <f>'Form XXXI(b)'!$AD$27</f>
        <v>0</v>
      </c>
      <c r="AA21" s="407"/>
      <c r="AB21" s="336" t="b">
        <v>0</v>
      </c>
      <c r="AC21" s="427"/>
      <c r="AD21" s="427"/>
      <c r="AE21" s="427"/>
      <c r="AF21" s="427"/>
      <c r="AG21" s="425"/>
      <c r="AH21" s="425"/>
      <c r="AI21" s="4"/>
    </row>
    <row r="22" spans="1:35" ht="12.75" customHeight="1" x14ac:dyDescent="0.2">
      <c r="A22" s="4"/>
      <c r="B22" s="430" t="s">
        <v>415</v>
      </c>
      <c r="C22" s="430"/>
      <c r="D22" s="430"/>
      <c r="E22" s="430"/>
      <c r="F22" s="430"/>
      <c r="G22" s="430"/>
      <c r="H22" s="430"/>
      <c r="I22" s="430"/>
      <c r="J22" s="430"/>
      <c r="K22" s="430"/>
      <c r="L22" s="430"/>
      <c r="M22" s="430"/>
      <c r="N22" s="430"/>
      <c r="O22" s="430"/>
      <c r="P22" s="497" t="s">
        <v>743</v>
      </c>
      <c r="Q22" s="498"/>
      <c r="R22" s="403">
        <f>'Form XXXI(c)'!$T$27</f>
        <v>0</v>
      </c>
      <c r="S22" s="404"/>
      <c r="T22" s="404"/>
      <c r="U22" s="426"/>
      <c r="V22" s="408">
        <f>'Form XXXI(c)'!$Z$27</f>
        <v>0</v>
      </c>
      <c r="W22" s="409"/>
      <c r="X22" s="409"/>
      <c r="Y22" s="409"/>
      <c r="Z22" s="407">
        <f>'Form XXXI(c)'!$AD$27</f>
        <v>0</v>
      </c>
      <c r="AA22" s="407"/>
      <c r="AB22" s="336" t="b">
        <v>0</v>
      </c>
      <c r="AC22" s="427"/>
      <c r="AD22" s="427"/>
      <c r="AE22" s="427"/>
      <c r="AF22" s="427"/>
      <c r="AG22" s="425"/>
      <c r="AH22" s="425"/>
      <c r="AI22" s="4"/>
    </row>
    <row r="23" spans="1:35" ht="12.75" customHeight="1" x14ac:dyDescent="0.2">
      <c r="A23" s="4"/>
      <c r="B23" s="430" t="s">
        <v>415</v>
      </c>
      <c r="C23" s="430"/>
      <c r="D23" s="430"/>
      <c r="E23" s="430"/>
      <c r="F23" s="430"/>
      <c r="G23" s="430"/>
      <c r="H23" s="430"/>
      <c r="I23" s="430"/>
      <c r="J23" s="430"/>
      <c r="K23" s="430"/>
      <c r="L23" s="430"/>
      <c r="M23" s="430"/>
      <c r="N23" s="430"/>
      <c r="O23" s="430"/>
      <c r="P23" s="497" t="s">
        <v>744</v>
      </c>
      <c r="Q23" s="498"/>
      <c r="R23" s="403">
        <f>'Form XXXI(d)'!$T$27</f>
        <v>0</v>
      </c>
      <c r="S23" s="404"/>
      <c r="T23" s="404"/>
      <c r="U23" s="426"/>
      <c r="V23" s="408">
        <f>'Form XXXI(d)'!$Z$27</f>
        <v>0</v>
      </c>
      <c r="W23" s="409"/>
      <c r="X23" s="409"/>
      <c r="Y23" s="409"/>
      <c r="Z23" s="407">
        <f>'Form XXXI(d)'!$AD$27</f>
        <v>0</v>
      </c>
      <c r="AA23" s="407"/>
      <c r="AB23" s="336" t="b">
        <v>0</v>
      </c>
      <c r="AC23" s="427"/>
      <c r="AD23" s="427"/>
      <c r="AE23" s="427"/>
      <c r="AF23" s="427"/>
      <c r="AG23" s="425"/>
      <c r="AH23" s="425"/>
      <c r="AI23" s="4"/>
    </row>
    <row r="24" spans="1:35" ht="12.75" customHeight="1" x14ac:dyDescent="0.2">
      <c r="A24" s="4"/>
      <c r="B24" s="430" t="s">
        <v>415</v>
      </c>
      <c r="C24" s="430"/>
      <c r="D24" s="430"/>
      <c r="E24" s="430"/>
      <c r="F24" s="430"/>
      <c r="G24" s="430"/>
      <c r="H24" s="430"/>
      <c r="I24" s="430"/>
      <c r="J24" s="430"/>
      <c r="K24" s="430"/>
      <c r="L24" s="430"/>
      <c r="M24" s="430"/>
      <c r="N24" s="430"/>
      <c r="O24" s="430"/>
      <c r="P24" s="497" t="s">
        <v>745</v>
      </c>
      <c r="Q24" s="498"/>
      <c r="R24" s="403">
        <f>'Form XXXI(e)'!$T$27</f>
        <v>0</v>
      </c>
      <c r="S24" s="404"/>
      <c r="T24" s="404"/>
      <c r="U24" s="426"/>
      <c r="V24" s="408">
        <f>'Form XXXI(e)'!$Z$27</f>
        <v>0</v>
      </c>
      <c r="W24" s="409"/>
      <c r="X24" s="409"/>
      <c r="Y24" s="409"/>
      <c r="Z24" s="407">
        <f>'Form XXXI(e)'!$AD$27</f>
        <v>0</v>
      </c>
      <c r="AA24" s="407"/>
      <c r="AB24" s="336" t="b">
        <v>0</v>
      </c>
      <c r="AC24" s="427"/>
      <c r="AD24" s="427"/>
      <c r="AE24" s="427"/>
      <c r="AF24" s="427"/>
      <c r="AG24" s="425"/>
      <c r="AH24" s="425"/>
      <c r="AI24" s="4"/>
    </row>
    <row r="25" spans="1:35" ht="12.75" customHeight="1" x14ac:dyDescent="0.2">
      <c r="A25" s="4"/>
      <c r="B25" s="430" t="s">
        <v>415</v>
      </c>
      <c r="C25" s="430"/>
      <c r="D25" s="430"/>
      <c r="E25" s="430"/>
      <c r="F25" s="430"/>
      <c r="G25" s="430"/>
      <c r="H25" s="430"/>
      <c r="I25" s="430"/>
      <c r="J25" s="430"/>
      <c r="K25" s="430"/>
      <c r="L25" s="430"/>
      <c r="M25" s="430"/>
      <c r="N25" s="430"/>
      <c r="O25" s="430"/>
      <c r="P25" s="497" t="s">
        <v>746</v>
      </c>
      <c r="Q25" s="498"/>
      <c r="R25" s="403">
        <f>'Form XXXI(f)'!$T$27</f>
        <v>0</v>
      </c>
      <c r="S25" s="404"/>
      <c r="T25" s="404"/>
      <c r="U25" s="426"/>
      <c r="V25" s="408">
        <f>'Form XXXI(f)'!$Z$27</f>
        <v>0</v>
      </c>
      <c r="W25" s="409"/>
      <c r="X25" s="409"/>
      <c r="Y25" s="409"/>
      <c r="Z25" s="407">
        <f>'Form XXXI(f)'!$AD$27</f>
        <v>0</v>
      </c>
      <c r="AA25" s="407"/>
      <c r="AB25" s="336" t="b">
        <v>0</v>
      </c>
      <c r="AC25" s="427"/>
      <c r="AD25" s="427"/>
      <c r="AE25" s="427"/>
      <c r="AF25" s="427"/>
      <c r="AG25" s="425"/>
      <c r="AH25" s="425"/>
      <c r="AI25" s="4"/>
    </row>
    <row r="26" spans="1:35" ht="12.75" customHeight="1" x14ac:dyDescent="0.2">
      <c r="A26" s="4"/>
      <c r="B26" s="430" t="s">
        <v>415</v>
      </c>
      <c r="C26" s="430"/>
      <c r="D26" s="430"/>
      <c r="E26" s="430"/>
      <c r="F26" s="430"/>
      <c r="G26" s="430"/>
      <c r="H26" s="430"/>
      <c r="I26" s="430"/>
      <c r="J26" s="430"/>
      <c r="K26" s="430"/>
      <c r="L26" s="430"/>
      <c r="M26" s="430"/>
      <c r="N26" s="430"/>
      <c r="O26" s="430"/>
      <c r="P26" s="497" t="s">
        <v>747</v>
      </c>
      <c r="Q26" s="498"/>
      <c r="R26" s="403">
        <f>'Form XXXI(g)'!$T$27</f>
        <v>0</v>
      </c>
      <c r="S26" s="404"/>
      <c r="T26" s="404"/>
      <c r="U26" s="426"/>
      <c r="V26" s="408">
        <f>'Form XXXI(g)'!$Z$27</f>
        <v>0</v>
      </c>
      <c r="W26" s="409"/>
      <c r="X26" s="409"/>
      <c r="Y26" s="409"/>
      <c r="Z26" s="407">
        <f>'Form XXXI(g)'!$AD$27</f>
        <v>0</v>
      </c>
      <c r="AA26" s="407"/>
      <c r="AB26" s="336" t="b">
        <v>0</v>
      </c>
      <c r="AC26" s="427"/>
      <c r="AD26" s="427"/>
      <c r="AE26" s="427"/>
      <c r="AF26" s="427"/>
      <c r="AG26" s="425"/>
      <c r="AH26" s="425"/>
      <c r="AI26" s="4"/>
    </row>
    <row r="27" spans="1:35" ht="12.75" customHeight="1" x14ac:dyDescent="0.2">
      <c r="A27" s="4"/>
      <c r="B27" s="430" t="s">
        <v>415</v>
      </c>
      <c r="C27" s="430"/>
      <c r="D27" s="430"/>
      <c r="E27" s="430"/>
      <c r="F27" s="430"/>
      <c r="G27" s="430"/>
      <c r="H27" s="430"/>
      <c r="I27" s="430"/>
      <c r="J27" s="430"/>
      <c r="K27" s="430"/>
      <c r="L27" s="430"/>
      <c r="M27" s="430"/>
      <c r="N27" s="430"/>
      <c r="O27" s="430"/>
      <c r="P27" s="497" t="s">
        <v>748</v>
      </c>
      <c r="Q27" s="498"/>
      <c r="R27" s="403">
        <f>'Form XXXI(h)'!$T$27</f>
        <v>0</v>
      </c>
      <c r="S27" s="404"/>
      <c r="T27" s="404"/>
      <c r="U27" s="426"/>
      <c r="V27" s="408">
        <f>'Form XXXI(h)'!$Z$27</f>
        <v>0</v>
      </c>
      <c r="W27" s="409"/>
      <c r="X27" s="409"/>
      <c r="Y27" s="409"/>
      <c r="Z27" s="407">
        <f>'Form XXXI(h)'!$AD$27</f>
        <v>0</v>
      </c>
      <c r="AA27" s="407"/>
      <c r="AB27" s="336" t="b">
        <v>0</v>
      </c>
      <c r="AC27" s="427"/>
      <c r="AD27" s="427"/>
      <c r="AE27" s="427"/>
      <c r="AF27" s="427"/>
      <c r="AG27" s="425"/>
      <c r="AH27" s="425"/>
      <c r="AI27" s="4"/>
    </row>
    <row r="28" spans="1:35" ht="12.75" customHeight="1" x14ac:dyDescent="0.2">
      <c r="A28" s="4"/>
      <c r="B28" s="451" t="s">
        <v>415</v>
      </c>
      <c r="C28" s="452"/>
      <c r="D28" s="452"/>
      <c r="E28" s="452"/>
      <c r="F28" s="452"/>
      <c r="G28" s="452"/>
      <c r="H28" s="452"/>
      <c r="I28" s="452"/>
      <c r="J28" s="452"/>
      <c r="K28" s="452"/>
      <c r="L28" s="452"/>
      <c r="M28" s="452"/>
      <c r="N28" s="452"/>
      <c r="O28" s="453"/>
      <c r="P28" s="486" t="s">
        <v>749</v>
      </c>
      <c r="Q28" s="487"/>
      <c r="R28" s="403">
        <f>'Form XXXI(i)'!$T$27</f>
        <v>0</v>
      </c>
      <c r="S28" s="404"/>
      <c r="T28" s="404"/>
      <c r="U28" s="426"/>
      <c r="V28" s="403">
        <f>'Form XXXI(i)'!$Z$27</f>
        <v>0</v>
      </c>
      <c r="W28" s="404"/>
      <c r="X28" s="404"/>
      <c r="Y28" s="426"/>
      <c r="Z28" s="407">
        <f>'Form XXXI(i)'!$AD$27</f>
        <v>0</v>
      </c>
      <c r="AA28" s="407"/>
      <c r="AB28" s="336" t="b">
        <v>0</v>
      </c>
      <c r="AC28" s="490"/>
      <c r="AD28" s="491"/>
      <c r="AE28" s="491"/>
      <c r="AF28" s="492"/>
      <c r="AG28" s="493"/>
      <c r="AH28" s="494"/>
      <c r="AI28" s="4"/>
    </row>
    <row r="29" spans="1:35" ht="12.75" customHeight="1" x14ac:dyDescent="0.2">
      <c r="A29" s="4"/>
      <c r="B29" s="483" t="s">
        <v>750</v>
      </c>
      <c r="C29" s="484"/>
      <c r="D29" s="484"/>
      <c r="E29" s="484"/>
      <c r="F29" s="484"/>
      <c r="G29" s="484"/>
      <c r="H29" s="484"/>
      <c r="I29" s="484"/>
      <c r="J29" s="484"/>
      <c r="K29" s="484"/>
      <c r="L29" s="484"/>
      <c r="M29" s="484"/>
      <c r="N29" s="484"/>
      <c r="O29" s="485"/>
      <c r="P29" s="488" t="s">
        <v>591</v>
      </c>
      <c r="Q29" s="489"/>
      <c r="R29" s="403">
        <f>'Form XXXII'!$T$27</f>
        <v>0</v>
      </c>
      <c r="S29" s="404"/>
      <c r="T29" s="404"/>
      <c r="U29" s="426"/>
      <c r="V29" s="403">
        <f>'Form XXXII'!$Z$27</f>
        <v>0</v>
      </c>
      <c r="W29" s="404"/>
      <c r="X29" s="404"/>
      <c r="Y29" s="426"/>
      <c r="Z29" s="495">
        <f>'Form XXXII'!$AD$27</f>
        <v>0</v>
      </c>
      <c r="AA29" s="461"/>
      <c r="AB29" s="336" t="b">
        <v>0</v>
      </c>
      <c r="AC29" s="490"/>
      <c r="AD29" s="491"/>
      <c r="AE29" s="491"/>
      <c r="AF29" s="492"/>
      <c r="AG29" s="493"/>
      <c r="AH29" s="494"/>
      <c r="AI29" s="4"/>
    </row>
    <row r="30" spans="1:35" ht="12.75" customHeight="1" x14ac:dyDescent="0.2">
      <c r="A30" s="4"/>
      <c r="B30" s="483" t="s">
        <v>455</v>
      </c>
      <c r="C30" s="484"/>
      <c r="D30" s="484"/>
      <c r="E30" s="484"/>
      <c r="F30" s="484"/>
      <c r="G30" s="484"/>
      <c r="H30" s="484"/>
      <c r="I30" s="484"/>
      <c r="J30" s="484"/>
      <c r="K30" s="484"/>
      <c r="L30" s="484"/>
      <c r="M30" s="484"/>
      <c r="N30" s="484"/>
      <c r="O30" s="485"/>
      <c r="P30" s="474" t="s">
        <v>752</v>
      </c>
      <c r="Q30" s="475"/>
      <c r="R30" s="403">
        <f>'Form XXXIII'!$T$114</f>
        <v>0</v>
      </c>
      <c r="S30" s="404"/>
      <c r="T30" s="404"/>
      <c r="U30" s="426"/>
      <c r="V30" s="403">
        <f>'Form XXXIII'!$Z$114</f>
        <v>0</v>
      </c>
      <c r="W30" s="404"/>
      <c r="X30" s="404"/>
      <c r="Y30" s="426"/>
      <c r="Z30" s="495">
        <f>'Form XXXIII'!$AD$114</f>
        <v>0</v>
      </c>
      <c r="AA30" s="461"/>
      <c r="AB30" s="336" t="b">
        <v>0</v>
      </c>
      <c r="AC30" s="427"/>
      <c r="AD30" s="427"/>
      <c r="AE30" s="427"/>
      <c r="AF30" s="427"/>
      <c r="AG30" s="425"/>
      <c r="AH30" s="425"/>
      <c r="AI30" s="4"/>
    </row>
    <row r="31" spans="1:35" ht="12.75" customHeight="1" x14ac:dyDescent="0.2">
      <c r="A31" s="4"/>
      <c r="B31" s="482"/>
      <c r="C31" s="482"/>
      <c r="D31" s="482"/>
      <c r="E31" s="482"/>
      <c r="F31" s="482"/>
      <c r="G31" s="482"/>
      <c r="H31" s="482"/>
      <c r="I31" s="482"/>
      <c r="J31" s="482"/>
      <c r="K31" s="482"/>
      <c r="L31" s="482"/>
      <c r="M31" s="482"/>
      <c r="N31" s="482"/>
      <c r="O31" s="482"/>
      <c r="P31" s="476"/>
      <c r="Q31" s="477"/>
      <c r="R31" s="478" t="s">
        <v>228</v>
      </c>
      <c r="S31" s="479"/>
      <c r="T31" s="480"/>
      <c r="U31" s="481"/>
      <c r="V31" s="427"/>
      <c r="W31" s="427"/>
      <c r="X31" s="427"/>
      <c r="Y31" s="427"/>
      <c r="Z31" s="425" t="s">
        <v>228</v>
      </c>
      <c r="AA31" s="425"/>
      <c r="AB31" s="336"/>
      <c r="AC31" s="427"/>
      <c r="AD31" s="427"/>
      <c r="AE31" s="427"/>
      <c r="AF31" s="427"/>
      <c r="AG31" s="425"/>
      <c r="AH31" s="425"/>
      <c r="AI31" s="4"/>
    </row>
    <row r="32" spans="1:35" ht="12.75" customHeight="1" x14ac:dyDescent="0.2">
      <c r="A32" s="4"/>
      <c r="B32" s="482"/>
      <c r="C32" s="482"/>
      <c r="D32" s="482"/>
      <c r="E32" s="482"/>
      <c r="F32" s="482"/>
      <c r="G32" s="482"/>
      <c r="H32" s="482"/>
      <c r="I32" s="482"/>
      <c r="J32" s="482"/>
      <c r="K32" s="482"/>
      <c r="L32" s="482"/>
      <c r="M32" s="482"/>
      <c r="N32" s="482"/>
      <c r="O32" s="482"/>
      <c r="P32" s="476"/>
      <c r="Q32" s="477"/>
      <c r="R32" s="478" t="s">
        <v>228</v>
      </c>
      <c r="S32" s="479"/>
      <c r="T32" s="480"/>
      <c r="U32" s="481"/>
      <c r="V32" s="427"/>
      <c r="W32" s="427"/>
      <c r="X32" s="427"/>
      <c r="Y32" s="427"/>
      <c r="Z32" s="425" t="s">
        <v>228</v>
      </c>
      <c r="AA32" s="425"/>
      <c r="AB32" s="336"/>
      <c r="AC32" s="427"/>
      <c r="AD32" s="427"/>
      <c r="AE32" s="427"/>
      <c r="AF32" s="427"/>
      <c r="AG32" s="425"/>
      <c r="AH32" s="425"/>
      <c r="AI32" s="4"/>
    </row>
    <row r="33" spans="1:35" ht="12.75" customHeight="1" x14ac:dyDescent="0.2">
      <c r="A33" s="4"/>
      <c r="B33" s="509"/>
      <c r="C33" s="509"/>
      <c r="D33" s="509"/>
      <c r="E33" s="509"/>
      <c r="F33" s="509"/>
      <c r="G33" s="509"/>
      <c r="H33" s="509"/>
      <c r="I33" s="509"/>
      <c r="J33" s="509"/>
      <c r="K33" s="509"/>
      <c r="L33" s="509"/>
      <c r="M33" s="509"/>
      <c r="N33" s="509"/>
      <c r="O33" s="509"/>
      <c r="P33" s="476"/>
      <c r="Q33" s="477"/>
      <c r="R33" s="478" t="s">
        <v>228</v>
      </c>
      <c r="S33" s="479"/>
      <c r="T33" s="480"/>
      <c r="U33" s="481"/>
      <c r="V33" s="427"/>
      <c r="W33" s="427"/>
      <c r="X33" s="427"/>
      <c r="Y33" s="427"/>
      <c r="Z33" s="425" t="s">
        <v>228</v>
      </c>
      <c r="AA33" s="425"/>
      <c r="AB33" s="336"/>
      <c r="AC33" s="427"/>
      <c r="AD33" s="427"/>
      <c r="AE33" s="427"/>
      <c r="AF33" s="427"/>
      <c r="AG33" s="425"/>
      <c r="AH33" s="425"/>
      <c r="AI33" s="4"/>
    </row>
    <row r="34" spans="1:35" ht="12.75" customHeight="1" x14ac:dyDescent="0.2">
      <c r="A34" s="7"/>
      <c r="B34" s="509"/>
      <c r="C34" s="509"/>
      <c r="D34" s="509"/>
      <c r="E34" s="509"/>
      <c r="F34" s="509"/>
      <c r="G34" s="509"/>
      <c r="H34" s="509"/>
      <c r="I34" s="509"/>
      <c r="J34" s="509"/>
      <c r="K34" s="509"/>
      <c r="L34" s="509"/>
      <c r="M34" s="509"/>
      <c r="N34" s="509"/>
      <c r="O34" s="509"/>
      <c r="P34" s="476"/>
      <c r="Q34" s="477"/>
      <c r="R34" s="478" t="s">
        <v>228</v>
      </c>
      <c r="S34" s="479"/>
      <c r="T34" s="480"/>
      <c r="U34" s="481"/>
      <c r="V34" s="427"/>
      <c r="W34" s="427"/>
      <c r="X34" s="427"/>
      <c r="Y34" s="427"/>
      <c r="Z34" s="425" t="s">
        <v>228</v>
      </c>
      <c r="AA34" s="425"/>
      <c r="AB34" s="336"/>
      <c r="AC34" s="427"/>
      <c r="AD34" s="427"/>
      <c r="AE34" s="427"/>
      <c r="AF34" s="427"/>
      <c r="AG34" s="425"/>
      <c r="AH34" s="425"/>
      <c r="AI34" s="4"/>
    </row>
    <row r="35" spans="1:35" x14ac:dyDescent="0.2">
      <c r="A35" s="7"/>
      <c r="B35" s="510" t="s">
        <v>586</v>
      </c>
      <c r="C35" s="510"/>
      <c r="D35" s="510"/>
      <c r="E35" s="510"/>
      <c r="F35" s="510"/>
      <c r="G35" s="510"/>
      <c r="H35" s="510"/>
      <c r="I35" s="510"/>
      <c r="J35" s="510"/>
      <c r="K35" s="510"/>
      <c r="L35" s="510"/>
      <c r="M35" s="510"/>
      <c r="N35" s="510"/>
      <c r="O35" s="510"/>
      <c r="P35" s="510"/>
      <c r="Q35" s="510"/>
      <c r="R35" s="510"/>
      <c r="S35" s="510"/>
      <c r="T35" s="510"/>
      <c r="U35" s="510"/>
      <c r="V35" s="510"/>
      <c r="W35" s="510"/>
      <c r="X35" s="510"/>
      <c r="Y35" s="510"/>
      <c r="Z35" s="510"/>
      <c r="AA35" s="510"/>
      <c r="AB35" s="510"/>
      <c r="AC35" s="510"/>
      <c r="AD35" s="510"/>
      <c r="AE35" s="510"/>
      <c r="AF35" s="510"/>
      <c r="AG35" s="510"/>
      <c r="AH35" s="510"/>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1"/>
    </row>
  </sheetData>
  <sheetProtection sheet="1" selectLockedCells="1"/>
  <mergeCells count="215">
    <mergeCell ref="A36:C36"/>
    <mergeCell ref="D36:G36"/>
    <mergeCell ref="M36:P36"/>
    <mergeCell ref="V33:Y33"/>
    <mergeCell ref="V10:Y10"/>
    <mergeCell ref="AC17:AF17"/>
    <mergeCell ref="Z10:AA10"/>
    <mergeCell ref="AC10:AF10"/>
    <mergeCell ref="AD36:AH36"/>
    <mergeCell ref="AB36:AC36"/>
    <mergeCell ref="Z34:AA34"/>
    <mergeCell ref="AC34:AF34"/>
    <mergeCell ref="V21:Y21"/>
    <mergeCell ref="R11:U11"/>
    <mergeCell ref="V11:Y11"/>
    <mergeCell ref="B10:O10"/>
    <mergeCell ref="P10:Q10"/>
    <mergeCell ref="R10:U10"/>
    <mergeCell ref="B27:O27"/>
    <mergeCell ref="B28:O28"/>
    <mergeCell ref="R28:U28"/>
    <mergeCell ref="V27:Y27"/>
    <mergeCell ref="P26:Q26"/>
    <mergeCell ref="P27:Q27"/>
    <mergeCell ref="AG3:AH6"/>
    <mergeCell ref="V3:Y6"/>
    <mergeCell ref="Z3:AA6"/>
    <mergeCell ref="AC3:AF6"/>
    <mergeCell ref="AB3:AB6"/>
    <mergeCell ref="B3:O6"/>
    <mergeCell ref="P3:Q6"/>
    <mergeCell ref="R3:U6"/>
    <mergeCell ref="H36:L36"/>
    <mergeCell ref="Q36:S36"/>
    <mergeCell ref="Z33:AA33"/>
    <mergeCell ref="R33:U33"/>
    <mergeCell ref="B34:O34"/>
    <mergeCell ref="AG34:AH34"/>
    <mergeCell ref="AG33:AH33"/>
    <mergeCell ref="AC33:AF33"/>
    <mergeCell ref="P34:Q34"/>
    <mergeCell ref="V34:Y34"/>
    <mergeCell ref="T36:U36"/>
    <mergeCell ref="V36:Y36"/>
    <mergeCell ref="Z36:AA36"/>
    <mergeCell ref="B35:AH35"/>
    <mergeCell ref="B33:O33"/>
    <mergeCell ref="P33:Q33"/>
    <mergeCell ref="B8:O8"/>
    <mergeCell ref="P8:Q8"/>
    <mergeCell ref="R8:U8"/>
    <mergeCell ref="P12:Q12"/>
    <mergeCell ref="P13:Q13"/>
    <mergeCell ref="R12:U12"/>
    <mergeCell ref="R13:U13"/>
    <mergeCell ref="B11:O11"/>
    <mergeCell ref="P11:Q11"/>
    <mergeCell ref="B9:O9"/>
    <mergeCell ref="P9:Q9"/>
    <mergeCell ref="R9:U9"/>
    <mergeCell ref="B25:O25"/>
    <mergeCell ref="B21:O21"/>
    <mergeCell ref="B22:O22"/>
    <mergeCell ref="B23:O23"/>
    <mergeCell ref="B24:O24"/>
    <mergeCell ref="P21:Q21"/>
    <mergeCell ref="P22:Q22"/>
    <mergeCell ref="P25:Q25"/>
    <mergeCell ref="B26:O26"/>
    <mergeCell ref="P24:Q24"/>
    <mergeCell ref="P23:Q23"/>
    <mergeCell ref="AC9:AF9"/>
    <mergeCell ref="AG9:AH9"/>
    <mergeCell ref="AG13:AH13"/>
    <mergeCell ref="AG14:AH14"/>
    <mergeCell ref="AC13:AF13"/>
    <mergeCell ref="AC14:AF14"/>
    <mergeCell ref="P14:Q14"/>
    <mergeCell ref="B17:O17"/>
    <mergeCell ref="P17:Q17"/>
    <mergeCell ref="B12:O12"/>
    <mergeCell ref="B13:O13"/>
    <mergeCell ref="B14:O14"/>
    <mergeCell ref="B15:O15"/>
    <mergeCell ref="P16:Q16"/>
    <mergeCell ref="B16:O16"/>
    <mergeCell ref="V9:Y9"/>
    <mergeCell ref="Z9:AA9"/>
    <mergeCell ref="AC12:AF12"/>
    <mergeCell ref="Z11:AA11"/>
    <mergeCell ref="AC11:AF11"/>
    <mergeCell ref="AG11:AH11"/>
    <mergeCell ref="AG10:AH10"/>
    <mergeCell ref="Z12:AA12"/>
    <mergeCell ref="AG12:AH12"/>
    <mergeCell ref="B19:O19"/>
    <mergeCell ref="B20:O20"/>
    <mergeCell ref="B18:O18"/>
    <mergeCell ref="V8:Y8"/>
    <mergeCell ref="P20:Q20"/>
    <mergeCell ref="AG17:AH17"/>
    <mergeCell ref="AC19:AF19"/>
    <mergeCell ref="R19:U19"/>
    <mergeCell ref="V20:Y20"/>
    <mergeCell ref="Z20:AA20"/>
    <mergeCell ref="P18:Q18"/>
    <mergeCell ref="P15:Q15"/>
    <mergeCell ref="P19:Q19"/>
    <mergeCell ref="AG16:AH16"/>
    <mergeCell ref="AC15:AF15"/>
    <mergeCell ref="AC16:AF16"/>
    <mergeCell ref="AG20:AH20"/>
    <mergeCell ref="Z14:AA14"/>
    <mergeCell ref="V13:Y13"/>
    <mergeCell ref="Z13:AA13"/>
    <mergeCell ref="V14:Y14"/>
    <mergeCell ref="V12:Y12"/>
    <mergeCell ref="R14:U14"/>
    <mergeCell ref="AG8:AH8"/>
    <mergeCell ref="Z8:AA8"/>
    <mergeCell ref="AC8:AF8"/>
    <mergeCell ref="AG28:AH28"/>
    <mergeCell ref="AC29:AF29"/>
    <mergeCell ref="AG30:AH30"/>
    <mergeCell ref="AC30:AF30"/>
    <mergeCell ref="Z30:AA30"/>
    <mergeCell ref="AG23:AH23"/>
    <mergeCell ref="R16:U16"/>
    <mergeCell ref="R15:U15"/>
    <mergeCell ref="AG21:AH21"/>
    <mergeCell ref="AC20:AF20"/>
    <mergeCell ref="AC21:AF21"/>
    <mergeCell ref="AG18:AH18"/>
    <mergeCell ref="AG19:AH19"/>
    <mergeCell ref="AC18:AF18"/>
    <mergeCell ref="V15:Y15"/>
    <mergeCell ref="Z15:AA15"/>
    <mergeCell ref="Z21:AA21"/>
    <mergeCell ref="AG15:AH15"/>
    <mergeCell ref="V16:Y16"/>
    <mergeCell ref="Z16:AA16"/>
    <mergeCell ref="R17:U17"/>
    <mergeCell ref="Z24:AA24"/>
    <mergeCell ref="AG24:AH24"/>
    <mergeCell ref="AC24:AF24"/>
    <mergeCell ref="AG22:AH22"/>
    <mergeCell ref="AG32:AH32"/>
    <mergeCell ref="Z32:AA32"/>
    <mergeCell ref="AC32:AF32"/>
    <mergeCell ref="AG31:AH31"/>
    <mergeCell ref="Z31:AA31"/>
    <mergeCell ref="AC31:AF31"/>
    <mergeCell ref="AC25:AF25"/>
    <mergeCell ref="AC22:AF22"/>
    <mergeCell ref="AC23:AF23"/>
    <mergeCell ref="AG27:AH27"/>
    <mergeCell ref="AC27:AF27"/>
    <mergeCell ref="AG26:AH26"/>
    <mergeCell ref="Z26:AA26"/>
    <mergeCell ref="AC26:AF26"/>
    <mergeCell ref="Z27:AA27"/>
    <mergeCell ref="AG25:AH25"/>
    <mergeCell ref="Z25:AA25"/>
    <mergeCell ref="AG29:AH29"/>
    <mergeCell ref="Z29:AA29"/>
    <mergeCell ref="R21:U21"/>
    <mergeCell ref="R22:U22"/>
    <mergeCell ref="V19:Y19"/>
    <mergeCell ref="V18:Y18"/>
    <mergeCell ref="Z18:AA18"/>
    <mergeCell ref="R18:U18"/>
    <mergeCell ref="R20:U20"/>
    <mergeCell ref="V17:Y17"/>
    <mergeCell ref="Z22:AA22"/>
    <mergeCell ref="Z19:AA19"/>
    <mergeCell ref="R34:U34"/>
    <mergeCell ref="R24:U24"/>
    <mergeCell ref="V32:Y32"/>
    <mergeCell ref="V29:Y29"/>
    <mergeCell ref="R29:U29"/>
    <mergeCell ref="V28:Y28"/>
    <mergeCell ref="V30:Y30"/>
    <mergeCell ref="V31:Y31"/>
    <mergeCell ref="V23:Y23"/>
    <mergeCell ref="R27:U27"/>
    <mergeCell ref="V25:Y25"/>
    <mergeCell ref="V26:Y26"/>
    <mergeCell ref="R25:U25"/>
    <mergeCell ref="R26:U26"/>
    <mergeCell ref="V24:Y24"/>
    <mergeCell ref="R23:U23"/>
    <mergeCell ref="B7:O7"/>
    <mergeCell ref="R7:U7"/>
    <mergeCell ref="V7:Y7"/>
    <mergeCell ref="Z7:AA7"/>
    <mergeCell ref="AC7:AF7"/>
    <mergeCell ref="AG7:AH7"/>
    <mergeCell ref="P7:Q7"/>
    <mergeCell ref="P30:Q30"/>
    <mergeCell ref="P32:Q32"/>
    <mergeCell ref="R32:U32"/>
    <mergeCell ref="B31:O31"/>
    <mergeCell ref="B30:O30"/>
    <mergeCell ref="P31:Q31"/>
    <mergeCell ref="P28:Q28"/>
    <mergeCell ref="R30:U30"/>
    <mergeCell ref="R31:U31"/>
    <mergeCell ref="P29:Q29"/>
    <mergeCell ref="B29:O29"/>
    <mergeCell ref="B32:O32"/>
    <mergeCell ref="Z28:AA28"/>
    <mergeCell ref="AC28:AF28"/>
    <mergeCell ref="Z17:AA17"/>
    <mergeCell ref="Z23:AA23"/>
    <mergeCell ref="V22:Y22"/>
  </mergeCells>
  <phoneticPr fontId="5" type="noConversion"/>
  <conditionalFormatting sqref="D36:G36 M36:P36">
    <cfRule type="cellIs" dxfId="3982" priority="10" stopIfTrue="1" operator="equal">
      <formula>0</formula>
    </cfRule>
  </conditionalFormatting>
  <conditionalFormatting sqref="R7:R13 V7:V13 R14:Y27">
    <cfRule type="cellIs" dxfId="3981" priority="12" stopIfTrue="1" operator="equal">
      <formula>0</formula>
    </cfRule>
  </conditionalFormatting>
  <conditionalFormatting sqref="R28:R30 V28:V30">
    <cfRule type="cellIs" dxfId="3980" priority="8" stopIfTrue="1" operator="equal">
      <formula>0</formula>
    </cfRule>
  </conditionalFormatting>
  <conditionalFormatting sqref="Z7:AA30">
    <cfRule type="cellIs" dxfId="3979" priority="3" stopIfTrue="1" operator="lessThanOrEqual">
      <formula>36526</formula>
    </cfRule>
  </conditionalFormatting>
  <hyperlinks>
    <hyperlink ref="B28:O28" location="'Form XXXI(i)'!Print_Area" display="Special Conditions (Continued)" xr:uid="{00000000-0004-0000-0400-000000000000}"/>
    <hyperlink ref="B20:O20" location="'Form XXXI(a)'!Print_Area" display="Special Conditions (Continued)" xr:uid="{00000000-0004-0000-0400-000002000000}"/>
    <hyperlink ref="B19:O19" location="'Form XXXI'!Print_Area" display="Special Conditions" xr:uid="{00000000-0004-0000-0400-000003000000}"/>
    <hyperlink ref="B21:O21" location="'Form XXXI(b)'!Print_Area" display="Special Conditions (Continued)" xr:uid="{00000000-0004-0000-0400-000004000000}"/>
    <hyperlink ref="B22:O22" location="'Form XXXI(c)'!Print_Area" display="Special Conditions (Continued)" xr:uid="{00000000-0004-0000-0400-000005000000}"/>
    <hyperlink ref="B23:O23" location="'Form XXXI(d)'!Print_Area" display="Special Conditions (Continued)" xr:uid="{00000000-0004-0000-0400-000006000000}"/>
    <hyperlink ref="B24:O24" location="'Form XXXI(e)'!Print_Area" display="Special Conditions (Continued)" xr:uid="{00000000-0004-0000-0400-000007000000}"/>
    <hyperlink ref="B25:O25" location="'Form XXXI(f)'!Print_Area" display="Special Conditions (Continued)" xr:uid="{00000000-0004-0000-0400-000008000000}"/>
    <hyperlink ref="B26:O26" location="'Form XXXI(g)'!Print_Area" display="Special Conditions (Continued)" xr:uid="{00000000-0004-0000-0400-000009000000}"/>
    <hyperlink ref="B27:O27" location="'Form XXXI(h)'!Print_Area" display="Special Conditions (Continued)" xr:uid="{00000000-0004-0000-0400-00000A000000}"/>
    <hyperlink ref="B18:O18" location="'Form XXX'!A1" display="Special Conditions" xr:uid="{00000000-0004-0000-0400-00000B000000}"/>
    <hyperlink ref="B15:O15" location="'Form XXVIII'!A1" display="Mid-block Pedestrian Crossing" xr:uid="{00000000-0004-0000-0400-00000C000000}"/>
    <hyperlink ref="B14:O14" location="'Form XXVII'!A1" display="Pedestrian Link" xr:uid="{00000000-0004-0000-0400-00000D000000}"/>
    <hyperlink ref="B13:O13" location="'Form XXVI(d)'!A1" display="Priority / Emergency Mode Time" xr:uid="{00000000-0004-0000-0400-00000E000000}"/>
    <hyperlink ref="B12:O12" location="'Form XXVI(c)'!A1" display="Priority / Emergency Mode Time" xr:uid="{00000000-0004-0000-0400-00000F000000}"/>
    <hyperlink ref="B16:O16" location="'Form XXVIII(a)'!A1" display="Stand Alone Pedestrian Crossing Data (Continuation)" xr:uid="{00000000-0004-0000-0400-000010000000}"/>
    <hyperlink ref="B11:O11" location="'Form XXVI(b)'!A1" display="Priority / Emergency Mode Time" xr:uid="{00000000-0004-0000-0400-000013000000}"/>
    <hyperlink ref="B10:O10" location="'Form XXVI(a)'!A1" display="Priority / Emergency Mode Time" xr:uid="{00000000-0004-0000-0400-000014000000}"/>
    <hyperlink ref="B9:O9" location="'Form XXVI'!A1" display="Priority / Emergency Mode Basic" xr:uid="{00000000-0004-0000-0400-000015000000}"/>
    <hyperlink ref="B8:O8" location="'Form XXV'!A1" display="Manual Selection" xr:uid="{00000000-0004-0000-0400-000016000000}"/>
    <hyperlink ref="B17:O17" location="'Form XXIX'!A1" display="Special Conditions" xr:uid="{00000000-0004-0000-0400-000017000000}"/>
    <hyperlink ref="B29:O29" location="'Form XXXII'!Print_Area" display="Indicative Controller Power Requirement" xr:uid="{50CD2625-AEC1-4886-9155-D2D08697BF03}"/>
    <hyperlink ref="B7:O7" location="'Form XXIV'!A1" display="MOVA Control" xr:uid="{1C79A3E2-8DDB-42DA-8053-535EF07A9E78}"/>
    <hyperlink ref="B30:O30" location="'Form XXXIII'!Print_Area" display="Traffic Signal Data Summary Sheet" xr:uid="{A0A8A38E-C3DF-41FA-A033-D4A4C0067FAF}"/>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&amp;LIndex (Continuation)&amp;CPage &amp;P of &amp;N&amp;RForm II(b)</oddFooter>
  </headerFooter>
  <legacyDrawing r:id="rId2"/>
  <legacyDrawingHF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7">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37"/>
      <c r="E3" s="37"/>
      <c r="F3" s="37"/>
      <c r="G3" s="37"/>
      <c r="H3" s="37"/>
      <c r="I3" s="37"/>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6" t="s">
        <v>349</v>
      </c>
      <c r="C4" s="917"/>
      <c r="D4" s="918"/>
      <c r="E4" s="919"/>
      <c r="F4" s="919"/>
      <c r="G4" s="919"/>
      <c r="H4" s="919"/>
      <c r="I4" s="919"/>
      <c r="J4" s="361"/>
      <c r="K4" s="361"/>
      <c r="L4" s="361"/>
      <c r="M4" s="361"/>
      <c r="N4" s="361"/>
      <c r="O4" s="361"/>
      <c r="P4" s="361"/>
      <c r="Q4" s="920"/>
      <c r="R4" s="916" t="s">
        <v>349</v>
      </c>
      <c r="S4" s="917"/>
      <c r="T4" s="918"/>
      <c r="U4" s="919"/>
      <c r="V4" s="919"/>
      <c r="W4" s="919"/>
      <c r="X4" s="919"/>
      <c r="Y4" s="919"/>
      <c r="Z4" s="361"/>
      <c r="AA4" s="361"/>
      <c r="AB4" s="361"/>
      <c r="AC4" s="361"/>
      <c r="AD4" s="361"/>
      <c r="AE4" s="361"/>
      <c r="AF4" s="361"/>
      <c r="AG4" s="920"/>
      <c r="AH4" s="25"/>
      <c r="AI4" s="4"/>
    </row>
    <row r="5" spans="1:35" ht="12.75" customHeight="1" x14ac:dyDescent="0.2">
      <c r="A5" s="4"/>
      <c r="B5" s="710" t="s">
        <v>156</v>
      </c>
      <c r="C5" s="921"/>
      <c r="D5" s="862"/>
      <c r="E5" s="863"/>
      <c r="F5" s="924" t="s">
        <v>53</v>
      </c>
      <c r="G5" s="924"/>
      <c r="H5" s="925"/>
      <c r="I5" s="925"/>
      <c r="J5" s="924" t="s">
        <v>157</v>
      </c>
      <c r="K5" s="924"/>
      <c r="L5" s="925"/>
      <c r="M5" s="925"/>
      <c r="N5" s="710" t="s">
        <v>158</v>
      </c>
      <c r="O5" s="921"/>
      <c r="P5" s="862"/>
      <c r="Q5" s="922"/>
      <c r="R5" s="710" t="s">
        <v>156</v>
      </c>
      <c r="S5" s="921"/>
      <c r="T5" s="862"/>
      <c r="U5" s="863"/>
      <c r="V5" s="924" t="s">
        <v>53</v>
      </c>
      <c r="W5" s="924"/>
      <c r="X5" s="925"/>
      <c r="Y5" s="925"/>
      <c r="Z5" s="924" t="s">
        <v>157</v>
      </c>
      <c r="AA5" s="924"/>
      <c r="AB5" s="925"/>
      <c r="AC5" s="925"/>
      <c r="AD5" s="710" t="s">
        <v>158</v>
      </c>
      <c r="AE5" s="921"/>
      <c r="AF5" s="862"/>
      <c r="AG5" s="922"/>
      <c r="AH5" s="25"/>
      <c r="AI5" s="4"/>
    </row>
    <row r="6" spans="1:35" x14ac:dyDescent="0.2">
      <c r="A6" s="4"/>
      <c r="B6" s="557"/>
      <c r="C6" s="588"/>
      <c r="D6" s="423"/>
      <c r="E6" s="424"/>
      <c r="F6" s="926"/>
      <c r="G6" s="926"/>
      <c r="H6" s="927"/>
      <c r="I6" s="927"/>
      <c r="J6" s="926"/>
      <c r="K6" s="926"/>
      <c r="L6" s="927"/>
      <c r="M6" s="927"/>
      <c r="N6" s="557"/>
      <c r="O6" s="588"/>
      <c r="P6" s="423"/>
      <c r="Q6" s="923"/>
      <c r="R6" s="557"/>
      <c r="S6" s="588"/>
      <c r="T6" s="423"/>
      <c r="U6" s="424"/>
      <c r="V6" s="926"/>
      <c r="W6" s="926"/>
      <c r="X6" s="927"/>
      <c r="Y6" s="927"/>
      <c r="Z6" s="926"/>
      <c r="AA6" s="926"/>
      <c r="AB6" s="927"/>
      <c r="AC6" s="927"/>
      <c r="AD6" s="557"/>
      <c r="AE6" s="588"/>
      <c r="AF6" s="423"/>
      <c r="AG6" s="923"/>
      <c r="AH6" s="25"/>
      <c r="AI6" s="4"/>
    </row>
    <row r="7" spans="1:35" ht="12.75" customHeight="1" x14ac:dyDescent="0.2">
      <c r="A7" s="4"/>
      <c r="B7" s="928"/>
      <c r="C7" s="929"/>
      <c r="D7" s="930"/>
      <c r="E7" s="931"/>
      <c r="F7" s="897"/>
      <c r="G7" s="897"/>
      <c r="H7" s="932"/>
      <c r="I7" s="932"/>
      <c r="J7" s="897"/>
      <c r="K7" s="897"/>
      <c r="L7" s="932"/>
      <c r="M7" s="932"/>
      <c r="N7" s="540"/>
      <c r="O7" s="933"/>
      <c r="P7" s="930"/>
      <c r="Q7" s="934"/>
      <c r="R7" s="928"/>
      <c r="S7" s="929"/>
      <c r="T7" s="930"/>
      <c r="U7" s="931"/>
      <c r="V7" s="897"/>
      <c r="W7" s="897"/>
      <c r="X7" s="932"/>
      <c r="Y7" s="932"/>
      <c r="Z7" s="897"/>
      <c r="AA7" s="897"/>
      <c r="AB7" s="932"/>
      <c r="AC7" s="932"/>
      <c r="AD7" s="540"/>
      <c r="AE7" s="933"/>
      <c r="AF7" s="930"/>
      <c r="AG7" s="934"/>
      <c r="AH7" s="25"/>
      <c r="AI7" s="4"/>
    </row>
    <row r="8" spans="1:35" ht="12.75" customHeight="1" x14ac:dyDescent="0.2">
      <c r="A8" s="4"/>
      <c r="B8" s="812" t="s">
        <v>152</v>
      </c>
      <c r="C8" s="812"/>
      <c r="D8" s="812" t="s">
        <v>153</v>
      </c>
      <c r="E8" s="812"/>
      <c r="F8" s="812" t="s">
        <v>154</v>
      </c>
      <c r="G8" s="812"/>
      <c r="H8" s="812" t="s">
        <v>155</v>
      </c>
      <c r="I8" s="812"/>
      <c r="J8" s="812" t="s">
        <v>152</v>
      </c>
      <c r="K8" s="812"/>
      <c r="L8" s="812" t="s">
        <v>153</v>
      </c>
      <c r="M8" s="812"/>
      <c r="N8" s="812" t="s">
        <v>154</v>
      </c>
      <c r="O8" s="812"/>
      <c r="P8" s="901" t="s">
        <v>155</v>
      </c>
      <c r="Q8" s="902"/>
      <c r="R8" s="812" t="s">
        <v>152</v>
      </c>
      <c r="S8" s="812"/>
      <c r="T8" s="812" t="s">
        <v>153</v>
      </c>
      <c r="U8" s="812"/>
      <c r="V8" s="812" t="s">
        <v>154</v>
      </c>
      <c r="W8" s="812"/>
      <c r="X8" s="812" t="s">
        <v>155</v>
      </c>
      <c r="Y8" s="812"/>
      <c r="Z8" s="812" t="s">
        <v>152</v>
      </c>
      <c r="AA8" s="812"/>
      <c r="AB8" s="812" t="s">
        <v>153</v>
      </c>
      <c r="AC8" s="812"/>
      <c r="AD8" s="812" t="s">
        <v>154</v>
      </c>
      <c r="AE8" s="812"/>
      <c r="AF8" s="901" t="s">
        <v>155</v>
      </c>
      <c r="AG8" s="902"/>
      <c r="AH8" s="25"/>
      <c r="AI8" s="4"/>
    </row>
    <row r="9" spans="1:35" x14ac:dyDescent="0.2">
      <c r="A9" s="4"/>
      <c r="B9" s="812"/>
      <c r="C9" s="812"/>
      <c r="D9" s="812"/>
      <c r="E9" s="812"/>
      <c r="F9" s="812"/>
      <c r="G9" s="812"/>
      <c r="H9" s="812"/>
      <c r="I9" s="812"/>
      <c r="J9" s="812"/>
      <c r="K9" s="812"/>
      <c r="L9" s="812"/>
      <c r="M9" s="812"/>
      <c r="N9" s="812"/>
      <c r="O9" s="812"/>
      <c r="P9" s="901"/>
      <c r="Q9" s="902"/>
      <c r="R9" s="812"/>
      <c r="S9" s="812"/>
      <c r="T9" s="812"/>
      <c r="U9" s="812"/>
      <c r="V9" s="812"/>
      <c r="W9" s="812"/>
      <c r="X9" s="812"/>
      <c r="Y9" s="812"/>
      <c r="Z9" s="812"/>
      <c r="AA9" s="812"/>
      <c r="AB9" s="812"/>
      <c r="AC9" s="812"/>
      <c r="AD9" s="812"/>
      <c r="AE9" s="812"/>
      <c r="AF9" s="901"/>
      <c r="AG9" s="902"/>
      <c r="AH9" s="25"/>
      <c r="AI9" s="4"/>
    </row>
    <row r="10" spans="1:35" x14ac:dyDescent="0.2">
      <c r="A10" s="4"/>
      <c r="B10" s="910"/>
      <c r="C10" s="910"/>
      <c r="D10" s="897"/>
      <c r="E10" s="897"/>
      <c r="F10" s="897"/>
      <c r="G10" s="897"/>
      <c r="H10" s="898"/>
      <c r="I10" s="899"/>
      <c r="J10" s="899"/>
      <c r="K10" s="900"/>
      <c r="L10" s="897"/>
      <c r="M10" s="897"/>
      <c r="N10" s="897"/>
      <c r="O10" s="897"/>
      <c r="P10" s="898"/>
      <c r="Q10" s="899"/>
      <c r="R10" s="910"/>
      <c r="S10" s="910"/>
      <c r="T10" s="897"/>
      <c r="U10" s="897"/>
      <c r="V10" s="897"/>
      <c r="W10" s="897"/>
      <c r="X10" s="898"/>
      <c r="Y10" s="899"/>
      <c r="Z10" s="899"/>
      <c r="AA10" s="900"/>
      <c r="AB10" s="897"/>
      <c r="AC10" s="897"/>
      <c r="AD10" s="897"/>
      <c r="AE10" s="897"/>
      <c r="AF10" s="898"/>
      <c r="AG10" s="899"/>
      <c r="AH10" s="25"/>
      <c r="AI10" s="4"/>
    </row>
    <row r="11" spans="1:35" x14ac:dyDescent="0.2">
      <c r="A11" s="4"/>
      <c r="B11" s="910"/>
      <c r="C11" s="910"/>
      <c r="D11" s="897"/>
      <c r="E11" s="897"/>
      <c r="F11" s="897"/>
      <c r="G11" s="897"/>
      <c r="H11" s="898"/>
      <c r="I11" s="899"/>
      <c r="J11" s="899"/>
      <c r="K11" s="900"/>
      <c r="L11" s="897"/>
      <c r="M11" s="897"/>
      <c r="N11" s="897"/>
      <c r="O11" s="897"/>
      <c r="P11" s="898"/>
      <c r="Q11" s="899"/>
      <c r="R11" s="910"/>
      <c r="S11" s="910"/>
      <c r="T11" s="897"/>
      <c r="U11" s="897"/>
      <c r="V11" s="897"/>
      <c r="W11" s="897"/>
      <c r="X11" s="898"/>
      <c r="Y11" s="899"/>
      <c r="Z11" s="899"/>
      <c r="AA11" s="900"/>
      <c r="AB11" s="897"/>
      <c r="AC11" s="897"/>
      <c r="AD11" s="897"/>
      <c r="AE11" s="897"/>
      <c r="AF11" s="898"/>
      <c r="AG11" s="899"/>
      <c r="AH11" s="25"/>
      <c r="AI11" s="4"/>
    </row>
    <row r="12" spans="1:35" x14ac:dyDescent="0.2">
      <c r="A12" s="4"/>
      <c r="B12" s="910"/>
      <c r="C12" s="910"/>
      <c r="D12" s="897"/>
      <c r="E12" s="897"/>
      <c r="F12" s="897"/>
      <c r="G12" s="897"/>
      <c r="H12" s="898"/>
      <c r="I12" s="899"/>
      <c r="J12" s="899"/>
      <c r="K12" s="900"/>
      <c r="L12" s="897"/>
      <c r="M12" s="897"/>
      <c r="N12" s="897"/>
      <c r="O12" s="897"/>
      <c r="P12" s="898"/>
      <c r="Q12" s="899"/>
      <c r="R12" s="910"/>
      <c r="S12" s="910"/>
      <c r="T12" s="897"/>
      <c r="U12" s="897"/>
      <c r="V12" s="897"/>
      <c r="W12" s="897"/>
      <c r="X12" s="898"/>
      <c r="Y12" s="899"/>
      <c r="Z12" s="899"/>
      <c r="AA12" s="900"/>
      <c r="AB12" s="897"/>
      <c r="AC12" s="897"/>
      <c r="AD12" s="897"/>
      <c r="AE12" s="897"/>
      <c r="AF12" s="898"/>
      <c r="AG12" s="899"/>
      <c r="AH12" s="25"/>
      <c r="AI12" s="4"/>
    </row>
    <row r="13" spans="1:35" x14ac:dyDescent="0.2">
      <c r="A13" s="4"/>
      <c r="B13" s="910"/>
      <c r="C13" s="910"/>
      <c r="D13" s="897"/>
      <c r="E13" s="897"/>
      <c r="F13" s="897"/>
      <c r="G13" s="897"/>
      <c r="H13" s="898"/>
      <c r="I13" s="899"/>
      <c r="J13" s="899"/>
      <c r="K13" s="900"/>
      <c r="L13" s="897"/>
      <c r="M13" s="897"/>
      <c r="N13" s="897"/>
      <c r="O13" s="897"/>
      <c r="P13" s="898"/>
      <c r="Q13" s="899"/>
      <c r="R13" s="910"/>
      <c r="S13" s="910"/>
      <c r="T13" s="897"/>
      <c r="U13" s="897"/>
      <c r="V13" s="897"/>
      <c r="W13" s="897"/>
      <c r="X13" s="898"/>
      <c r="Y13" s="899"/>
      <c r="Z13" s="899"/>
      <c r="AA13" s="900"/>
      <c r="AB13" s="897"/>
      <c r="AC13" s="897"/>
      <c r="AD13" s="897"/>
      <c r="AE13" s="897"/>
      <c r="AF13" s="898"/>
      <c r="AG13" s="899"/>
      <c r="AH13" s="25"/>
      <c r="AI13" s="4"/>
    </row>
    <row r="14" spans="1:35" x14ac:dyDescent="0.2">
      <c r="A14" s="4"/>
      <c r="B14" s="910"/>
      <c r="C14" s="910"/>
      <c r="D14" s="897"/>
      <c r="E14" s="897"/>
      <c r="F14" s="897"/>
      <c r="G14" s="897"/>
      <c r="H14" s="898"/>
      <c r="I14" s="899"/>
      <c r="J14" s="899"/>
      <c r="K14" s="900"/>
      <c r="L14" s="897"/>
      <c r="M14" s="897"/>
      <c r="N14" s="897"/>
      <c r="O14" s="897"/>
      <c r="P14" s="898"/>
      <c r="Q14" s="899"/>
      <c r="R14" s="910"/>
      <c r="S14" s="910"/>
      <c r="T14" s="897"/>
      <c r="U14" s="897"/>
      <c r="V14" s="897"/>
      <c r="W14" s="897"/>
      <c r="X14" s="898"/>
      <c r="Y14" s="899"/>
      <c r="Z14" s="899"/>
      <c r="AA14" s="900"/>
      <c r="AB14" s="897"/>
      <c r="AC14" s="897"/>
      <c r="AD14" s="897"/>
      <c r="AE14" s="897"/>
      <c r="AF14" s="898"/>
      <c r="AG14" s="899"/>
      <c r="AH14" s="25"/>
      <c r="AI14" s="4"/>
    </row>
    <row r="15" spans="1:35" x14ac:dyDescent="0.2">
      <c r="A15" s="4"/>
      <c r="B15" s="910"/>
      <c r="C15" s="910"/>
      <c r="D15" s="897"/>
      <c r="E15" s="897"/>
      <c r="F15" s="897"/>
      <c r="G15" s="897"/>
      <c r="H15" s="898"/>
      <c r="I15" s="899"/>
      <c r="J15" s="899"/>
      <c r="K15" s="900"/>
      <c r="L15" s="897"/>
      <c r="M15" s="897"/>
      <c r="N15" s="897"/>
      <c r="O15" s="897"/>
      <c r="P15" s="898"/>
      <c r="Q15" s="899"/>
      <c r="R15" s="910"/>
      <c r="S15" s="910"/>
      <c r="T15" s="897"/>
      <c r="U15" s="897"/>
      <c r="V15" s="897"/>
      <c r="W15" s="897"/>
      <c r="X15" s="898"/>
      <c r="Y15" s="899"/>
      <c r="Z15" s="899"/>
      <c r="AA15" s="900"/>
      <c r="AB15" s="897"/>
      <c r="AC15" s="897"/>
      <c r="AD15" s="897"/>
      <c r="AE15" s="897"/>
      <c r="AF15" s="898"/>
      <c r="AG15" s="899"/>
      <c r="AH15" s="25"/>
      <c r="AI15" s="4"/>
    </row>
    <row r="16" spans="1:35" x14ac:dyDescent="0.2">
      <c r="A16" s="4"/>
      <c r="B16" s="910"/>
      <c r="C16" s="910"/>
      <c r="D16" s="897"/>
      <c r="E16" s="897"/>
      <c r="F16" s="897"/>
      <c r="G16" s="897"/>
      <c r="H16" s="898"/>
      <c r="I16" s="899"/>
      <c r="J16" s="899"/>
      <c r="K16" s="900"/>
      <c r="L16" s="897"/>
      <c r="M16" s="897"/>
      <c r="N16" s="897"/>
      <c r="O16" s="897"/>
      <c r="P16" s="898"/>
      <c r="Q16" s="899"/>
      <c r="R16" s="910"/>
      <c r="S16" s="910"/>
      <c r="T16" s="897"/>
      <c r="U16" s="897"/>
      <c r="V16" s="897"/>
      <c r="W16" s="897"/>
      <c r="X16" s="898"/>
      <c r="Y16" s="899"/>
      <c r="Z16" s="899"/>
      <c r="AA16" s="900"/>
      <c r="AB16" s="897"/>
      <c r="AC16" s="897"/>
      <c r="AD16" s="897"/>
      <c r="AE16" s="897"/>
      <c r="AF16" s="898"/>
      <c r="AG16" s="899"/>
      <c r="AH16" s="25"/>
      <c r="AI16" s="4"/>
    </row>
    <row r="17" spans="1:35" x14ac:dyDescent="0.2">
      <c r="A17" s="4"/>
      <c r="B17" s="910"/>
      <c r="C17" s="910"/>
      <c r="D17" s="897"/>
      <c r="E17" s="897"/>
      <c r="F17" s="897"/>
      <c r="G17" s="897"/>
      <c r="H17" s="898"/>
      <c r="I17" s="899"/>
      <c r="J17" s="899"/>
      <c r="K17" s="900"/>
      <c r="L17" s="897"/>
      <c r="M17" s="897"/>
      <c r="N17" s="897"/>
      <c r="O17" s="897"/>
      <c r="P17" s="898"/>
      <c r="Q17" s="899"/>
      <c r="R17" s="910"/>
      <c r="S17" s="910"/>
      <c r="T17" s="897"/>
      <c r="U17" s="897"/>
      <c r="V17" s="897"/>
      <c r="W17" s="897"/>
      <c r="X17" s="898"/>
      <c r="Y17" s="899"/>
      <c r="Z17" s="899"/>
      <c r="AA17" s="900"/>
      <c r="AB17" s="897"/>
      <c r="AC17" s="897"/>
      <c r="AD17" s="897"/>
      <c r="AE17" s="897"/>
      <c r="AF17" s="898"/>
      <c r="AG17" s="899"/>
      <c r="AH17" s="25"/>
      <c r="AI17" s="4"/>
    </row>
    <row r="18" spans="1:35" x14ac:dyDescent="0.2">
      <c r="A18" s="4"/>
      <c r="B18" s="910"/>
      <c r="C18" s="910"/>
      <c r="D18" s="897"/>
      <c r="E18" s="897"/>
      <c r="F18" s="897"/>
      <c r="G18" s="897"/>
      <c r="H18" s="898"/>
      <c r="I18" s="899"/>
      <c r="J18" s="899"/>
      <c r="K18" s="900"/>
      <c r="L18" s="897"/>
      <c r="M18" s="897"/>
      <c r="N18" s="897"/>
      <c r="O18" s="897"/>
      <c r="P18" s="898"/>
      <c r="Q18" s="899"/>
      <c r="R18" s="910"/>
      <c r="S18" s="910"/>
      <c r="T18" s="897"/>
      <c r="U18" s="897"/>
      <c r="V18" s="897"/>
      <c r="W18" s="897"/>
      <c r="X18" s="898"/>
      <c r="Y18" s="899"/>
      <c r="Z18" s="899"/>
      <c r="AA18" s="900"/>
      <c r="AB18" s="897"/>
      <c r="AC18" s="897"/>
      <c r="AD18" s="897"/>
      <c r="AE18" s="897"/>
      <c r="AF18" s="898"/>
      <c r="AG18" s="899"/>
      <c r="AH18" s="25"/>
      <c r="AI18" s="4"/>
    </row>
    <row r="19" spans="1:35" x14ac:dyDescent="0.2">
      <c r="A19" s="4"/>
      <c r="B19" s="910"/>
      <c r="C19" s="910"/>
      <c r="D19" s="897"/>
      <c r="E19" s="897"/>
      <c r="F19" s="897"/>
      <c r="G19" s="897"/>
      <c r="H19" s="898"/>
      <c r="I19" s="899"/>
      <c r="J19" s="899"/>
      <c r="K19" s="900"/>
      <c r="L19" s="897"/>
      <c r="M19" s="897"/>
      <c r="N19" s="897"/>
      <c r="O19" s="897"/>
      <c r="P19" s="898"/>
      <c r="Q19" s="899"/>
      <c r="R19" s="910"/>
      <c r="S19" s="910"/>
      <c r="T19" s="897"/>
      <c r="U19" s="897"/>
      <c r="V19" s="897"/>
      <c r="W19" s="897"/>
      <c r="X19" s="898"/>
      <c r="Y19" s="899"/>
      <c r="Z19" s="899"/>
      <c r="AA19" s="900"/>
      <c r="AB19" s="897"/>
      <c r="AC19" s="897"/>
      <c r="AD19" s="897"/>
      <c r="AE19" s="897"/>
      <c r="AF19" s="898"/>
      <c r="AG19" s="899"/>
      <c r="AH19" s="25"/>
      <c r="AI19" s="4"/>
    </row>
    <row r="20" spans="1:35" x14ac:dyDescent="0.2">
      <c r="A20" s="4"/>
      <c r="B20" s="910"/>
      <c r="C20" s="910"/>
      <c r="D20" s="897"/>
      <c r="E20" s="897"/>
      <c r="F20" s="897"/>
      <c r="G20" s="897"/>
      <c r="H20" s="898"/>
      <c r="I20" s="899"/>
      <c r="J20" s="899"/>
      <c r="K20" s="900"/>
      <c r="L20" s="897"/>
      <c r="M20" s="897"/>
      <c r="N20" s="897"/>
      <c r="O20" s="897"/>
      <c r="P20" s="898"/>
      <c r="Q20" s="899"/>
      <c r="R20" s="910"/>
      <c r="S20" s="910"/>
      <c r="T20" s="897"/>
      <c r="U20" s="897"/>
      <c r="V20" s="897"/>
      <c r="W20" s="897"/>
      <c r="X20" s="898"/>
      <c r="Y20" s="899"/>
      <c r="Z20" s="899"/>
      <c r="AA20" s="900"/>
      <c r="AB20" s="897"/>
      <c r="AC20" s="897"/>
      <c r="AD20" s="897"/>
      <c r="AE20" s="897"/>
      <c r="AF20" s="898"/>
      <c r="AG20" s="899"/>
      <c r="AH20" s="25"/>
      <c r="AI20" s="4"/>
    </row>
    <row r="21" spans="1:35" x14ac:dyDescent="0.2">
      <c r="A21" s="4"/>
      <c r="B21" s="910"/>
      <c r="C21" s="910"/>
      <c r="D21" s="897"/>
      <c r="E21" s="897"/>
      <c r="F21" s="897"/>
      <c r="G21" s="897"/>
      <c r="H21" s="898"/>
      <c r="I21" s="899"/>
      <c r="J21" s="899"/>
      <c r="K21" s="900"/>
      <c r="L21" s="897"/>
      <c r="M21" s="897"/>
      <c r="N21" s="897"/>
      <c r="O21" s="897"/>
      <c r="P21" s="898"/>
      <c r="Q21" s="899"/>
      <c r="R21" s="910"/>
      <c r="S21" s="910"/>
      <c r="T21" s="897"/>
      <c r="U21" s="897"/>
      <c r="V21" s="897"/>
      <c r="W21" s="897"/>
      <c r="X21" s="898"/>
      <c r="Y21" s="899"/>
      <c r="Z21" s="899"/>
      <c r="AA21" s="900"/>
      <c r="AB21" s="897"/>
      <c r="AC21" s="897"/>
      <c r="AD21" s="897"/>
      <c r="AE21" s="897"/>
      <c r="AF21" s="898"/>
      <c r="AG21" s="899"/>
      <c r="AH21" s="25"/>
      <c r="AI21" s="4"/>
    </row>
    <row r="22" spans="1:35" x14ac:dyDescent="0.2">
      <c r="A22" s="4"/>
      <c r="B22" s="910"/>
      <c r="C22" s="910"/>
      <c r="D22" s="897"/>
      <c r="E22" s="897"/>
      <c r="F22" s="897"/>
      <c r="G22" s="897"/>
      <c r="H22" s="898"/>
      <c r="I22" s="899"/>
      <c r="J22" s="899"/>
      <c r="K22" s="900"/>
      <c r="L22" s="897"/>
      <c r="M22" s="897"/>
      <c r="N22" s="897"/>
      <c r="O22" s="897"/>
      <c r="P22" s="898"/>
      <c r="Q22" s="899"/>
      <c r="R22" s="910"/>
      <c r="S22" s="910"/>
      <c r="T22" s="897"/>
      <c r="U22" s="897"/>
      <c r="V22" s="897"/>
      <c r="W22" s="897"/>
      <c r="X22" s="898"/>
      <c r="Y22" s="899"/>
      <c r="Z22" s="899"/>
      <c r="AA22" s="900"/>
      <c r="AB22" s="897"/>
      <c r="AC22" s="897"/>
      <c r="AD22" s="897"/>
      <c r="AE22" s="897"/>
      <c r="AF22" s="898"/>
      <c r="AG22" s="899"/>
      <c r="AH22" s="25"/>
      <c r="AI22" s="4"/>
    </row>
    <row r="23" spans="1:35" x14ac:dyDescent="0.2">
      <c r="A23" s="4"/>
      <c r="B23" s="910"/>
      <c r="C23" s="910"/>
      <c r="D23" s="897"/>
      <c r="E23" s="897"/>
      <c r="F23" s="897"/>
      <c r="G23" s="897"/>
      <c r="H23" s="898"/>
      <c r="I23" s="899"/>
      <c r="J23" s="899"/>
      <c r="K23" s="900"/>
      <c r="L23" s="897"/>
      <c r="M23" s="897"/>
      <c r="N23" s="897"/>
      <c r="O23" s="897"/>
      <c r="P23" s="898"/>
      <c r="Q23" s="899"/>
      <c r="R23" s="910"/>
      <c r="S23" s="910"/>
      <c r="T23" s="897"/>
      <c r="U23" s="897"/>
      <c r="V23" s="897"/>
      <c r="W23" s="897"/>
      <c r="X23" s="898"/>
      <c r="Y23" s="899"/>
      <c r="Z23" s="899"/>
      <c r="AA23" s="900"/>
      <c r="AB23" s="897"/>
      <c r="AC23" s="897"/>
      <c r="AD23" s="897"/>
      <c r="AE23" s="897"/>
      <c r="AF23" s="898"/>
      <c r="AG23" s="899"/>
      <c r="AH23" s="25"/>
      <c r="AI23" s="4"/>
    </row>
    <row r="24" spans="1:35" x14ac:dyDescent="0.2">
      <c r="A24" s="4"/>
      <c r="B24" s="910"/>
      <c r="C24" s="910"/>
      <c r="D24" s="897"/>
      <c r="E24" s="897"/>
      <c r="F24" s="897"/>
      <c r="G24" s="897"/>
      <c r="H24" s="898"/>
      <c r="I24" s="899"/>
      <c r="J24" s="899"/>
      <c r="K24" s="900"/>
      <c r="L24" s="897"/>
      <c r="M24" s="897"/>
      <c r="N24" s="897"/>
      <c r="O24" s="897"/>
      <c r="P24" s="898"/>
      <c r="Q24" s="899"/>
      <c r="R24" s="910"/>
      <c r="S24" s="910"/>
      <c r="T24" s="897"/>
      <c r="U24" s="897"/>
      <c r="V24" s="897"/>
      <c r="W24" s="897"/>
      <c r="X24" s="898"/>
      <c r="Y24" s="899"/>
      <c r="Z24" s="899"/>
      <c r="AA24" s="900"/>
      <c r="AB24" s="897"/>
      <c r="AC24" s="897"/>
      <c r="AD24" s="897"/>
      <c r="AE24" s="897"/>
      <c r="AF24" s="898"/>
      <c r="AG24" s="899"/>
      <c r="AH24" s="25"/>
      <c r="AI24" s="4"/>
    </row>
    <row r="25" spans="1:35" x14ac:dyDescent="0.2">
      <c r="A25" s="4"/>
      <c r="B25" s="910"/>
      <c r="C25" s="910"/>
      <c r="D25" s="897"/>
      <c r="E25" s="897"/>
      <c r="F25" s="897"/>
      <c r="G25" s="897"/>
      <c r="H25" s="898"/>
      <c r="I25" s="899"/>
      <c r="J25" s="899"/>
      <c r="K25" s="900"/>
      <c r="L25" s="897"/>
      <c r="M25" s="897"/>
      <c r="N25" s="897"/>
      <c r="O25" s="897"/>
      <c r="P25" s="898"/>
      <c r="Q25" s="899"/>
      <c r="R25" s="910"/>
      <c r="S25" s="910"/>
      <c r="T25" s="897"/>
      <c r="U25" s="897"/>
      <c r="V25" s="897"/>
      <c r="W25" s="897"/>
      <c r="X25" s="898"/>
      <c r="Y25" s="899"/>
      <c r="Z25" s="899"/>
      <c r="AA25" s="900"/>
      <c r="AB25" s="897"/>
      <c r="AC25" s="897"/>
      <c r="AD25" s="897"/>
      <c r="AE25" s="897"/>
      <c r="AF25" s="898"/>
      <c r="AG25" s="899"/>
      <c r="AH25" s="25"/>
      <c r="AI25" s="4"/>
    </row>
    <row r="26" spans="1:35" x14ac:dyDescent="0.2">
      <c r="A26" s="4"/>
      <c r="B26" s="911" t="s">
        <v>27</v>
      </c>
      <c r="C26" s="911"/>
      <c r="D26" s="903"/>
      <c r="E26" s="903"/>
      <c r="F26" s="903"/>
      <c r="G26" s="903"/>
      <c r="H26" s="903"/>
      <c r="I26" s="903"/>
      <c r="J26" s="903"/>
      <c r="K26" s="903"/>
      <c r="L26" s="903"/>
      <c r="M26" s="903"/>
      <c r="N26" s="903"/>
      <c r="O26" s="903"/>
      <c r="P26" s="903"/>
      <c r="Q26" s="903"/>
      <c r="R26" s="903"/>
      <c r="S26" s="903"/>
      <c r="T26" s="903"/>
      <c r="U26" s="903"/>
      <c r="V26" s="903"/>
      <c r="W26" s="903"/>
      <c r="X26" s="903"/>
      <c r="Y26" s="903"/>
      <c r="Z26" s="903"/>
      <c r="AA26" s="903"/>
      <c r="AB26" s="903"/>
      <c r="AC26" s="903"/>
      <c r="AD26" s="903"/>
      <c r="AE26" s="903"/>
      <c r="AF26" s="903"/>
      <c r="AG26" s="903"/>
      <c r="AH26" s="25"/>
      <c r="AI26" s="4"/>
    </row>
    <row r="27" spans="1:35" x14ac:dyDescent="0.2">
      <c r="A27" s="221"/>
      <c r="B27" s="909" t="s">
        <v>532</v>
      </c>
      <c r="C27" s="596"/>
      <c r="D27" s="596"/>
      <c r="E27" s="596"/>
      <c r="F27" s="596"/>
      <c r="G27" s="596"/>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x14ac:dyDescent="0.2">
      <c r="A28" s="4"/>
      <c r="B28" s="912" t="s">
        <v>5</v>
      </c>
      <c r="C28" s="913"/>
      <c r="D28" s="904" t="s">
        <v>580</v>
      </c>
      <c r="E28" s="905"/>
      <c r="F28" s="905"/>
      <c r="G28" s="906"/>
      <c r="H28" s="912" t="s">
        <v>6</v>
      </c>
      <c r="I28" s="913"/>
      <c r="J28" s="905" t="s">
        <v>581</v>
      </c>
      <c r="K28" s="905"/>
      <c r="L28" s="905"/>
      <c r="M28" s="905"/>
      <c r="N28" s="912" t="s">
        <v>7</v>
      </c>
      <c r="O28" s="913"/>
      <c r="P28" s="905" t="s">
        <v>582</v>
      </c>
      <c r="Q28" s="905"/>
      <c r="R28" s="905"/>
      <c r="S28" s="905"/>
      <c r="T28" s="912" t="s">
        <v>8</v>
      </c>
      <c r="U28" s="913"/>
      <c r="V28" s="904" t="s">
        <v>583</v>
      </c>
      <c r="W28" s="905"/>
      <c r="X28" s="905"/>
      <c r="Y28" s="905"/>
      <c r="Z28" s="912" t="s">
        <v>531</v>
      </c>
      <c r="AA28" s="913"/>
      <c r="AB28" s="904" t="s">
        <v>584</v>
      </c>
      <c r="AC28" s="905"/>
      <c r="AD28" s="905"/>
      <c r="AE28" s="906"/>
      <c r="AF28" s="544"/>
      <c r="AG28" s="544"/>
      <c r="AH28" s="25"/>
      <c r="AI28" s="4"/>
    </row>
    <row r="29" spans="1:35" x14ac:dyDescent="0.2">
      <c r="A29" s="4"/>
      <c r="B29" s="914"/>
      <c r="C29" s="915"/>
      <c r="D29" s="907"/>
      <c r="E29" s="907"/>
      <c r="F29" s="907"/>
      <c r="G29" s="908"/>
      <c r="H29" s="914"/>
      <c r="I29" s="915"/>
      <c r="J29" s="907"/>
      <c r="K29" s="907"/>
      <c r="L29" s="907"/>
      <c r="M29" s="907"/>
      <c r="N29" s="914"/>
      <c r="O29" s="915"/>
      <c r="P29" s="907"/>
      <c r="Q29" s="907"/>
      <c r="R29" s="907"/>
      <c r="S29" s="907"/>
      <c r="T29" s="914"/>
      <c r="U29" s="915"/>
      <c r="V29" s="907"/>
      <c r="W29" s="907"/>
      <c r="X29" s="907"/>
      <c r="Y29" s="907"/>
      <c r="Z29" s="914"/>
      <c r="AA29" s="915"/>
      <c r="AB29" s="907"/>
      <c r="AC29" s="907"/>
      <c r="AD29" s="907"/>
      <c r="AE29" s="908"/>
      <c r="AF29" s="544"/>
      <c r="AG29" s="544"/>
      <c r="AH29" s="25"/>
      <c r="AI29" s="4"/>
    </row>
    <row r="30" spans="1:35" x14ac:dyDescent="0.2">
      <c r="A30" s="4"/>
      <c r="B30" s="935" t="s">
        <v>112</v>
      </c>
      <c r="C30" s="935"/>
      <c r="D30" s="936"/>
      <c r="E30" s="936"/>
      <c r="F30" s="936"/>
      <c r="G30" s="936"/>
      <c r="H30" s="936"/>
      <c r="I30" s="936"/>
      <c r="J30" s="936"/>
      <c r="K30" s="936"/>
      <c r="L30" s="936"/>
      <c r="M30" s="936"/>
      <c r="N30" s="936"/>
      <c r="O30" s="936"/>
      <c r="P30" s="936"/>
      <c r="Q30" s="936"/>
      <c r="R30" s="936"/>
      <c r="S30" s="936"/>
      <c r="T30" s="936"/>
      <c r="U30" s="936"/>
      <c r="V30" s="936"/>
      <c r="W30" s="936"/>
      <c r="X30" s="936"/>
      <c r="Y30" s="936"/>
      <c r="Z30" s="936"/>
      <c r="AA30" s="936"/>
      <c r="AB30" s="936"/>
      <c r="AC30" s="936"/>
      <c r="AD30" s="936"/>
      <c r="AE30" s="936"/>
      <c r="AF30" s="936"/>
      <c r="AG30" s="936"/>
      <c r="AH30" s="936"/>
      <c r="AI30" s="4"/>
    </row>
    <row r="31" spans="1:35" x14ac:dyDescent="0.2">
      <c r="A31" s="4"/>
      <c r="B31" s="937"/>
      <c r="C31" s="938"/>
      <c r="D31" s="939"/>
      <c r="E31" s="939"/>
      <c r="F31" s="939"/>
      <c r="G31" s="939"/>
      <c r="H31" s="939"/>
      <c r="I31" s="939"/>
      <c r="J31" s="939"/>
      <c r="K31" s="939"/>
      <c r="L31" s="939"/>
      <c r="M31" s="939"/>
      <c r="N31" s="939"/>
      <c r="O31" s="939"/>
      <c r="P31" s="939"/>
      <c r="Q31" s="939"/>
      <c r="R31" s="939"/>
      <c r="S31" s="939"/>
      <c r="T31" s="939"/>
      <c r="U31" s="939"/>
      <c r="V31" s="939"/>
      <c r="W31" s="939"/>
      <c r="X31" s="939"/>
      <c r="Y31" s="939"/>
      <c r="Z31" s="939"/>
      <c r="AA31" s="939"/>
      <c r="AB31" s="939"/>
      <c r="AC31" s="939"/>
      <c r="AD31" s="939"/>
      <c r="AE31" s="939"/>
      <c r="AF31" s="939"/>
      <c r="AG31" s="939"/>
      <c r="AH31" s="940"/>
      <c r="AI31" s="4"/>
    </row>
    <row r="32" spans="1:35" x14ac:dyDescent="0.2">
      <c r="A32" s="4"/>
      <c r="B32" s="941"/>
      <c r="C32" s="942"/>
      <c r="D32" s="942"/>
      <c r="E32" s="942"/>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3"/>
      <c r="AI32" s="4"/>
    </row>
    <row r="33" spans="1:35" x14ac:dyDescent="0.2">
      <c r="A33" s="4"/>
      <c r="B33" s="941"/>
      <c r="C33" s="942"/>
      <c r="D33" s="942"/>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42"/>
      <c r="AG33" s="942"/>
      <c r="AH33" s="943"/>
      <c r="AI33" s="4"/>
    </row>
    <row r="34" spans="1:35" ht="12.75" customHeight="1" x14ac:dyDescent="0.2">
      <c r="A34" s="172"/>
      <c r="B34" s="941"/>
      <c r="C34" s="942"/>
      <c r="D34" s="942"/>
      <c r="E34" s="942"/>
      <c r="F34" s="942"/>
      <c r="G34" s="942"/>
      <c r="H34" s="942"/>
      <c r="I34" s="942"/>
      <c r="J34" s="942"/>
      <c r="K34" s="942"/>
      <c r="L34" s="942"/>
      <c r="M34" s="942"/>
      <c r="N34" s="942"/>
      <c r="O34" s="942"/>
      <c r="P34" s="942"/>
      <c r="Q34" s="942"/>
      <c r="R34" s="942"/>
      <c r="S34" s="942"/>
      <c r="T34" s="942"/>
      <c r="U34" s="942"/>
      <c r="V34" s="942"/>
      <c r="W34" s="942"/>
      <c r="X34" s="942"/>
      <c r="Y34" s="942"/>
      <c r="Z34" s="942"/>
      <c r="AA34" s="942"/>
      <c r="AB34" s="942"/>
      <c r="AC34" s="942"/>
      <c r="AD34" s="942"/>
      <c r="AE34" s="942"/>
      <c r="AF34" s="942"/>
      <c r="AG34" s="942"/>
      <c r="AH34" s="943"/>
      <c r="AI34" s="15"/>
    </row>
    <row r="35" spans="1:35" x14ac:dyDescent="0.2">
      <c r="A35" s="2"/>
      <c r="B35" s="944"/>
      <c r="C35" s="945"/>
      <c r="D35" s="945"/>
      <c r="E35" s="945"/>
      <c r="F35" s="945"/>
      <c r="G35" s="945"/>
      <c r="H35" s="945"/>
      <c r="I35" s="945"/>
      <c r="J35" s="945"/>
      <c r="K35" s="945"/>
      <c r="L35" s="945"/>
      <c r="M35" s="945"/>
      <c r="N35" s="945"/>
      <c r="O35" s="945"/>
      <c r="P35" s="945"/>
      <c r="Q35" s="945"/>
      <c r="R35" s="945"/>
      <c r="S35" s="945"/>
      <c r="T35" s="945"/>
      <c r="U35" s="945"/>
      <c r="V35" s="945"/>
      <c r="W35" s="945"/>
      <c r="X35" s="945"/>
      <c r="Y35" s="945"/>
      <c r="Z35" s="945"/>
      <c r="AA35" s="945"/>
      <c r="AB35" s="945"/>
      <c r="AC35" s="945"/>
      <c r="AD35" s="945"/>
      <c r="AE35" s="945"/>
      <c r="AF35" s="945"/>
      <c r="AG35" s="945"/>
      <c r="AH35" s="946"/>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selectLockedCells="1"/>
  <mergeCells count="333">
    <mergeCell ref="B30:AH30"/>
    <mergeCell ref="B31:AH35"/>
    <mergeCell ref="J7:M7"/>
    <mergeCell ref="N7:Q7"/>
    <mergeCell ref="R7:U7"/>
    <mergeCell ref="V7:Y7"/>
    <mergeCell ref="Z7:AC7"/>
    <mergeCell ref="AF29:AG29"/>
    <mergeCell ref="AF28:AG28"/>
    <mergeCell ref="H28:I29"/>
    <mergeCell ref="AD19:AE19"/>
    <mergeCell ref="AF19:AG19"/>
    <mergeCell ref="Z14:AA14"/>
    <mergeCell ref="AB14:AC14"/>
    <mergeCell ref="AD14:AE14"/>
    <mergeCell ref="AF14:AG14"/>
    <mergeCell ref="Z15:AA15"/>
    <mergeCell ref="AB15:AC15"/>
    <mergeCell ref="Z17:AA17"/>
    <mergeCell ref="AB17:AC17"/>
    <mergeCell ref="AD17:AE17"/>
    <mergeCell ref="AF17:AG17"/>
    <mergeCell ref="Z18:AA18"/>
    <mergeCell ref="AB18:AC18"/>
    <mergeCell ref="F5:I6"/>
    <mergeCell ref="B5:E6"/>
    <mergeCell ref="B7:E7"/>
    <mergeCell ref="F7:I7"/>
    <mergeCell ref="AD7:AG7"/>
    <mergeCell ref="Z23:AA23"/>
    <mergeCell ref="N28:O29"/>
    <mergeCell ref="T28:U29"/>
    <mergeCell ref="Z28:AA29"/>
    <mergeCell ref="P28:S29"/>
    <mergeCell ref="V28:Y29"/>
    <mergeCell ref="J28:M29"/>
    <mergeCell ref="AF21:AG21"/>
    <mergeCell ref="Z22:AA22"/>
    <mergeCell ref="AB22:AC22"/>
    <mergeCell ref="AD22:AE22"/>
    <mergeCell ref="AF22:AG22"/>
    <mergeCell ref="AF26:AG26"/>
    <mergeCell ref="Z25:AA25"/>
    <mergeCell ref="AB25:AC25"/>
    <mergeCell ref="AD25:AE25"/>
    <mergeCell ref="AF25:AG25"/>
    <mergeCell ref="Z19:AA19"/>
    <mergeCell ref="AB19:AC19"/>
    <mergeCell ref="T4:AG4"/>
    <mergeCell ref="R5:U6"/>
    <mergeCell ref="V5:Y6"/>
    <mergeCell ref="Z5:AC6"/>
    <mergeCell ref="AD5:AG6"/>
    <mergeCell ref="R4:S4"/>
    <mergeCell ref="AB28:AE29"/>
    <mergeCell ref="Z26:AA26"/>
    <mergeCell ref="AB26:AC26"/>
    <mergeCell ref="AD26:AE26"/>
    <mergeCell ref="Z20:AA20"/>
    <mergeCell ref="AB20:AC20"/>
    <mergeCell ref="AD20:AE20"/>
    <mergeCell ref="AF20:AG20"/>
    <mergeCell ref="Z21:AA21"/>
    <mergeCell ref="AB23:AC23"/>
    <mergeCell ref="AD23:AE23"/>
    <mergeCell ref="AF23:AG23"/>
    <mergeCell ref="Z24:AA24"/>
    <mergeCell ref="AB24:AC24"/>
    <mergeCell ref="AD24:AE24"/>
    <mergeCell ref="AF24:AG24"/>
    <mergeCell ref="AB21:AC21"/>
    <mergeCell ref="AD21:AE21"/>
    <mergeCell ref="AD18:AE18"/>
    <mergeCell ref="AF18:AG18"/>
    <mergeCell ref="Z13:AA13"/>
    <mergeCell ref="AB13:AC13"/>
    <mergeCell ref="AD15:AE15"/>
    <mergeCell ref="AF15:AG15"/>
    <mergeCell ref="Z16:AA16"/>
    <mergeCell ref="AB16:AC16"/>
    <mergeCell ref="AD16:AE16"/>
    <mergeCell ref="AF16:AG16"/>
    <mergeCell ref="AD13:AE13"/>
    <mergeCell ref="AF13:AG13"/>
    <mergeCell ref="AD11:AE11"/>
    <mergeCell ref="AF11:AG11"/>
    <mergeCell ref="Z12:AA12"/>
    <mergeCell ref="AB12:AC12"/>
    <mergeCell ref="AD12:AE12"/>
    <mergeCell ref="AF12:AG12"/>
    <mergeCell ref="Z11:AA11"/>
    <mergeCell ref="AB11:AC11"/>
    <mergeCell ref="AD8:AE9"/>
    <mergeCell ref="AF8:AG9"/>
    <mergeCell ref="Z10:AA10"/>
    <mergeCell ref="AB10:AC10"/>
    <mergeCell ref="AD10:AE10"/>
    <mergeCell ref="AF10:AG10"/>
    <mergeCell ref="Z8:AA9"/>
    <mergeCell ref="AB8:AC9"/>
    <mergeCell ref="V26:W26"/>
    <mergeCell ref="X26:Y26"/>
    <mergeCell ref="R24:S24"/>
    <mergeCell ref="T24:U24"/>
    <mergeCell ref="V24:W24"/>
    <mergeCell ref="X24:Y24"/>
    <mergeCell ref="R21:S21"/>
    <mergeCell ref="T21:U21"/>
    <mergeCell ref="V21:W21"/>
    <mergeCell ref="X21:Y21"/>
    <mergeCell ref="R22:S22"/>
    <mergeCell ref="T22:U22"/>
    <mergeCell ref="X22:Y22"/>
    <mergeCell ref="R23:S23"/>
    <mergeCell ref="T23:U23"/>
    <mergeCell ref="V23:W23"/>
    <mergeCell ref="X23:Y23"/>
    <mergeCell ref="R25:S25"/>
    <mergeCell ref="T25:U25"/>
    <mergeCell ref="V25:W25"/>
    <mergeCell ref="X25:Y25"/>
    <mergeCell ref="V22:W22"/>
    <mergeCell ref="X14:Y14"/>
    <mergeCell ref="R12:S12"/>
    <mergeCell ref="X17:Y17"/>
    <mergeCell ref="R20:S20"/>
    <mergeCell ref="T20:U20"/>
    <mergeCell ref="V20:W20"/>
    <mergeCell ref="X20:Y20"/>
    <mergeCell ref="R15:S15"/>
    <mergeCell ref="T15:U15"/>
    <mergeCell ref="V15:W15"/>
    <mergeCell ref="X15:Y15"/>
    <mergeCell ref="R16:S16"/>
    <mergeCell ref="R18:S18"/>
    <mergeCell ref="T18:U18"/>
    <mergeCell ref="V18:W18"/>
    <mergeCell ref="X18:Y18"/>
    <mergeCell ref="R19:S19"/>
    <mergeCell ref="T19:U19"/>
    <mergeCell ref="V19:W19"/>
    <mergeCell ref="X19:Y19"/>
    <mergeCell ref="V14:W14"/>
    <mergeCell ref="V17:W17"/>
    <mergeCell ref="X11:Y11"/>
    <mergeCell ref="J24:K24"/>
    <mergeCell ref="L24:M24"/>
    <mergeCell ref="N24:O24"/>
    <mergeCell ref="P24:Q24"/>
    <mergeCell ref="J21:K21"/>
    <mergeCell ref="L21:M21"/>
    <mergeCell ref="N21:O21"/>
    <mergeCell ref="X8:Y9"/>
    <mergeCell ref="R10:S10"/>
    <mergeCell ref="T10:U10"/>
    <mergeCell ref="V10:W10"/>
    <mergeCell ref="X10:Y10"/>
    <mergeCell ref="R11:S11"/>
    <mergeCell ref="T11:U11"/>
    <mergeCell ref="V11:W11"/>
    <mergeCell ref="X12:Y12"/>
    <mergeCell ref="R13:S13"/>
    <mergeCell ref="T13:U13"/>
    <mergeCell ref="V13:W13"/>
    <mergeCell ref="X13:Y13"/>
    <mergeCell ref="V16:W16"/>
    <mergeCell ref="X16:Y16"/>
    <mergeCell ref="T16:U16"/>
    <mergeCell ref="J26:K26"/>
    <mergeCell ref="L26:M26"/>
    <mergeCell ref="N26:O26"/>
    <mergeCell ref="P26:Q26"/>
    <mergeCell ref="J25:K25"/>
    <mergeCell ref="L25:M25"/>
    <mergeCell ref="N25:O25"/>
    <mergeCell ref="P25:Q25"/>
    <mergeCell ref="T12:U12"/>
    <mergeCell ref="R26:S26"/>
    <mergeCell ref="T26:U26"/>
    <mergeCell ref="R17:S17"/>
    <mergeCell ref="T17:U17"/>
    <mergeCell ref="J23:K23"/>
    <mergeCell ref="L23:M23"/>
    <mergeCell ref="N23:O23"/>
    <mergeCell ref="P23:Q23"/>
    <mergeCell ref="N19:O19"/>
    <mergeCell ref="P19:Q19"/>
    <mergeCell ref="R14:S14"/>
    <mergeCell ref="T14:U14"/>
    <mergeCell ref="J22:K22"/>
    <mergeCell ref="L22:M22"/>
    <mergeCell ref="N22:O22"/>
    <mergeCell ref="P22:Q22"/>
    <mergeCell ref="J16:K16"/>
    <mergeCell ref="L16:M16"/>
    <mergeCell ref="J18:K18"/>
    <mergeCell ref="L18:M18"/>
    <mergeCell ref="N18:O18"/>
    <mergeCell ref="L15:M15"/>
    <mergeCell ref="N15:O15"/>
    <mergeCell ref="P18:Q18"/>
    <mergeCell ref="J17:K17"/>
    <mergeCell ref="L17:M17"/>
    <mergeCell ref="N17:O17"/>
    <mergeCell ref="P17:Q17"/>
    <mergeCell ref="J20:K20"/>
    <mergeCell ref="L20:M20"/>
    <mergeCell ref="N20:O20"/>
    <mergeCell ref="P20:Q20"/>
    <mergeCell ref="J19:K19"/>
    <mergeCell ref="D4:Q4"/>
    <mergeCell ref="N5:Q6"/>
    <mergeCell ref="J5:M6"/>
    <mergeCell ref="F25:G25"/>
    <mergeCell ref="H25:I25"/>
    <mergeCell ref="F21:G21"/>
    <mergeCell ref="H21:I21"/>
    <mergeCell ref="F22:G22"/>
    <mergeCell ref="P15:Q15"/>
    <mergeCell ref="J14:K14"/>
    <mergeCell ref="L14:M14"/>
    <mergeCell ref="N14:O14"/>
    <mergeCell ref="P14:Q14"/>
    <mergeCell ref="F23:G23"/>
    <mergeCell ref="H23:I23"/>
    <mergeCell ref="F24:G24"/>
    <mergeCell ref="L19:M19"/>
    <mergeCell ref="J13:K13"/>
    <mergeCell ref="L13:M13"/>
    <mergeCell ref="N13:O13"/>
    <mergeCell ref="P13:Q13"/>
    <mergeCell ref="N16:O16"/>
    <mergeCell ref="P16:Q16"/>
    <mergeCell ref="J15:K15"/>
    <mergeCell ref="H17:I17"/>
    <mergeCell ref="F18:G18"/>
    <mergeCell ref="H18:I18"/>
    <mergeCell ref="F19:G19"/>
    <mergeCell ref="H15:I15"/>
    <mergeCell ref="F16:G16"/>
    <mergeCell ref="H16:I16"/>
    <mergeCell ref="F14:G14"/>
    <mergeCell ref="H13:I13"/>
    <mergeCell ref="H19:I19"/>
    <mergeCell ref="H14:I14"/>
    <mergeCell ref="B4:C4"/>
    <mergeCell ref="B14:C14"/>
    <mergeCell ref="B15:C15"/>
    <mergeCell ref="B16:C16"/>
    <mergeCell ref="B17:C17"/>
    <mergeCell ref="B18:C18"/>
    <mergeCell ref="B10:C10"/>
    <mergeCell ref="B11:C11"/>
    <mergeCell ref="B23:C23"/>
    <mergeCell ref="B22:C22"/>
    <mergeCell ref="Z36:AA36"/>
    <mergeCell ref="AD36:AH36"/>
    <mergeCell ref="A36:C36"/>
    <mergeCell ref="D36:G36"/>
    <mergeCell ref="M36:P36"/>
    <mergeCell ref="AB36:AC36"/>
    <mergeCell ref="H36:L36"/>
    <mergeCell ref="B21:C21"/>
    <mergeCell ref="B20:C20"/>
    <mergeCell ref="B24:C24"/>
    <mergeCell ref="B25:C25"/>
    <mergeCell ref="B26:C26"/>
    <mergeCell ref="B28:C29"/>
    <mergeCell ref="D22:E22"/>
    <mergeCell ref="D23:E23"/>
    <mergeCell ref="D24:E24"/>
    <mergeCell ref="D25:E25"/>
    <mergeCell ref="F20:G20"/>
    <mergeCell ref="H20:I20"/>
    <mergeCell ref="H22:I22"/>
    <mergeCell ref="H24:I24"/>
    <mergeCell ref="F26:G26"/>
    <mergeCell ref="H26:I26"/>
    <mergeCell ref="P21:Q21"/>
    <mergeCell ref="T36:U36"/>
    <mergeCell ref="V36:Y36"/>
    <mergeCell ref="L8:M9"/>
    <mergeCell ref="N8:O9"/>
    <mergeCell ref="P8:Q9"/>
    <mergeCell ref="N10:O10"/>
    <mergeCell ref="Q36:S36"/>
    <mergeCell ref="D16:E16"/>
    <mergeCell ref="D17:E17"/>
    <mergeCell ref="D18:E18"/>
    <mergeCell ref="D19:E19"/>
    <mergeCell ref="D20:E20"/>
    <mergeCell ref="D21:E21"/>
    <mergeCell ref="D26:E26"/>
    <mergeCell ref="D28:G29"/>
    <mergeCell ref="B27:G27"/>
    <mergeCell ref="D10:E10"/>
    <mergeCell ref="D11:E11"/>
    <mergeCell ref="H12:I12"/>
    <mergeCell ref="B19:C19"/>
    <mergeCell ref="B12:C12"/>
    <mergeCell ref="B13:C13"/>
    <mergeCell ref="B8:C9"/>
    <mergeCell ref="F17:G17"/>
    <mergeCell ref="D14:E14"/>
    <mergeCell ref="D15:E15"/>
    <mergeCell ref="D12:E12"/>
    <mergeCell ref="D13:E13"/>
    <mergeCell ref="F13:G13"/>
    <mergeCell ref="F15:G15"/>
    <mergeCell ref="D8:E9"/>
    <mergeCell ref="F8:G9"/>
    <mergeCell ref="H8:I9"/>
    <mergeCell ref="F10:G10"/>
    <mergeCell ref="H10:I10"/>
    <mergeCell ref="R8:S9"/>
    <mergeCell ref="T8:U9"/>
    <mergeCell ref="V8:W9"/>
    <mergeCell ref="F12:G12"/>
    <mergeCell ref="F11:G11"/>
    <mergeCell ref="H11:I11"/>
    <mergeCell ref="J10:K10"/>
    <mergeCell ref="L10:M10"/>
    <mergeCell ref="J8:K9"/>
    <mergeCell ref="N12:O12"/>
    <mergeCell ref="P12:Q12"/>
    <mergeCell ref="J12:K12"/>
    <mergeCell ref="L12:M12"/>
    <mergeCell ref="J11:K11"/>
    <mergeCell ref="L11:M11"/>
    <mergeCell ref="N11:O11"/>
    <mergeCell ref="P11:Q11"/>
    <mergeCell ref="P10:Q10"/>
    <mergeCell ref="V12:W12"/>
  </mergeCells>
  <phoneticPr fontId="5" type="noConversion"/>
  <conditionalFormatting sqref="D36:G36 M36:P36">
    <cfRule type="cellIs" dxfId="4096" priority="1" stopIfTrue="1" operator="equal">
      <formula>0</formula>
    </cfRule>
  </conditionalFormatting>
  <hyperlinks>
    <hyperlink ref="AI36" location="'Form II(a)'!AC25" display="i" xr:uid="{00000000-0004-0000-3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(CLF)&amp;CPage &amp;P of &amp;N&amp;RForm XXI</oddFooter>
  </headerFooter>
  <legacyDrawing r:id="rId2"/>
  <legacyDrawingHF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710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6" t="s">
        <v>349</v>
      </c>
      <c r="C4" s="917"/>
      <c r="D4" s="918"/>
      <c r="E4" s="919"/>
      <c r="F4" s="919"/>
      <c r="G4" s="919"/>
      <c r="H4" s="919"/>
      <c r="I4" s="919"/>
      <c r="J4" s="361"/>
      <c r="K4" s="361"/>
      <c r="L4" s="361"/>
      <c r="M4" s="361"/>
      <c r="N4" s="361"/>
      <c r="O4" s="361"/>
      <c r="P4" s="361"/>
      <c r="Q4" s="920"/>
      <c r="R4" s="916" t="s">
        <v>349</v>
      </c>
      <c r="S4" s="917"/>
      <c r="T4" s="918"/>
      <c r="U4" s="919"/>
      <c r="V4" s="919"/>
      <c r="W4" s="919"/>
      <c r="X4" s="919"/>
      <c r="Y4" s="919"/>
      <c r="Z4" s="361"/>
      <c r="AA4" s="361"/>
      <c r="AB4" s="361"/>
      <c r="AC4" s="361"/>
      <c r="AD4" s="361"/>
      <c r="AE4" s="361"/>
      <c r="AF4" s="361"/>
      <c r="AG4" s="920"/>
      <c r="AH4" s="25"/>
      <c r="AI4" s="4"/>
    </row>
    <row r="5" spans="1:35" ht="12.75" customHeight="1" x14ac:dyDescent="0.2">
      <c r="A5" s="4"/>
      <c r="B5" s="710" t="s">
        <v>156</v>
      </c>
      <c r="C5" s="921"/>
      <c r="D5" s="862"/>
      <c r="E5" s="863"/>
      <c r="F5" s="924" t="s">
        <v>53</v>
      </c>
      <c r="G5" s="924"/>
      <c r="H5" s="925"/>
      <c r="I5" s="925"/>
      <c r="J5" s="924" t="s">
        <v>157</v>
      </c>
      <c r="K5" s="924"/>
      <c r="L5" s="925"/>
      <c r="M5" s="925"/>
      <c r="N5" s="710" t="s">
        <v>158</v>
      </c>
      <c r="O5" s="921"/>
      <c r="P5" s="862"/>
      <c r="Q5" s="922"/>
      <c r="R5" s="710" t="s">
        <v>156</v>
      </c>
      <c r="S5" s="921"/>
      <c r="T5" s="862"/>
      <c r="U5" s="863"/>
      <c r="V5" s="924" t="s">
        <v>53</v>
      </c>
      <c r="W5" s="924"/>
      <c r="X5" s="925"/>
      <c r="Y5" s="925"/>
      <c r="Z5" s="924" t="s">
        <v>157</v>
      </c>
      <c r="AA5" s="924"/>
      <c r="AB5" s="925"/>
      <c r="AC5" s="925"/>
      <c r="AD5" s="710" t="s">
        <v>158</v>
      </c>
      <c r="AE5" s="921"/>
      <c r="AF5" s="862"/>
      <c r="AG5" s="922"/>
      <c r="AH5" s="25"/>
      <c r="AI5" s="4"/>
    </row>
    <row r="6" spans="1:35" x14ac:dyDescent="0.2">
      <c r="A6" s="4"/>
      <c r="B6" s="557"/>
      <c r="C6" s="588"/>
      <c r="D6" s="423"/>
      <c r="E6" s="424"/>
      <c r="F6" s="926"/>
      <c r="G6" s="926"/>
      <c r="H6" s="927"/>
      <c r="I6" s="927"/>
      <c r="J6" s="926"/>
      <c r="K6" s="926"/>
      <c r="L6" s="927"/>
      <c r="M6" s="927"/>
      <c r="N6" s="557"/>
      <c r="O6" s="588"/>
      <c r="P6" s="423"/>
      <c r="Q6" s="923"/>
      <c r="R6" s="557"/>
      <c r="S6" s="588"/>
      <c r="T6" s="423"/>
      <c r="U6" s="424"/>
      <c r="V6" s="926"/>
      <c r="W6" s="926"/>
      <c r="X6" s="927"/>
      <c r="Y6" s="927"/>
      <c r="Z6" s="926"/>
      <c r="AA6" s="926"/>
      <c r="AB6" s="927"/>
      <c r="AC6" s="927"/>
      <c r="AD6" s="557"/>
      <c r="AE6" s="588"/>
      <c r="AF6" s="423"/>
      <c r="AG6" s="923"/>
      <c r="AH6" s="25"/>
      <c r="AI6" s="4"/>
    </row>
    <row r="7" spans="1:35" ht="12.75" customHeight="1" x14ac:dyDescent="0.2">
      <c r="A7" s="4"/>
      <c r="B7" s="928"/>
      <c r="C7" s="929"/>
      <c r="D7" s="930"/>
      <c r="E7" s="931"/>
      <c r="F7" s="897"/>
      <c r="G7" s="897"/>
      <c r="H7" s="932"/>
      <c r="I7" s="932"/>
      <c r="J7" s="897"/>
      <c r="K7" s="897"/>
      <c r="L7" s="932"/>
      <c r="M7" s="932"/>
      <c r="N7" s="540"/>
      <c r="O7" s="933"/>
      <c r="P7" s="930"/>
      <c r="Q7" s="934"/>
      <c r="R7" s="928"/>
      <c r="S7" s="929"/>
      <c r="T7" s="930"/>
      <c r="U7" s="931"/>
      <c r="V7" s="897"/>
      <c r="W7" s="897"/>
      <c r="X7" s="932"/>
      <c r="Y7" s="932"/>
      <c r="Z7" s="897"/>
      <c r="AA7" s="897"/>
      <c r="AB7" s="932"/>
      <c r="AC7" s="932"/>
      <c r="AD7" s="540"/>
      <c r="AE7" s="933"/>
      <c r="AF7" s="930"/>
      <c r="AG7" s="934"/>
      <c r="AH7" s="25"/>
      <c r="AI7" s="4"/>
    </row>
    <row r="8" spans="1:35" ht="12.75" customHeight="1" x14ac:dyDescent="0.2">
      <c r="A8" s="4"/>
      <c r="B8" s="812" t="s">
        <v>152</v>
      </c>
      <c r="C8" s="812"/>
      <c r="D8" s="812" t="s">
        <v>153</v>
      </c>
      <c r="E8" s="812"/>
      <c r="F8" s="812" t="s">
        <v>154</v>
      </c>
      <c r="G8" s="812"/>
      <c r="H8" s="812" t="s">
        <v>155</v>
      </c>
      <c r="I8" s="812"/>
      <c r="J8" s="812" t="s">
        <v>152</v>
      </c>
      <c r="K8" s="812"/>
      <c r="L8" s="812" t="s">
        <v>153</v>
      </c>
      <c r="M8" s="812"/>
      <c r="N8" s="812" t="s">
        <v>154</v>
      </c>
      <c r="O8" s="812"/>
      <c r="P8" s="901" t="s">
        <v>155</v>
      </c>
      <c r="Q8" s="902"/>
      <c r="R8" s="812" t="s">
        <v>152</v>
      </c>
      <c r="S8" s="812"/>
      <c r="T8" s="812" t="s">
        <v>153</v>
      </c>
      <c r="U8" s="812"/>
      <c r="V8" s="812" t="s">
        <v>154</v>
      </c>
      <c r="W8" s="812"/>
      <c r="X8" s="812" t="s">
        <v>155</v>
      </c>
      <c r="Y8" s="812"/>
      <c r="Z8" s="812" t="s">
        <v>152</v>
      </c>
      <c r="AA8" s="812"/>
      <c r="AB8" s="812" t="s">
        <v>153</v>
      </c>
      <c r="AC8" s="812"/>
      <c r="AD8" s="812" t="s">
        <v>154</v>
      </c>
      <c r="AE8" s="812"/>
      <c r="AF8" s="901" t="s">
        <v>155</v>
      </c>
      <c r="AG8" s="902"/>
      <c r="AH8" s="25"/>
      <c r="AI8" s="4"/>
    </row>
    <row r="9" spans="1:35" x14ac:dyDescent="0.2">
      <c r="A9" s="4"/>
      <c r="B9" s="812"/>
      <c r="C9" s="812"/>
      <c r="D9" s="812"/>
      <c r="E9" s="812"/>
      <c r="F9" s="812"/>
      <c r="G9" s="812"/>
      <c r="H9" s="812"/>
      <c r="I9" s="812"/>
      <c r="J9" s="812"/>
      <c r="K9" s="812"/>
      <c r="L9" s="812"/>
      <c r="M9" s="812"/>
      <c r="N9" s="812"/>
      <c r="O9" s="812"/>
      <c r="P9" s="901"/>
      <c r="Q9" s="902"/>
      <c r="R9" s="812"/>
      <c r="S9" s="812"/>
      <c r="T9" s="812"/>
      <c r="U9" s="812"/>
      <c r="V9" s="812"/>
      <c r="W9" s="812"/>
      <c r="X9" s="812"/>
      <c r="Y9" s="812"/>
      <c r="Z9" s="812"/>
      <c r="AA9" s="812"/>
      <c r="AB9" s="812"/>
      <c r="AC9" s="812"/>
      <c r="AD9" s="812"/>
      <c r="AE9" s="812"/>
      <c r="AF9" s="901"/>
      <c r="AG9" s="902"/>
      <c r="AH9" s="25"/>
      <c r="AI9" s="4"/>
    </row>
    <row r="10" spans="1:35" x14ac:dyDescent="0.2">
      <c r="A10" s="4"/>
      <c r="B10" s="910"/>
      <c r="C10" s="910"/>
      <c r="D10" s="897"/>
      <c r="E10" s="897"/>
      <c r="F10" s="897"/>
      <c r="G10" s="897"/>
      <c r="H10" s="898"/>
      <c r="I10" s="899"/>
      <c r="J10" s="899"/>
      <c r="K10" s="900"/>
      <c r="L10" s="897"/>
      <c r="M10" s="897"/>
      <c r="N10" s="897"/>
      <c r="O10" s="897"/>
      <c r="P10" s="898"/>
      <c r="Q10" s="899"/>
      <c r="R10" s="910"/>
      <c r="S10" s="910"/>
      <c r="T10" s="897"/>
      <c r="U10" s="897"/>
      <c r="V10" s="897"/>
      <c r="W10" s="897"/>
      <c r="X10" s="898"/>
      <c r="Y10" s="899"/>
      <c r="Z10" s="899"/>
      <c r="AA10" s="900"/>
      <c r="AB10" s="897"/>
      <c r="AC10" s="897"/>
      <c r="AD10" s="897"/>
      <c r="AE10" s="897"/>
      <c r="AF10" s="898"/>
      <c r="AG10" s="899"/>
      <c r="AH10" s="25"/>
      <c r="AI10" s="4"/>
    </row>
    <row r="11" spans="1:35" x14ac:dyDescent="0.2">
      <c r="A11" s="4"/>
      <c r="B11" s="910"/>
      <c r="C11" s="910"/>
      <c r="D11" s="897"/>
      <c r="E11" s="897"/>
      <c r="F11" s="897"/>
      <c r="G11" s="897"/>
      <c r="H11" s="898"/>
      <c r="I11" s="899"/>
      <c r="J11" s="899"/>
      <c r="K11" s="900"/>
      <c r="L11" s="897"/>
      <c r="M11" s="897"/>
      <c r="N11" s="897"/>
      <c r="O11" s="897"/>
      <c r="P11" s="898"/>
      <c r="Q11" s="899"/>
      <c r="R11" s="910"/>
      <c r="S11" s="910"/>
      <c r="T11" s="897"/>
      <c r="U11" s="897"/>
      <c r="V11" s="897"/>
      <c r="W11" s="897"/>
      <c r="X11" s="898"/>
      <c r="Y11" s="899"/>
      <c r="Z11" s="899"/>
      <c r="AA11" s="900"/>
      <c r="AB11" s="897"/>
      <c r="AC11" s="897"/>
      <c r="AD11" s="897"/>
      <c r="AE11" s="897"/>
      <c r="AF11" s="898"/>
      <c r="AG11" s="899"/>
      <c r="AH11" s="25"/>
      <c r="AI11" s="4"/>
    </row>
    <row r="12" spans="1:35" x14ac:dyDescent="0.2">
      <c r="A12" s="4"/>
      <c r="B12" s="910"/>
      <c r="C12" s="910"/>
      <c r="D12" s="897"/>
      <c r="E12" s="897"/>
      <c r="F12" s="897"/>
      <c r="G12" s="897"/>
      <c r="H12" s="898"/>
      <c r="I12" s="899"/>
      <c r="J12" s="899"/>
      <c r="K12" s="900"/>
      <c r="L12" s="897"/>
      <c r="M12" s="897"/>
      <c r="N12" s="897"/>
      <c r="O12" s="897"/>
      <c r="P12" s="898"/>
      <c r="Q12" s="899"/>
      <c r="R12" s="910"/>
      <c r="S12" s="910"/>
      <c r="T12" s="897"/>
      <c r="U12" s="897"/>
      <c r="V12" s="897"/>
      <c r="W12" s="897"/>
      <c r="X12" s="898"/>
      <c r="Y12" s="899"/>
      <c r="Z12" s="899"/>
      <c r="AA12" s="900"/>
      <c r="AB12" s="897"/>
      <c r="AC12" s="897"/>
      <c r="AD12" s="897"/>
      <c r="AE12" s="897"/>
      <c r="AF12" s="898"/>
      <c r="AG12" s="899"/>
      <c r="AH12" s="25"/>
      <c r="AI12" s="4"/>
    </row>
    <row r="13" spans="1:35" x14ac:dyDescent="0.2">
      <c r="A13" s="4"/>
      <c r="B13" s="910"/>
      <c r="C13" s="910"/>
      <c r="D13" s="897"/>
      <c r="E13" s="897"/>
      <c r="F13" s="897"/>
      <c r="G13" s="897"/>
      <c r="H13" s="898"/>
      <c r="I13" s="899"/>
      <c r="J13" s="899"/>
      <c r="K13" s="900"/>
      <c r="L13" s="897"/>
      <c r="M13" s="897"/>
      <c r="N13" s="897"/>
      <c r="O13" s="897"/>
      <c r="P13" s="898"/>
      <c r="Q13" s="899"/>
      <c r="R13" s="910"/>
      <c r="S13" s="910"/>
      <c r="T13" s="897"/>
      <c r="U13" s="897"/>
      <c r="V13" s="897"/>
      <c r="W13" s="897"/>
      <c r="X13" s="898"/>
      <c r="Y13" s="899"/>
      <c r="Z13" s="899"/>
      <c r="AA13" s="900"/>
      <c r="AB13" s="897"/>
      <c r="AC13" s="897"/>
      <c r="AD13" s="897"/>
      <c r="AE13" s="897"/>
      <c r="AF13" s="898"/>
      <c r="AG13" s="899"/>
      <c r="AH13" s="25"/>
      <c r="AI13" s="4"/>
    </row>
    <row r="14" spans="1:35" x14ac:dyDescent="0.2">
      <c r="A14" s="4"/>
      <c r="B14" s="910"/>
      <c r="C14" s="910"/>
      <c r="D14" s="897"/>
      <c r="E14" s="897"/>
      <c r="F14" s="897"/>
      <c r="G14" s="897"/>
      <c r="H14" s="898"/>
      <c r="I14" s="899"/>
      <c r="J14" s="899"/>
      <c r="K14" s="900"/>
      <c r="L14" s="897"/>
      <c r="M14" s="897"/>
      <c r="N14" s="897"/>
      <c r="O14" s="897"/>
      <c r="P14" s="898"/>
      <c r="Q14" s="899"/>
      <c r="R14" s="910"/>
      <c r="S14" s="910"/>
      <c r="T14" s="897"/>
      <c r="U14" s="897"/>
      <c r="V14" s="897"/>
      <c r="W14" s="897"/>
      <c r="X14" s="898"/>
      <c r="Y14" s="899"/>
      <c r="Z14" s="899"/>
      <c r="AA14" s="900"/>
      <c r="AB14" s="897"/>
      <c r="AC14" s="897"/>
      <c r="AD14" s="897"/>
      <c r="AE14" s="897"/>
      <c r="AF14" s="898"/>
      <c r="AG14" s="899"/>
      <c r="AH14" s="25"/>
      <c r="AI14" s="4"/>
    </row>
    <row r="15" spans="1:35" x14ac:dyDescent="0.2">
      <c r="A15" s="4"/>
      <c r="B15" s="910"/>
      <c r="C15" s="910"/>
      <c r="D15" s="897"/>
      <c r="E15" s="897"/>
      <c r="F15" s="897"/>
      <c r="G15" s="897"/>
      <c r="H15" s="898"/>
      <c r="I15" s="899"/>
      <c r="J15" s="899"/>
      <c r="K15" s="900"/>
      <c r="L15" s="897"/>
      <c r="M15" s="897"/>
      <c r="N15" s="897"/>
      <c r="O15" s="897"/>
      <c r="P15" s="898"/>
      <c r="Q15" s="899"/>
      <c r="R15" s="910"/>
      <c r="S15" s="910"/>
      <c r="T15" s="897"/>
      <c r="U15" s="897"/>
      <c r="V15" s="897"/>
      <c r="W15" s="897"/>
      <c r="X15" s="898"/>
      <c r="Y15" s="899"/>
      <c r="Z15" s="899"/>
      <c r="AA15" s="900"/>
      <c r="AB15" s="897"/>
      <c r="AC15" s="897"/>
      <c r="AD15" s="897"/>
      <c r="AE15" s="897"/>
      <c r="AF15" s="898"/>
      <c r="AG15" s="899"/>
      <c r="AH15" s="25"/>
      <c r="AI15" s="4"/>
    </row>
    <row r="16" spans="1:35" x14ac:dyDescent="0.2">
      <c r="A16" s="4"/>
      <c r="B16" s="910"/>
      <c r="C16" s="910"/>
      <c r="D16" s="897"/>
      <c r="E16" s="897"/>
      <c r="F16" s="897"/>
      <c r="G16" s="897"/>
      <c r="H16" s="898"/>
      <c r="I16" s="899"/>
      <c r="J16" s="899"/>
      <c r="K16" s="900"/>
      <c r="L16" s="897"/>
      <c r="M16" s="897"/>
      <c r="N16" s="897"/>
      <c r="O16" s="897"/>
      <c r="P16" s="898"/>
      <c r="Q16" s="899"/>
      <c r="R16" s="910"/>
      <c r="S16" s="910"/>
      <c r="T16" s="897"/>
      <c r="U16" s="897"/>
      <c r="V16" s="897"/>
      <c r="W16" s="897"/>
      <c r="X16" s="898"/>
      <c r="Y16" s="899"/>
      <c r="Z16" s="899"/>
      <c r="AA16" s="900"/>
      <c r="AB16" s="897"/>
      <c r="AC16" s="897"/>
      <c r="AD16" s="897"/>
      <c r="AE16" s="897"/>
      <c r="AF16" s="898"/>
      <c r="AG16" s="899"/>
      <c r="AH16" s="25"/>
      <c r="AI16" s="4"/>
    </row>
    <row r="17" spans="1:35" x14ac:dyDescent="0.2">
      <c r="A17" s="4"/>
      <c r="B17" s="910"/>
      <c r="C17" s="910"/>
      <c r="D17" s="897"/>
      <c r="E17" s="897"/>
      <c r="F17" s="897"/>
      <c r="G17" s="897"/>
      <c r="H17" s="898"/>
      <c r="I17" s="899"/>
      <c r="J17" s="899"/>
      <c r="K17" s="900"/>
      <c r="L17" s="897"/>
      <c r="M17" s="897"/>
      <c r="N17" s="897"/>
      <c r="O17" s="897"/>
      <c r="P17" s="898"/>
      <c r="Q17" s="899"/>
      <c r="R17" s="910"/>
      <c r="S17" s="910"/>
      <c r="T17" s="897"/>
      <c r="U17" s="897"/>
      <c r="V17" s="897"/>
      <c r="W17" s="897"/>
      <c r="X17" s="898"/>
      <c r="Y17" s="899"/>
      <c r="Z17" s="899"/>
      <c r="AA17" s="900"/>
      <c r="AB17" s="897"/>
      <c r="AC17" s="897"/>
      <c r="AD17" s="897"/>
      <c r="AE17" s="897"/>
      <c r="AF17" s="898"/>
      <c r="AG17" s="899"/>
      <c r="AH17" s="25"/>
      <c r="AI17" s="4"/>
    </row>
    <row r="18" spans="1:35" x14ac:dyDescent="0.2">
      <c r="A18" s="4"/>
      <c r="B18" s="910"/>
      <c r="C18" s="910"/>
      <c r="D18" s="897"/>
      <c r="E18" s="897"/>
      <c r="F18" s="897"/>
      <c r="G18" s="897"/>
      <c r="H18" s="898"/>
      <c r="I18" s="899"/>
      <c r="J18" s="899"/>
      <c r="K18" s="900"/>
      <c r="L18" s="897"/>
      <c r="M18" s="897"/>
      <c r="N18" s="897"/>
      <c r="O18" s="897"/>
      <c r="P18" s="898"/>
      <c r="Q18" s="899"/>
      <c r="R18" s="910"/>
      <c r="S18" s="910"/>
      <c r="T18" s="897"/>
      <c r="U18" s="897"/>
      <c r="V18" s="897"/>
      <c r="W18" s="897"/>
      <c r="X18" s="898"/>
      <c r="Y18" s="899"/>
      <c r="Z18" s="899"/>
      <c r="AA18" s="900"/>
      <c r="AB18" s="897"/>
      <c r="AC18" s="897"/>
      <c r="AD18" s="897"/>
      <c r="AE18" s="897"/>
      <c r="AF18" s="898"/>
      <c r="AG18" s="899"/>
      <c r="AH18" s="25"/>
      <c r="AI18" s="4"/>
    </row>
    <row r="19" spans="1:35" x14ac:dyDescent="0.2">
      <c r="A19" s="4"/>
      <c r="B19" s="910"/>
      <c r="C19" s="910"/>
      <c r="D19" s="897"/>
      <c r="E19" s="897"/>
      <c r="F19" s="897"/>
      <c r="G19" s="897"/>
      <c r="H19" s="898"/>
      <c r="I19" s="899"/>
      <c r="J19" s="899"/>
      <c r="K19" s="900"/>
      <c r="L19" s="897"/>
      <c r="M19" s="897"/>
      <c r="N19" s="897"/>
      <c r="O19" s="897"/>
      <c r="P19" s="898"/>
      <c r="Q19" s="899"/>
      <c r="R19" s="910"/>
      <c r="S19" s="910"/>
      <c r="T19" s="897"/>
      <c r="U19" s="897"/>
      <c r="V19" s="897"/>
      <c r="W19" s="897"/>
      <c r="X19" s="898"/>
      <c r="Y19" s="899"/>
      <c r="Z19" s="899"/>
      <c r="AA19" s="900"/>
      <c r="AB19" s="897"/>
      <c r="AC19" s="897"/>
      <c r="AD19" s="897"/>
      <c r="AE19" s="897"/>
      <c r="AF19" s="898"/>
      <c r="AG19" s="899"/>
      <c r="AH19" s="25"/>
      <c r="AI19" s="4"/>
    </row>
    <row r="20" spans="1:35" x14ac:dyDescent="0.2">
      <c r="A20" s="4"/>
      <c r="B20" s="910"/>
      <c r="C20" s="910"/>
      <c r="D20" s="897"/>
      <c r="E20" s="897"/>
      <c r="F20" s="897"/>
      <c r="G20" s="897"/>
      <c r="H20" s="898"/>
      <c r="I20" s="899"/>
      <c r="J20" s="899"/>
      <c r="K20" s="900"/>
      <c r="L20" s="897"/>
      <c r="M20" s="897"/>
      <c r="N20" s="897"/>
      <c r="O20" s="897"/>
      <c r="P20" s="898"/>
      <c r="Q20" s="899"/>
      <c r="R20" s="910"/>
      <c r="S20" s="910"/>
      <c r="T20" s="897"/>
      <c r="U20" s="897"/>
      <c r="V20" s="897"/>
      <c r="W20" s="897"/>
      <c r="X20" s="898"/>
      <c r="Y20" s="899"/>
      <c r="Z20" s="899"/>
      <c r="AA20" s="900"/>
      <c r="AB20" s="897"/>
      <c r="AC20" s="897"/>
      <c r="AD20" s="897"/>
      <c r="AE20" s="897"/>
      <c r="AF20" s="898"/>
      <c r="AG20" s="899"/>
      <c r="AH20" s="25"/>
      <c r="AI20" s="4"/>
    </row>
    <row r="21" spans="1:35" x14ac:dyDescent="0.2">
      <c r="A21" s="4"/>
      <c r="B21" s="910"/>
      <c r="C21" s="910"/>
      <c r="D21" s="897"/>
      <c r="E21" s="897"/>
      <c r="F21" s="897"/>
      <c r="G21" s="897"/>
      <c r="H21" s="898"/>
      <c r="I21" s="899"/>
      <c r="J21" s="899"/>
      <c r="K21" s="900"/>
      <c r="L21" s="897"/>
      <c r="M21" s="897"/>
      <c r="N21" s="897"/>
      <c r="O21" s="897"/>
      <c r="P21" s="898"/>
      <c r="Q21" s="899"/>
      <c r="R21" s="910"/>
      <c r="S21" s="910"/>
      <c r="T21" s="897"/>
      <c r="U21" s="897"/>
      <c r="V21" s="897"/>
      <c r="W21" s="897"/>
      <c r="X21" s="898"/>
      <c r="Y21" s="899"/>
      <c r="Z21" s="899"/>
      <c r="AA21" s="900"/>
      <c r="AB21" s="897"/>
      <c r="AC21" s="897"/>
      <c r="AD21" s="897"/>
      <c r="AE21" s="897"/>
      <c r="AF21" s="898"/>
      <c r="AG21" s="899"/>
      <c r="AH21" s="25"/>
      <c r="AI21" s="4"/>
    </row>
    <row r="22" spans="1:35" x14ac:dyDescent="0.2">
      <c r="A22" s="4"/>
      <c r="B22" s="910"/>
      <c r="C22" s="910"/>
      <c r="D22" s="897"/>
      <c r="E22" s="897"/>
      <c r="F22" s="897"/>
      <c r="G22" s="897"/>
      <c r="H22" s="898"/>
      <c r="I22" s="899"/>
      <c r="J22" s="899"/>
      <c r="K22" s="900"/>
      <c r="L22" s="897"/>
      <c r="M22" s="897"/>
      <c r="N22" s="897"/>
      <c r="O22" s="897"/>
      <c r="P22" s="898"/>
      <c r="Q22" s="899"/>
      <c r="R22" s="910"/>
      <c r="S22" s="910"/>
      <c r="T22" s="897"/>
      <c r="U22" s="897"/>
      <c r="V22" s="897"/>
      <c r="W22" s="897"/>
      <c r="X22" s="898"/>
      <c r="Y22" s="899"/>
      <c r="Z22" s="899"/>
      <c r="AA22" s="900"/>
      <c r="AB22" s="897"/>
      <c r="AC22" s="897"/>
      <c r="AD22" s="897"/>
      <c r="AE22" s="897"/>
      <c r="AF22" s="898"/>
      <c r="AG22" s="899"/>
      <c r="AH22" s="25"/>
      <c r="AI22" s="4"/>
    </row>
    <row r="23" spans="1:35" x14ac:dyDescent="0.2">
      <c r="A23" s="4"/>
      <c r="B23" s="910"/>
      <c r="C23" s="910"/>
      <c r="D23" s="897"/>
      <c r="E23" s="897"/>
      <c r="F23" s="897"/>
      <c r="G23" s="897"/>
      <c r="H23" s="898"/>
      <c r="I23" s="899"/>
      <c r="J23" s="899"/>
      <c r="K23" s="900"/>
      <c r="L23" s="897"/>
      <c r="M23" s="897"/>
      <c r="N23" s="897"/>
      <c r="O23" s="897"/>
      <c r="P23" s="898"/>
      <c r="Q23" s="899"/>
      <c r="R23" s="910"/>
      <c r="S23" s="910"/>
      <c r="T23" s="897"/>
      <c r="U23" s="897"/>
      <c r="V23" s="897"/>
      <c r="W23" s="897"/>
      <c r="X23" s="898"/>
      <c r="Y23" s="899"/>
      <c r="Z23" s="899"/>
      <c r="AA23" s="900"/>
      <c r="AB23" s="897"/>
      <c r="AC23" s="897"/>
      <c r="AD23" s="897"/>
      <c r="AE23" s="897"/>
      <c r="AF23" s="898"/>
      <c r="AG23" s="899"/>
      <c r="AH23" s="25"/>
      <c r="AI23" s="4"/>
    </row>
    <row r="24" spans="1:35" x14ac:dyDescent="0.2">
      <c r="A24" s="4"/>
      <c r="B24" s="910"/>
      <c r="C24" s="910"/>
      <c r="D24" s="897"/>
      <c r="E24" s="897"/>
      <c r="F24" s="897"/>
      <c r="G24" s="897"/>
      <c r="H24" s="898"/>
      <c r="I24" s="899"/>
      <c r="J24" s="899"/>
      <c r="K24" s="900"/>
      <c r="L24" s="897"/>
      <c r="M24" s="897"/>
      <c r="N24" s="897"/>
      <c r="O24" s="897"/>
      <c r="P24" s="898"/>
      <c r="Q24" s="899"/>
      <c r="R24" s="910"/>
      <c r="S24" s="910"/>
      <c r="T24" s="897"/>
      <c r="U24" s="897"/>
      <c r="V24" s="897"/>
      <c r="W24" s="897"/>
      <c r="X24" s="898"/>
      <c r="Y24" s="899"/>
      <c r="Z24" s="899"/>
      <c r="AA24" s="900"/>
      <c r="AB24" s="897"/>
      <c r="AC24" s="897"/>
      <c r="AD24" s="897"/>
      <c r="AE24" s="897"/>
      <c r="AF24" s="898"/>
      <c r="AG24" s="899"/>
      <c r="AH24" s="25"/>
      <c r="AI24" s="4"/>
    </row>
    <row r="25" spans="1:35" x14ac:dyDescent="0.2">
      <c r="A25" s="4"/>
      <c r="B25" s="910"/>
      <c r="C25" s="910"/>
      <c r="D25" s="897"/>
      <c r="E25" s="897"/>
      <c r="F25" s="897"/>
      <c r="G25" s="897"/>
      <c r="H25" s="898"/>
      <c r="I25" s="899"/>
      <c r="J25" s="899"/>
      <c r="K25" s="900"/>
      <c r="L25" s="897"/>
      <c r="M25" s="897"/>
      <c r="N25" s="897"/>
      <c r="O25" s="897"/>
      <c r="P25" s="898"/>
      <c r="Q25" s="899"/>
      <c r="R25" s="910"/>
      <c r="S25" s="910"/>
      <c r="T25" s="897"/>
      <c r="U25" s="897"/>
      <c r="V25" s="897"/>
      <c r="W25" s="897"/>
      <c r="X25" s="898"/>
      <c r="Y25" s="899"/>
      <c r="Z25" s="899"/>
      <c r="AA25" s="900"/>
      <c r="AB25" s="897"/>
      <c r="AC25" s="897"/>
      <c r="AD25" s="897"/>
      <c r="AE25" s="897"/>
      <c r="AF25" s="898"/>
      <c r="AG25" s="899"/>
      <c r="AH25" s="25"/>
      <c r="AI25" s="4"/>
    </row>
    <row r="26" spans="1:35" x14ac:dyDescent="0.2">
      <c r="A26" s="4"/>
      <c r="B26" s="911" t="s">
        <v>27</v>
      </c>
      <c r="C26" s="911"/>
      <c r="D26" s="903"/>
      <c r="E26" s="903"/>
      <c r="F26" s="903"/>
      <c r="G26" s="903"/>
      <c r="H26" s="903"/>
      <c r="I26" s="903"/>
      <c r="J26" s="903"/>
      <c r="K26" s="903"/>
      <c r="L26" s="903"/>
      <c r="M26" s="903"/>
      <c r="N26" s="903"/>
      <c r="O26" s="903"/>
      <c r="P26" s="903"/>
      <c r="Q26" s="903"/>
      <c r="R26" s="903"/>
      <c r="S26" s="903"/>
      <c r="T26" s="903"/>
      <c r="U26" s="903"/>
      <c r="V26" s="903"/>
      <c r="W26" s="903"/>
      <c r="X26" s="903"/>
      <c r="Y26" s="903"/>
      <c r="Z26" s="903"/>
      <c r="AA26" s="903"/>
      <c r="AB26" s="903"/>
      <c r="AC26" s="903"/>
      <c r="AD26" s="903"/>
      <c r="AE26" s="903"/>
      <c r="AF26" s="903"/>
      <c r="AG26" s="903"/>
      <c r="AH26" s="25"/>
      <c r="AI26" s="4"/>
    </row>
    <row r="27" spans="1:35" x14ac:dyDescent="0.2">
      <c r="A27" s="172"/>
      <c r="B27" s="909" t="s">
        <v>532</v>
      </c>
      <c r="C27" s="596"/>
      <c r="D27" s="596"/>
      <c r="E27" s="596"/>
      <c r="F27" s="596"/>
      <c r="G27" s="596"/>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47" t="str">
        <f>IF('Form XXI'!B28&lt;&gt;"",'Form XXI'!B28,"")</f>
        <v>A</v>
      </c>
      <c r="C28" s="948"/>
      <c r="D28" s="904" t="s">
        <v>580</v>
      </c>
      <c r="E28" s="905"/>
      <c r="F28" s="905"/>
      <c r="G28" s="906"/>
      <c r="H28" s="947" t="str">
        <f>IF('Form XXI'!H28&lt;&gt;"",'Form XXI'!H28,"")</f>
        <v>B</v>
      </c>
      <c r="I28" s="948"/>
      <c r="J28" s="905" t="s">
        <v>581</v>
      </c>
      <c r="K28" s="905"/>
      <c r="L28" s="905"/>
      <c r="M28" s="905"/>
      <c r="N28" s="947" t="str">
        <f>IF('Form XXI'!N28&lt;&gt;"",'Form XXI'!N28,"")</f>
        <v>C</v>
      </c>
      <c r="O28" s="948"/>
      <c r="P28" s="905" t="s">
        <v>582</v>
      </c>
      <c r="Q28" s="905"/>
      <c r="R28" s="905"/>
      <c r="S28" s="905"/>
      <c r="T28" s="947" t="str">
        <f>IF('Form XXI'!T28&lt;&gt;"",'Form XXI'!T28,"")</f>
        <v>D</v>
      </c>
      <c r="U28" s="948"/>
      <c r="V28" s="904" t="s">
        <v>583</v>
      </c>
      <c r="W28" s="905"/>
      <c r="X28" s="905"/>
      <c r="Y28" s="905"/>
      <c r="Z28" s="947" t="str">
        <f>IF('Form XXI'!Z28&lt;&gt;"",'Form XXI'!Z28,"")</f>
        <v>E</v>
      </c>
      <c r="AA28" s="948"/>
      <c r="AB28" s="904" t="s">
        <v>584</v>
      </c>
      <c r="AC28" s="905"/>
      <c r="AD28" s="905"/>
      <c r="AE28" s="906"/>
      <c r="AF28" s="544"/>
      <c r="AG28" s="544"/>
      <c r="AH28" s="25"/>
      <c r="AI28" s="4"/>
    </row>
    <row r="29" spans="1:35" x14ac:dyDescent="0.2">
      <c r="A29" s="4"/>
      <c r="B29" s="949"/>
      <c r="C29" s="950"/>
      <c r="D29" s="907"/>
      <c r="E29" s="907"/>
      <c r="F29" s="907"/>
      <c r="G29" s="908"/>
      <c r="H29" s="949"/>
      <c r="I29" s="950"/>
      <c r="J29" s="907"/>
      <c r="K29" s="907"/>
      <c r="L29" s="907"/>
      <c r="M29" s="907"/>
      <c r="N29" s="949"/>
      <c r="O29" s="950"/>
      <c r="P29" s="907"/>
      <c r="Q29" s="907"/>
      <c r="R29" s="907"/>
      <c r="S29" s="907"/>
      <c r="T29" s="949"/>
      <c r="U29" s="950"/>
      <c r="V29" s="907"/>
      <c r="W29" s="907"/>
      <c r="X29" s="907"/>
      <c r="Y29" s="907"/>
      <c r="Z29" s="949"/>
      <c r="AA29" s="950"/>
      <c r="AB29" s="907"/>
      <c r="AC29" s="907"/>
      <c r="AD29" s="907"/>
      <c r="AE29" s="908"/>
      <c r="AF29" s="544"/>
      <c r="AG29" s="544"/>
      <c r="AH29" s="25"/>
      <c r="AI29" s="4"/>
    </row>
    <row r="30" spans="1:35" x14ac:dyDescent="0.2">
      <c r="A30" s="4"/>
      <c r="B30" s="935" t="s">
        <v>112</v>
      </c>
      <c r="C30" s="935"/>
      <c r="D30" s="936"/>
      <c r="E30" s="936"/>
      <c r="F30" s="936"/>
      <c r="G30" s="936"/>
      <c r="H30" s="936"/>
      <c r="I30" s="936"/>
      <c r="J30" s="936"/>
      <c r="K30" s="936"/>
      <c r="L30" s="936"/>
      <c r="M30" s="936"/>
      <c r="N30" s="936"/>
      <c r="O30" s="936"/>
      <c r="P30" s="936"/>
      <c r="Q30" s="936"/>
      <c r="R30" s="936"/>
      <c r="S30" s="936"/>
      <c r="T30" s="936"/>
      <c r="U30" s="936"/>
      <c r="V30" s="936"/>
      <c r="W30" s="936"/>
      <c r="X30" s="936"/>
      <c r="Y30" s="936"/>
      <c r="Z30" s="936"/>
      <c r="AA30" s="936"/>
      <c r="AB30" s="936"/>
      <c r="AC30" s="936"/>
      <c r="AD30" s="936"/>
      <c r="AE30" s="936"/>
      <c r="AF30" s="936"/>
      <c r="AG30" s="936"/>
      <c r="AH30" s="936"/>
      <c r="AI30" s="4"/>
    </row>
    <row r="31" spans="1:35" x14ac:dyDescent="0.2">
      <c r="A31" s="4"/>
      <c r="B31" s="937"/>
      <c r="C31" s="938"/>
      <c r="D31" s="939"/>
      <c r="E31" s="939"/>
      <c r="F31" s="939"/>
      <c r="G31" s="939"/>
      <c r="H31" s="939"/>
      <c r="I31" s="939"/>
      <c r="J31" s="939"/>
      <c r="K31" s="939"/>
      <c r="L31" s="939"/>
      <c r="M31" s="939"/>
      <c r="N31" s="939"/>
      <c r="O31" s="939"/>
      <c r="P31" s="939"/>
      <c r="Q31" s="939"/>
      <c r="R31" s="939"/>
      <c r="S31" s="939"/>
      <c r="T31" s="939"/>
      <c r="U31" s="939"/>
      <c r="V31" s="939"/>
      <c r="W31" s="939"/>
      <c r="X31" s="939"/>
      <c r="Y31" s="939"/>
      <c r="Z31" s="939"/>
      <c r="AA31" s="939"/>
      <c r="AB31" s="939"/>
      <c r="AC31" s="939"/>
      <c r="AD31" s="939"/>
      <c r="AE31" s="939"/>
      <c r="AF31" s="939"/>
      <c r="AG31" s="939"/>
      <c r="AH31" s="940"/>
      <c r="AI31" s="4"/>
    </row>
    <row r="32" spans="1:35" x14ac:dyDescent="0.2">
      <c r="A32" s="4"/>
      <c r="B32" s="941"/>
      <c r="C32" s="942"/>
      <c r="D32" s="942"/>
      <c r="E32" s="942"/>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3"/>
      <c r="AI32" s="4"/>
    </row>
    <row r="33" spans="1:35" x14ac:dyDescent="0.2">
      <c r="A33" s="4"/>
      <c r="B33" s="941"/>
      <c r="C33" s="942"/>
      <c r="D33" s="942"/>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42"/>
      <c r="AG33" s="942"/>
      <c r="AH33" s="943"/>
      <c r="AI33" s="4"/>
    </row>
    <row r="34" spans="1:35" ht="12.75" customHeight="1" x14ac:dyDescent="0.2">
      <c r="A34" s="172"/>
      <c r="B34" s="941"/>
      <c r="C34" s="942"/>
      <c r="D34" s="942"/>
      <c r="E34" s="942"/>
      <c r="F34" s="942"/>
      <c r="G34" s="942"/>
      <c r="H34" s="942"/>
      <c r="I34" s="942"/>
      <c r="J34" s="942"/>
      <c r="K34" s="942"/>
      <c r="L34" s="942"/>
      <c r="M34" s="942"/>
      <c r="N34" s="942"/>
      <c r="O34" s="942"/>
      <c r="P34" s="942"/>
      <c r="Q34" s="942"/>
      <c r="R34" s="942"/>
      <c r="S34" s="942"/>
      <c r="T34" s="942"/>
      <c r="U34" s="942"/>
      <c r="V34" s="942"/>
      <c r="W34" s="942"/>
      <c r="X34" s="942"/>
      <c r="Y34" s="942"/>
      <c r="Z34" s="942"/>
      <c r="AA34" s="942"/>
      <c r="AB34" s="942"/>
      <c r="AC34" s="942"/>
      <c r="AD34" s="942"/>
      <c r="AE34" s="942"/>
      <c r="AF34" s="942"/>
      <c r="AG34" s="942"/>
      <c r="AH34" s="943"/>
      <c r="AI34" s="15"/>
    </row>
    <row r="35" spans="1:35" x14ac:dyDescent="0.2">
      <c r="A35" s="2"/>
      <c r="B35" s="944"/>
      <c r="C35" s="945"/>
      <c r="D35" s="945"/>
      <c r="E35" s="945"/>
      <c r="F35" s="945"/>
      <c r="G35" s="945"/>
      <c r="H35" s="945"/>
      <c r="I35" s="945"/>
      <c r="J35" s="945"/>
      <c r="K35" s="945"/>
      <c r="L35" s="945"/>
      <c r="M35" s="945"/>
      <c r="N35" s="945"/>
      <c r="O35" s="945"/>
      <c r="P35" s="945"/>
      <c r="Q35" s="945"/>
      <c r="R35" s="945"/>
      <c r="S35" s="945"/>
      <c r="T35" s="945"/>
      <c r="U35" s="945"/>
      <c r="V35" s="945"/>
      <c r="W35" s="945"/>
      <c r="X35" s="945"/>
      <c r="Y35" s="945"/>
      <c r="Z35" s="945"/>
      <c r="AA35" s="945"/>
      <c r="AB35" s="945"/>
      <c r="AC35" s="945"/>
      <c r="AD35" s="945"/>
      <c r="AE35" s="945"/>
      <c r="AF35" s="945"/>
      <c r="AG35" s="945"/>
      <c r="AH35" s="946"/>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selectLockedCells="1"/>
  <mergeCells count="333">
    <mergeCell ref="B8:C9"/>
    <mergeCell ref="F7:I7"/>
    <mergeCell ref="J7:M7"/>
    <mergeCell ref="N7:Q7"/>
    <mergeCell ref="D4:Q4"/>
    <mergeCell ref="T4:AG4"/>
    <mergeCell ref="B5:E6"/>
    <mergeCell ref="F5:I6"/>
    <mergeCell ref="J5:M6"/>
    <mergeCell ref="N5:Q6"/>
    <mergeCell ref="V5:Y6"/>
    <mergeCell ref="Z5:AC6"/>
    <mergeCell ref="AD5:AG6"/>
    <mergeCell ref="B4:C4"/>
    <mergeCell ref="B7:E7"/>
    <mergeCell ref="D8:E9"/>
    <mergeCell ref="R4:S4"/>
    <mergeCell ref="R7:U7"/>
    <mergeCell ref="X8:Y9"/>
    <mergeCell ref="V8:W9"/>
    <mergeCell ref="F8:G9"/>
    <mergeCell ref="H8:I9"/>
    <mergeCell ref="N8:O9"/>
    <mergeCell ref="R8:S9"/>
    <mergeCell ref="B10:C10"/>
    <mergeCell ref="B11:C11"/>
    <mergeCell ref="B12:C12"/>
    <mergeCell ref="B26:C26"/>
    <mergeCell ref="D10:E10"/>
    <mergeCell ref="D11:E11"/>
    <mergeCell ref="D12:E12"/>
    <mergeCell ref="B13:C13"/>
    <mergeCell ref="B14:C14"/>
    <mergeCell ref="B21:C21"/>
    <mergeCell ref="B22:C22"/>
    <mergeCell ref="B23:C23"/>
    <mergeCell ref="B16:C16"/>
    <mergeCell ref="B15:C15"/>
    <mergeCell ref="D19:E19"/>
    <mergeCell ref="B20:C20"/>
    <mergeCell ref="D15:E15"/>
    <mergeCell ref="D16:E16"/>
    <mergeCell ref="D17:E17"/>
    <mergeCell ref="D18:E18"/>
    <mergeCell ref="B17:C17"/>
    <mergeCell ref="B18:C18"/>
    <mergeCell ref="B19:C19"/>
    <mergeCell ref="D25:E25"/>
    <mergeCell ref="D26:E26"/>
    <mergeCell ref="D20:E20"/>
    <mergeCell ref="F24:G24"/>
    <mergeCell ref="H24:I24"/>
    <mergeCell ref="F25:G25"/>
    <mergeCell ref="H25:I25"/>
    <mergeCell ref="B27:G27"/>
    <mergeCell ref="B28:C29"/>
    <mergeCell ref="D28:G29"/>
    <mergeCell ref="F26:G26"/>
    <mergeCell ref="D21:E21"/>
    <mergeCell ref="D22:E22"/>
    <mergeCell ref="D23:E23"/>
    <mergeCell ref="D24:E24"/>
    <mergeCell ref="B24:C24"/>
    <mergeCell ref="B25:C25"/>
    <mergeCell ref="D13:E13"/>
    <mergeCell ref="D14:E14"/>
    <mergeCell ref="F21:G21"/>
    <mergeCell ref="F23:G23"/>
    <mergeCell ref="F10:G10"/>
    <mergeCell ref="F22:G22"/>
    <mergeCell ref="F19:G19"/>
    <mergeCell ref="F20:G20"/>
    <mergeCell ref="F18:G18"/>
    <mergeCell ref="F17:G17"/>
    <mergeCell ref="F15:G15"/>
    <mergeCell ref="F16:G16"/>
    <mergeCell ref="F13:G13"/>
    <mergeCell ref="F14:G14"/>
    <mergeCell ref="F12:G12"/>
    <mergeCell ref="H12:I12"/>
    <mergeCell ref="F11:G11"/>
    <mergeCell ref="H28:I29"/>
    <mergeCell ref="J8:K9"/>
    <mergeCell ref="L8:M9"/>
    <mergeCell ref="J11:K11"/>
    <mergeCell ref="H26:I26"/>
    <mergeCell ref="J22:K22"/>
    <mergeCell ref="H21:I21"/>
    <mergeCell ref="H22:I22"/>
    <mergeCell ref="H23:I23"/>
    <mergeCell ref="H10:I10"/>
    <mergeCell ref="J24:K24"/>
    <mergeCell ref="J23:K23"/>
    <mergeCell ref="J21:K21"/>
    <mergeCell ref="J10:K10"/>
    <mergeCell ref="H11:I11"/>
    <mergeCell ref="L11:M11"/>
    <mergeCell ref="J12:K12"/>
    <mergeCell ref="H13:I13"/>
    <mergeCell ref="J13:K13"/>
    <mergeCell ref="L13:M13"/>
    <mergeCell ref="H20:I20"/>
    <mergeCell ref="H18:I18"/>
    <mergeCell ref="J20:K20"/>
    <mergeCell ref="L20:M20"/>
    <mergeCell ref="H19:I19"/>
    <mergeCell ref="L17:M17"/>
    <mergeCell ref="H14:I14"/>
    <mergeCell ref="N15:O15"/>
    <mergeCell ref="N13:O13"/>
    <mergeCell ref="J15:K15"/>
    <mergeCell ref="H17:I17"/>
    <mergeCell ref="J14:K14"/>
    <mergeCell ref="L14:M14"/>
    <mergeCell ref="N14:O14"/>
    <mergeCell ref="J19:K19"/>
    <mergeCell ref="J18:K18"/>
    <mergeCell ref="J17:K17"/>
    <mergeCell ref="J16:K16"/>
    <mergeCell ref="L16:M16"/>
    <mergeCell ref="H15:I15"/>
    <mergeCell ref="H16:I16"/>
    <mergeCell ref="L15:M15"/>
    <mergeCell ref="R5:U6"/>
    <mergeCell ref="P17:Q17"/>
    <mergeCell ref="L22:M22"/>
    <mergeCell ref="N22:O22"/>
    <mergeCell ref="P22:Q22"/>
    <mergeCell ref="P11:Q11"/>
    <mergeCell ref="L12:M12"/>
    <mergeCell ref="N12:O12"/>
    <mergeCell ref="P12:Q12"/>
    <mergeCell ref="P8:Q9"/>
    <mergeCell ref="L10:M10"/>
    <mergeCell ref="N10:O10"/>
    <mergeCell ref="P10:Q10"/>
    <mergeCell ref="N11:O11"/>
    <mergeCell ref="N20:O20"/>
    <mergeCell ref="P20:Q20"/>
    <mergeCell ref="R13:S13"/>
    <mergeCell ref="T13:U13"/>
    <mergeCell ref="N17:O17"/>
    <mergeCell ref="T8:U9"/>
    <mergeCell ref="T17:U17"/>
    <mergeCell ref="P14:Q14"/>
    <mergeCell ref="L24:M24"/>
    <mergeCell ref="N24:O24"/>
    <mergeCell ref="P24:Q24"/>
    <mergeCell ref="L23:M23"/>
    <mergeCell ref="N23:O23"/>
    <mergeCell ref="P23:Q23"/>
    <mergeCell ref="N16:O16"/>
    <mergeCell ref="P16:Q16"/>
    <mergeCell ref="P21:Q21"/>
    <mergeCell ref="L21:M21"/>
    <mergeCell ref="N21:O21"/>
    <mergeCell ref="L19:M19"/>
    <mergeCell ref="N19:O19"/>
    <mergeCell ref="P19:Q19"/>
    <mergeCell ref="L18:M18"/>
    <mergeCell ref="P18:Q18"/>
    <mergeCell ref="N18:O18"/>
    <mergeCell ref="X10:Y10"/>
    <mergeCell ref="R11:S11"/>
    <mergeCell ref="T11:U11"/>
    <mergeCell ref="V11:W11"/>
    <mergeCell ref="X11:Y11"/>
    <mergeCell ref="V12:W12"/>
    <mergeCell ref="X12:Y12"/>
    <mergeCell ref="P15:Q15"/>
    <mergeCell ref="R14:S14"/>
    <mergeCell ref="T14:U14"/>
    <mergeCell ref="V14:W14"/>
    <mergeCell ref="X14:Y14"/>
    <mergeCell ref="R15:S15"/>
    <mergeCell ref="T15:U15"/>
    <mergeCell ref="V15:W15"/>
    <mergeCell ref="X15:Y15"/>
    <mergeCell ref="R10:S10"/>
    <mergeCell ref="T10:U10"/>
    <mergeCell ref="R12:S12"/>
    <mergeCell ref="P13:Q13"/>
    <mergeCell ref="T12:U12"/>
    <mergeCell ref="V17:W17"/>
    <mergeCell ref="X17:Y17"/>
    <mergeCell ref="R16:S16"/>
    <mergeCell ref="T16:U16"/>
    <mergeCell ref="V16:W16"/>
    <mergeCell ref="X16:Y16"/>
    <mergeCell ref="R21:S21"/>
    <mergeCell ref="T21:U21"/>
    <mergeCell ref="V21:W21"/>
    <mergeCell ref="X21:Y21"/>
    <mergeCell ref="R18:S18"/>
    <mergeCell ref="T18:U18"/>
    <mergeCell ref="V18:W18"/>
    <mergeCell ref="X18:Y18"/>
    <mergeCell ref="R20:S20"/>
    <mergeCell ref="T20:U20"/>
    <mergeCell ref="V20:W20"/>
    <mergeCell ref="X20:Y20"/>
    <mergeCell ref="R19:S19"/>
    <mergeCell ref="T19:U19"/>
    <mergeCell ref="V19:W19"/>
    <mergeCell ref="X19:Y19"/>
    <mergeCell ref="R17:S17"/>
    <mergeCell ref="V24:W24"/>
    <mergeCell ref="X24:Y24"/>
    <mergeCell ref="V22:W22"/>
    <mergeCell ref="T26:U26"/>
    <mergeCell ref="V26:W26"/>
    <mergeCell ref="X26:Y26"/>
    <mergeCell ref="R25:S25"/>
    <mergeCell ref="T25:U25"/>
    <mergeCell ref="V25:W25"/>
    <mergeCell ref="X25:Y25"/>
    <mergeCell ref="R23:S23"/>
    <mergeCell ref="T23:U23"/>
    <mergeCell ref="V23:W23"/>
    <mergeCell ref="X23:Y23"/>
    <mergeCell ref="R22:S22"/>
    <mergeCell ref="T22:U22"/>
    <mergeCell ref="X22:Y22"/>
    <mergeCell ref="R24:S24"/>
    <mergeCell ref="T24:U24"/>
    <mergeCell ref="Z15:AA15"/>
    <mergeCell ref="AB15:AC15"/>
    <mergeCell ref="AD15:AE15"/>
    <mergeCell ref="AF15:AG15"/>
    <mergeCell ref="Z14:AA14"/>
    <mergeCell ref="AB14:AC14"/>
    <mergeCell ref="V7:Y7"/>
    <mergeCell ref="Z12:AA12"/>
    <mergeCell ref="AB12:AC12"/>
    <mergeCell ref="Z7:AC7"/>
    <mergeCell ref="AD12:AE12"/>
    <mergeCell ref="AF12:AG12"/>
    <mergeCell ref="AD10:AE10"/>
    <mergeCell ref="AF10:AG10"/>
    <mergeCell ref="Z11:AA11"/>
    <mergeCell ref="AB11:AC11"/>
    <mergeCell ref="AD7:AG7"/>
    <mergeCell ref="Z8:AA9"/>
    <mergeCell ref="AB8:AC9"/>
    <mergeCell ref="AD8:AE9"/>
    <mergeCell ref="AF8:AG9"/>
    <mergeCell ref="V13:W13"/>
    <mergeCell ref="X13:Y13"/>
    <mergeCell ref="V10:W10"/>
    <mergeCell ref="AD14:AE14"/>
    <mergeCell ref="AF14:AG14"/>
    <mergeCell ref="Z13:AA13"/>
    <mergeCell ref="AB13:AC13"/>
    <mergeCell ref="AD13:AE13"/>
    <mergeCell ref="AF13:AG13"/>
    <mergeCell ref="AD11:AE11"/>
    <mergeCell ref="AF11:AG11"/>
    <mergeCell ref="Z10:AA10"/>
    <mergeCell ref="AB10:AC10"/>
    <mergeCell ref="AD17:AE17"/>
    <mergeCell ref="AF17:AG17"/>
    <mergeCell ref="Z16:AA16"/>
    <mergeCell ref="AB16:AC16"/>
    <mergeCell ref="AD16:AE16"/>
    <mergeCell ref="AF16:AG16"/>
    <mergeCell ref="Z18:AA18"/>
    <mergeCell ref="AB18:AC18"/>
    <mergeCell ref="AD18:AE18"/>
    <mergeCell ref="AF18:AG18"/>
    <mergeCell ref="Z17:AA17"/>
    <mergeCell ref="AB17:AC17"/>
    <mergeCell ref="AD23:AE23"/>
    <mergeCell ref="AF23:AG23"/>
    <mergeCell ref="Z24:AA24"/>
    <mergeCell ref="AB24:AC24"/>
    <mergeCell ref="AD24:AE24"/>
    <mergeCell ref="AF22:AG22"/>
    <mergeCell ref="Z19:AA19"/>
    <mergeCell ref="AB19:AC19"/>
    <mergeCell ref="AD19:AE19"/>
    <mergeCell ref="AF19:AG19"/>
    <mergeCell ref="Z20:AA20"/>
    <mergeCell ref="AB20:AC20"/>
    <mergeCell ref="AF24:AG24"/>
    <mergeCell ref="Z23:AA23"/>
    <mergeCell ref="AB23:AC23"/>
    <mergeCell ref="Z21:AA21"/>
    <mergeCell ref="AB21:AC21"/>
    <mergeCell ref="AD21:AE21"/>
    <mergeCell ref="AF21:AG21"/>
    <mergeCell ref="Z22:AA22"/>
    <mergeCell ref="AB22:AC22"/>
    <mergeCell ref="AD22:AE22"/>
    <mergeCell ref="AD20:AE20"/>
    <mergeCell ref="AF20:AG20"/>
    <mergeCell ref="Z26:AA26"/>
    <mergeCell ref="AB26:AC26"/>
    <mergeCell ref="AD26:AE26"/>
    <mergeCell ref="AF26:AG26"/>
    <mergeCell ref="J28:M29"/>
    <mergeCell ref="N28:O29"/>
    <mergeCell ref="P28:S29"/>
    <mergeCell ref="J26:K26"/>
    <mergeCell ref="J25:K25"/>
    <mergeCell ref="L26:M26"/>
    <mergeCell ref="N26:O26"/>
    <mergeCell ref="P26:Q26"/>
    <mergeCell ref="L25:M25"/>
    <mergeCell ref="N25:O25"/>
    <mergeCell ref="Q36:S36"/>
    <mergeCell ref="T36:U36"/>
    <mergeCell ref="V36:Y36"/>
    <mergeCell ref="Z36:AA36"/>
    <mergeCell ref="Z25:AA25"/>
    <mergeCell ref="AB25:AC25"/>
    <mergeCell ref="AB28:AE29"/>
    <mergeCell ref="T28:U29"/>
    <mergeCell ref="V28:Y29"/>
    <mergeCell ref="R26:S26"/>
    <mergeCell ref="AD25:AE25"/>
    <mergeCell ref="P25:Q25"/>
    <mergeCell ref="B31:AH35"/>
    <mergeCell ref="B30:AH30"/>
    <mergeCell ref="AF25:AG25"/>
    <mergeCell ref="AD36:AH36"/>
    <mergeCell ref="A36:C36"/>
    <mergeCell ref="D36:G36"/>
    <mergeCell ref="M36:P36"/>
    <mergeCell ref="AB36:AC36"/>
    <mergeCell ref="H36:L36"/>
    <mergeCell ref="AF28:AG28"/>
    <mergeCell ref="Z28:AA29"/>
    <mergeCell ref="AF29:AG29"/>
  </mergeCells>
  <phoneticPr fontId="5" type="noConversion"/>
  <conditionalFormatting sqref="D36:G36 M36:P36">
    <cfRule type="cellIs" dxfId="4095" priority="1" stopIfTrue="1" operator="equal">
      <formula>0</formula>
    </cfRule>
  </conditionalFormatting>
  <hyperlinks>
    <hyperlink ref="AI36" location="'Form II(a)'!AC26" display="i" xr:uid="{00000000-0004-0000-3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XXI(a)</oddFooter>
  </headerFooter>
  <legacyDrawing r:id="rId2"/>
  <legacyDrawingHF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9">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710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6" t="s">
        <v>349</v>
      </c>
      <c r="C4" s="917"/>
      <c r="D4" s="918"/>
      <c r="E4" s="919"/>
      <c r="F4" s="919"/>
      <c r="G4" s="919"/>
      <c r="H4" s="919"/>
      <c r="I4" s="919"/>
      <c r="J4" s="361"/>
      <c r="K4" s="361"/>
      <c r="L4" s="361"/>
      <c r="M4" s="361"/>
      <c r="N4" s="361"/>
      <c r="O4" s="361"/>
      <c r="P4" s="361"/>
      <c r="Q4" s="920"/>
      <c r="R4" s="916" t="s">
        <v>349</v>
      </c>
      <c r="S4" s="917"/>
      <c r="T4" s="918"/>
      <c r="U4" s="919"/>
      <c r="V4" s="919"/>
      <c r="W4" s="919"/>
      <c r="X4" s="919"/>
      <c r="Y4" s="919"/>
      <c r="Z4" s="361"/>
      <c r="AA4" s="361"/>
      <c r="AB4" s="361"/>
      <c r="AC4" s="361"/>
      <c r="AD4" s="361"/>
      <c r="AE4" s="361"/>
      <c r="AF4" s="361"/>
      <c r="AG4" s="920"/>
      <c r="AH4" s="25"/>
      <c r="AI4" s="4"/>
    </row>
    <row r="5" spans="1:35" ht="12.75" customHeight="1" x14ac:dyDescent="0.2">
      <c r="A5" s="4"/>
      <c r="B5" s="710" t="s">
        <v>156</v>
      </c>
      <c r="C5" s="921"/>
      <c r="D5" s="862"/>
      <c r="E5" s="863"/>
      <c r="F5" s="924" t="s">
        <v>53</v>
      </c>
      <c r="G5" s="924"/>
      <c r="H5" s="925"/>
      <c r="I5" s="925"/>
      <c r="J5" s="924" t="s">
        <v>157</v>
      </c>
      <c r="K5" s="924"/>
      <c r="L5" s="925"/>
      <c r="M5" s="925"/>
      <c r="N5" s="710" t="s">
        <v>158</v>
      </c>
      <c r="O5" s="921"/>
      <c r="P5" s="862"/>
      <c r="Q5" s="922"/>
      <c r="R5" s="710" t="s">
        <v>156</v>
      </c>
      <c r="S5" s="921"/>
      <c r="T5" s="862"/>
      <c r="U5" s="863"/>
      <c r="V5" s="924" t="s">
        <v>53</v>
      </c>
      <c r="W5" s="924"/>
      <c r="X5" s="925"/>
      <c r="Y5" s="925"/>
      <c r="Z5" s="924" t="s">
        <v>157</v>
      </c>
      <c r="AA5" s="924"/>
      <c r="AB5" s="925"/>
      <c r="AC5" s="925"/>
      <c r="AD5" s="710" t="s">
        <v>158</v>
      </c>
      <c r="AE5" s="921"/>
      <c r="AF5" s="862"/>
      <c r="AG5" s="922"/>
      <c r="AH5" s="25"/>
      <c r="AI5" s="4"/>
    </row>
    <row r="6" spans="1:35" x14ac:dyDescent="0.2">
      <c r="A6" s="4"/>
      <c r="B6" s="557"/>
      <c r="C6" s="588"/>
      <c r="D6" s="423"/>
      <c r="E6" s="424"/>
      <c r="F6" s="926"/>
      <c r="G6" s="926"/>
      <c r="H6" s="927"/>
      <c r="I6" s="927"/>
      <c r="J6" s="926"/>
      <c r="K6" s="926"/>
      <c r="L6" s="927"/>
      <c r="M6" s="927"/>
      <c r="N6" s="557"/>
      <c r="O6" s="588"/>
      <c r="P6" s="423"/>
      <c r="Q6" s="923"/>
      <c r="R6" s="557"/>
      <c r="S6" s="588"/>
      <c r="T6" s="423"/>
      <c r="U6" s="424"/>
      <c r="V6" s="926"/>
      <c r="W6" s="926"/>
      <c r="X6" s="927"/>
      <c r="Y6" s="927"/>
      <c r="Z6" s="926"/>
      <c r="AA6" s="926"/>
      <c r="AB6" s="927"/>
      <c r="AC6" s="927"/>
      <c r="AD6" s="557"/>
      <c r="AE6" s="588"/>
      <c r="AF6" s="423"/>
      <c r="AG6" s="923"/>
      <c r="AH6" s="25"/>
      <c r="AI6" s="4"/>
    </row>
    <row r="7" spans="1:35" ht="12.75" customHeight="1" x14ac:dyDescent="0.2">
      <c r="A7" s="4"/>
      <c r="B7" s="928"/>
      <c r="C7" s="929"/>
      <c r="D7" s="930"/>
      <c r="E7" s="931"/>
      <c r="F7" s="897"/>
      <c r="G7" s="897"/>
      <c r="H7" s="932"/>
      <c r="I7" s="932"/>
      <c r="J7" s="897"/>
      <c r="K7" s="897"/>
      <c r="L7" s="932"/>
      <c r="M7" s="932"/>
      <c r="N7" s="540"/>
      <c r="O7" s="933"/>
      <c r="P7" s="930"/>
      <c r="Q7" s="934"/>
      <c r="R7" s="928"/>
      <c r="S7" s="929"/>
      <c r="T7" s="930"/>
      <c r="U7" s="931"/>
      <c r="V7" s="897"/>
      <c r="W7" s="897"/>
      <c r="X7" s="932"/>
      <c r="Y7" s="932"/>
      <c r="Z7" s="897"/>
      <c r="AA7" s="897"/>
      <c r="AB7" s="932"/>
      <c r="AC7" s="932"/>
      <c r="AD7" s="540"/>
      <c r="AE7" s="933"/>
      <c r="AF7" s="930"/>
      <c r="AG7" s="934"/>
      <c r="AH7" s="25"/>
      <c r="AI7" s="4"/>
    </row>
    <row r="8" spans="1:35" ht="12.75" customHeight="1" x14ac:dyDescent="0.2">
      <c r="A8" s="4"/>
      <c r="B8" s="812" t="s">
        <v>152</v>
      </c>
      <c r="C8" s="812"/>
      <c r="D8" s="812" t="s">
        <v>153</v>
      </c>
      <c r="E8" s="812"/>
      <c r="F8" s="812" t="s">
        <v>154</v>
      </c>
      <c r="G8" s="812"/>
      <c r="H8" s="812" t="s">
        <v>155</v>
      </c>
      <c r="I8" s="812"/>
      <c r="J8" s="812" t="s">
        <v>152</v>
      </c>
      <c r="K8" s="812"/>
      <c r="L8" s="812" t="s">
        <v>153</v>
      </c>
      <c r="M8" s="812"/>
      <c r="N8" s="812" t="s">
        <v>154</v>
      </c>
      <c r="O8" s="812"/>
      <c r="P8" s="901" t="s">
        <v>155</v>
      </c>
      <c r="Q8" s="902"/>
      <c r="R8" s="812" t="s">
        <v>152</v>
      </c>
      <c r="S8" s="812"/>
      <c r="T8" s="812" t="s">
        <v>153</v>
      </c>
      <c r="U8" s="812"/>
      <c r="V8" s="812" t="s">
        <v>154</v>
      </c>
      <c r="W8" s="812"/>
      <c r="X8" s="812" t="s">
        <v>155</v>
      </c>
      <c r="Y8" s="812"/>
      <c r="Z8" s="812" t="s">
        <v>152</v>
      </c>
      <c r="AA8" s="812"/>
      <c r="AB8" s="812" t="s">
        <v>153</v>
      </c>
      <c r="AC8" s="812"/>
      <c r="AD8" s="812" t="s">
        <v>154</v>
      </c>
      <c r="AE8" s="812"/>
      <c r="AF8" s="901" t="s">
        <v>155</v>
      </c>
      <c r="AG8" s="902"/>
      <c r="AH8" s="25"/>
      <c r="AI8" s="4"/>
    </row>
    <row r="9" spans="1:35" x14ac:dyDescent="0.2">
      <c r="A9" s="4"/>
      <c r="B9" s="812"/>
      <c r="C9" s="812"/>
      <c r="D9" s="812"/>
      <c r="E9" s="812"/>
      <c r="F9" s="812"/>
      <c r="G9" s="812"/>
      <c r="H9" s="812"/>
      <c r="I9" s="812"/>
      <c r="J9" s="812"/>
      <c r="K9" s="812"/>
      <c r="L9" s="812"/>
      <c r="M9" s="812"/>
      <c r="N9" s="812"/>
      <c r="O9" s="812"/>
      <c r="P9" s="901"/>
      <c r="Q9" s="902"/>
      <c r="R9" s="812"/>
      <c r="S9" s="812"/>
      <c r="T9" s="812"/>
      <c r="U9" s="812"/>
      <c r="V9" s="812"/>
      <c r="W9" s="812"/>
      <c r="X9" s="812"/>
      <c r="Y9" s="812"/>
      <c r="Z9" s="812"/>
      <c r="AA9" s="812"/>
      <c r="AB9" s="812"/>
      <c r="AC9" s="812"/>
      <c r="AD9" s="812"/>
      <c r="AE9" s="812"/>
      <c r="AF9" s="901"/>
      <c r="AG9" s="902"/>
      <c r="AH9" s="25"/>
      <c r="AI9" s="4"/>
    </row>
    <row r="10" spans="1:35" x14ac:dyDescent="0.2">
      <c r="A10" s="4"/>
      <c r="B10" s="910"/>
      <c r="C10" s="910"/>
      <c r="D10" s="897"/>
      <c r="E10" s="897"/>
      <c r="F10" s="897"/>
      <c r="G10" s="897"/>
      <c r="H10" s="898"/>
      <c r="I10" s="899"/>
      <c r="J10" s="899"/>
      <c r="K10" s="900"/>
      <c r="L10" s="897"/>
      <c r="M10" s="897"/>
      <c r="N10" s="897"/>
      <c r="O10" s="897"/>
      <c r="P10" s="898"/>
      <c r="Q10" s="899"/>
      <c r="R10" s="910"/>
      <c r="S10" s="910"/>
      <c r="T10" s="897"/>
      <c r="U10" s="897"/>
      <c r="V10" s="897"/>
      <c r="W10" s="897"/>
      <c r="X10" s="898"/>
      <c r="Y10" s="899"/>
      <c r="Z10" s="899"/>
      <c r="AA10" s="900"/>
      <c r="AB10" s="897"/>
      <c r="AC10" s="897"/>
      <c r="AD10" s="897"/>
      <c r="AE10" s="897"/>
      <c r="AF10" s="898"/>
      <c r="AG10" s="899"/>
      <c r="AH10" s="25"/>
      <c r="AI10" s="4"/>
    </row>
    <row r="11" spans="1:35" x14ac:dyDescent="0.2">
      <c r="A11" s="4"/>
      <c r="B11" s="910"/>
      <c r="C11" s="910"/>
      <c r="D11" s="897"/>
      <c r="E11" s="897"/>
      <c r="F11" s="897"/>
      <c r="G11" s="897"/>
      <c r="H11" s="898"/>
      <c r="I11" s="899"/>
      <c r="J11" s="899"/>
      <c r="K11" s="900"/>
      <c r="L11" s="897"/>
      <c r="M11" s="897"/>
      <c r="N11" s="897"/>
      <c r="O11" s="897"/>
      <c r="P11" s="898"/>
      <c r="Q11" s="899"/>
      <c r="R11" s="910"/>
      <c r="S11" s="910"/>
      <c r="T11" s="897"/>
      <c r="U11" s="897"/>
      <c r="V11" s="897"/>
      <c r="W11" s="897"/>
      <c r="X11" s="898"/>
      <c r="Y11" s="899"/>
      <c r="Z11" s="899"/>
      <c r="AA11" s="900"/>
      <c r="AB11" s="897"/>
      <c r="AC11" s="897"/>
      <c r="AD11" s="897"/>
      <c r="AE11" s="897"/>
      <c r="AF11" s="898"/>
      <c r="AG11" s="899"/>
      <c r="AH11" s="25"/>
      <c r="AI11" s="4"/>
    </row>
    <row r="12" spans="1:35" x14ac:dyDescent="0.2">
      <c r="A12" s="4"/>
      <c r="B12" s="910"/>
      <c r="C12" s="910"/>
      <c r="D12" s="897"/>
      <c r="E12" s="897"/>
      <c r="F12" s="897"/>
      <c r="G12" s="897"/>
      <c r="H12" s="898"/>
      <c r="I12" s="899"/>
      <c r="J12" s="899"/>
      <c r="K12" s="900"/>
      <c r="L12" s="897"/>
      <c r="M12" s="897"/>
      <c r="N12" s="897"/>
      <c r="O12" s="897"/>
      <c r="P12" s="898"/>
      <c r="Q12" s="899"/>
      <c r="R12" s="910"/>
      <c r="S12" s="910"/>
      <c r="T12" s="897"/>
      <c r="U12" s="897"/>
      <c r="V12" s="897"/>
      <c r="W12" s="897"/>
      <c r="X12" s="898"/>
      <c r="Y12" s="899"/>
      <c r="Z12" s="899"/>
      <c r="AA12" s="900"/>
      <c r="AB12" s="897"/>
      <c r="AC12" s="897"/>
      <c r="AD12" s="897"/>
      <c r="AE12" s="897"/>
      <c r="AF12" s="898"/>
      <c r="AG12" s="899"/>
      <c r="AH12" s="25"/>
      <c r="AI12" s="4"/>
    </row>
    <row r="13" spans="1:35" x14ac:dyDescent="0.2">
      <c r="A13" s="4"/>
      <c r="B13" s="910"/>
      <c r="C13" s="910"/>
      <c r="D13" s="897"/>
      <c r="E13" s="897"/>
      <c r="F13" s="897"/>
      <c r="G13" s="897"/>
      <c r="H13" s="898"/>
      <c r="I13" s="899"/>
      <c r="J13" s="899"/>
      <c r="K13" s="900"/>
      <c r="L13" s="897"/>
      <c r="M13" s="897"/>
      <c r="N13" s="897"/>
      <c r="O13" s="897"/>
      <c r="P13" s="898"/>
      <c r="Q13" s="899"/>
      <c r="R13" s="910"/>
      <c r="S13" s="910"/>
      <c r="T13" s="897"/>
      <c r="U13" s="897"/>
      <c r="V13" s="897"/>
      <c r="W13" s="897"/>
      <c r="X13" s="898"/>
      <c r="Y13" s="899"/>
      <c r="Z13" s="899"/>
      <c r="AA13" s="900"/>
      <c r="AB13" s="897"/>
      <c r="AC13" s="897"/>
      <c r="AD13" s="897"/>
      <c r="AE13" s="897"/>
      <c r="AF13" s="898"/>
      <c r="AG13" s="899"/>
      <c r="AH13" s="25"/>
      <c r="AI13" s="4"/>
    </row>
    <row r="14" spans="1:35" x14ac:dyDescent="0.2">
      <c r="A14" s="4"/>
      <c r="B14" s="910"/>
      <c r="C14" s="910"/>
      <c r="D14" s="897"/>
      <c r="E14" s="897"/>
      <c r="F14" s="897"/>
      <c r="G14" s="897"/>
      <c r="H14" s="898"/>
      <c r="I14" s="899"/>
      <c r="J14" s="899"/>
      <c r="K14" s="900"/>
      <c r="L14" s="897"/>
      <c r="M14" s="897"/>
      <c r="N14" s="897"/>
      <c r="O14" s="897"/>
      <c r="P14" s="898"/>
      <c r="Q14" s="899"/>
      <c r="R14" s="910"/>
      <c r="S14" s="910"/>
      <c r="T14" s="897"/>
      <c r="U14" s="897"/>
      <c r="V14" s="897"/>
      <c r="W14" s="897"/>
      <c r="X14" s="898"/>
      <c r="Y14" s="899"/>
      <c r="Z14" s="899"/>
      <c r="AA14" s="900"/>
      <c r="AB14" s="897"/>
      <c r="AC14" s="897"/>
      <c r="AD14" s="897"/>
      <c r="AE14" s="897"/>
      <c r="AF14" s="898"/>
      <c r="AG14" s="899"/>
      <c r="AH14" s="25"/>
      <c r="AI14" s="4"/>
    </row>
    <row r="15" spans="1:35" x14ac:dyDescent="0.2">
      <c r="A15" s="4"/>
      <c r="B15" s="910"/>
      <c r="C15" s="910"/>
      <c r="D15" s="897"/>
      <c r="E15" s="897"/>
      <c r="F15" s="897"/>
      <c r="G15" s="897"/>
      <c r="H15" s="898"/>
      <c r="I15" s="899"/>
      <c r="J15" s="899"/>
      <c r="K15" s="900"/>
      <c r="L15" s="897"/>
      <c r="M15" s="897"/>
      <c r="N15" s="897"/>
      <c r="O15" s="897"/>
      <c r="P15" s="898"/>
      <c r="Q15" s="899"/>
      <c r="R15" s="910"/>
      <c r="S15" s="910"/>
      <c r="T15" s="897"/>
      <c r="U15" s="897"/>
      <c r="V15" s="897"/>
      <c r="W15" s="897"/>
      <c r="X15" s="898"/>
      <c r="Y15" s="899"/>
      <c r="Z15" s="899"/>
      <c r="AA15" s="900"/>
      <c r="AB15" s="897"/>
      <c r="AC15" s="897"/>
      <c r="AD15" s="897"/>
      <c r="AE15" s="897"/>
      <c r="AF15" s="898"/>
      <c r="AG15" s="899"/>
      <c r="AH15" s="25"/>
      <c r="AI15" s="4"/>
    </row>
    <row r="16" spans="1:35" x14ac:dyDescent="0.2">
      <c r="A16" s="4"/>
      <c r="B16" s="910"/>
      <c r="C16" s="910"/>
      <c r="D16" s="897"/>
      <c r="E16" s="897"/>
      <c r="F16" s="897"/>
      <c r="G16" s="897"/>
      <c r="H16" s="898"/>
      <c r="I16" s="899"/>
      <c r="J16" s="899"/>
      <c r="K16" s="900"/>
      <c r="L16" s="897"/>
      <c r="M16" s="897"/>
      <c r="N16" s="897"/>
      <c r="O16" s="897"/>
      <c r="P16" s="898"/>
      <c r="Q16" s="899"/>
      <c r="R16" s="910"/>
      <c r="S16" s="910"/>
      <c r="T16" s="897"/>
      <c r="U16" s="897"/>
      <c r="V16" s="897"/>
      <c r="W16" s="897"/>
      <c r="X16" s="898"/>
      <c r="Y16" s="899"/>
      <c r="Z16" s="899"/>
      <c r="AA16" s="900"/>
      <c r="AB16" s="897"/>
      <c r="AC16" s="897"/>
      <c r="AD16" s="897"/>
      <c r="AE16" s="897"/>
      <c r="AF16" s="898"/>
      <c r="AG16" s="899"/>
      <c r="AH16" s="25"/>
      <c r="AI16" s="4"/>
    </row>
    <row r="17" spans="1:35" x14ac:dyDescent="0.2">
      <c r="A17" s="4"/>
      <c r="B17" s="910"/>
      <c r="C17" s="910"/>
      <c r="D17" s="897"/>
      <c r="E17" s="897"/>
      <c r="F17" s="897"/>
      <c r="G17" s="897"/>
      <c r="H17" s="898"/>
      <c r="I17" s="899"/>
      <c r="J17" s="899"/>
      <c r="K17" s="900"/>
      <c r="L17" s="897"/>
      <c r="M17" s="897"/>
      <c r="N17" s="897"/>
      <c r="O17" s="897"/>
      <c r="P17" s="898"/>
      <c r="Q17" s="899"/>
      <c r="R17" s="910"/>
      <c r="S17" s="910"/>
      <c r="T17" s="897"/>
      <c r="U17" s="897"/>
      <c r="V17" s="897"/>
      <c r="W17" s="897"/>
      <c r="X17" s="898"/>
      <c r="Y17" s="899"/>
      <c r="Z17" s="899"/>
      <c r="AA17" s="900"/>
      <c r="AB17" s="897"/>
      <c r="AC17" s="897"/>
      <c r="AD17" s="897"/>
      <c r="AE17" s="897"/>
      <c r="AF17" s="898"/>
      <c r="AG17" s="899"/>
      <c r="AH17" s="25"/>
      <c r="AI17" s="4"/>
    </row>
    <row r="18" spans="1:35" x14ac:dyDescent="0.2">
      <c r="A18" s="4"/>
      <c r="B18" s="910"/>
      <c r="C18" s="910"/>
      <c r="D18" s="897"/>
      <c r="E18" s="897"/>
      <c r="F18" s="897"/>
      <c r="G18" s="897"/>
      <c r="H18" s="898"/>
      <c r="I18" s="899"/>
      <c r="J18" s="899"/>
      <c r="K18" s="900"/>
      <c r="L18" s="897"/>
      <c r="M18" s="897"/>
      <c r="N18" s="897"/>
      <c r="O18" s="897"/>
      <c r="P18" s="898"/>
      <c r="Q18" s="899"/>
      <c r="R18" s="910"/>
      <c r="S18" s="910"/>
      <c r="T18" s="897"/>
      <c r="U18" s="897"/>
      <c r="V18" s="897"/>
      <c r="W18" s="897"/>
      <c r="X18" s="898"/>
      <c r="Y18" s="899"/>
      <c r="Z18" s="899"/>
      <c r="AA18" s="900"/>
      <c r="AB18" s="897"/>
      <c r="AC18" s="897"/>
      <c r="AD18" s="897"/>
      <c r="AE18" s="897"/>
      <c r="AF18" s="898"/>
      <c r="AG18" s="899"/>
      <c r="AH18" s="25"/>
      <c r="AI18" s="4"/>
    </row>
    <row r="19" spans="1:35" x14ac:dyDescent="0.2">
      <c r="A19" s="4"/>
      <c r="B19" s="910"/>
      <c r="C19" s="910"/>
      <c r="D19" s="897"/>
      <c r="E19" s="897"/>
      <c r="F19" s="897"/>
      <c r="G19" s="897"/>
      <c r="H19" s="898"/>
      <c r="I19" s="899"/>
      <c r="J19" s="899"/>
      <c r="K19" s="900"/>
      <c r="L19" s="897"/>
      <c r="M19" s="897"/>
      <c r="N19" s="897"/>
      <c r="O19" s="897"/>
      <c r="P19" s="898"/>
      <c r="Q19" s="899"/>
      <c r="R19" s="910"/>
      <c r="S19" s="910"/>
      <c r="T19" s="897"/>
      <c r="U19" s="897"/>
      <c r="V19" s="897"/>
      <c r="W19" s="897"/>
      <c r="X19" s="898"/>
      <c r="Y19" s="899"/>
      <c r="Z19" s="899"/>
      <c r="AA19" s="900"/>
      <c r="AB19" s="897"/>
      <c r="AC19" s="897"/>
      <c r="AD19" s="897"/>
      <c r="AE19" s="897"/>
      <c r="AF19" s="898"/>
      <c r="AG19" s="899"/>
      <c r="AH19" s="25"/>
      <c r="AI19" s="4"/>
    </row>
    <row r="20" spans="1:35" x14ac:dyDescent="0.2">
      <c r="A20" s="4"/>
      <c r="B20" s="910"/>
      <c r="C20" s="910"/>
      <c r="D20" s="897"/>
      <c r="E20" s="897"/>
      <c r="F20" s="897"/>
      <c r="G20" s="897"/>
      <c r="H20" s="898"/>
      <c r="I20" s="899"/>
      <c r="J20" s="899"/>
      <c r="K20" s="900"/>
      <c r="L20" s="897"/>
      <c r="M20" s="897"/>
      <c r="N20" s="897"/>
      <c r="O20" s="897"/>
      <c r="P20" s="898"/>
      <c r="Q20" s="899"/>
      <c r="R20" s="910"/>
      <c r="S20" s="910"/>
      <c r="T20" s="897"/>
      <c r="U20" s="897"/>
      <c r="V20" s="897"/>
      <c r="W20" s="897"/>
      <c r="X20" s="898"/>
      <c r="Y20" s="899"/>
      <c r="Z20" s="899"/>
      <c r="AA20" s="900"/>
      <c r="AB20" s="897"/>
      <c r="AC20" s="897"/>
      <c r="AD20" s="897"/>
      <c r="AE20" s="897"/>
      <c r="AF20" s="898"/>
      <c r="AG20" s="899"/>
      <c r="AH20" s="25"/>
      <c r="AI20" s="4"/>
    </row>
    <row r="21" spans="1:35" x14ac:dyDescent="0.2">
      <c r="A21" s="4"/>
      <c r="B21" s="910"/>
      <c r="C21" s="910"/>
      <c r="D21" s="897"/>
      <c r="E21" s="897"/>
      <c r="F21" s="897"/>
      <c r="G21" s="897"/>
      <c r="H21" s="898"/>
      <c r="I21" s="899"/>
      <c r="J21" s="899"/>
      <c r="K21" s="900"/>
      <c r="L21" s="897"/>
      <c r="M21" s="897"/>
      <c r="N21" s="897"/>
      <c r="O21" s="897"/>
      <c r="P21" s="898"/>
      <c r="Q21" s="899"/>
      <c r="R21" s="910"/>
      <c r="S21" s="910"/>
      <c r="T21" s="897"/>
      <c r="U21" s="897"/>
      <c r="V21" s="897"/>
      <c r="W21" s="897"/>
      <c r="X21" s="898"/>
      <c r="Y21" s="899"/>
      <c r="Z21" s="899"/>
      <c r="AA21" s="900"/>
      <c r="AB21" s="897"/>
      <c r="AC21" s="897"/>
      <c r="AD21" s="897"/>
      <c r="AE21" s="897"/>
      <c r="AF21" s="898"/>
      <c r="AG21" s="899"/>
      <c r="AH21" s="25"/>
      <c r="AI21" s="4"/>
    </row>
    <row r="22" spans="1:35" x14ac:dyDescent="0.2">
      <c r="A22" s="4"/>
      <c r="B22" s="910"/>
      <c r="C22" s="910"/>
      <c r="D22" s="897"/>
      <c r="E22" s="897"/>
      <c r="F22" s="897"/>
      <c r="G22" s="897"/>
      <c r="H22" s="898"/>
      <c r="I22" s="899"/>
      <c r="J22" s="899"/>
      <c r="K22" s="900"/>
      <c r="L22" s="897"/>
      <c r="M22" s="897"/>
      <c r="N22" s="897"/>
      <c r="O22" s="897"/>
      <c r="P22" s="898"/>
      <c r="Q22" s="899"/>
      <c r="R22" s="910"/>
      <c r="S22" s="910"/>
      <c r="T22" s="897"/>
      <c r="U22" s="897"/>
      <c r="V22" s="897"/>
      <c r="W22" s="897"/>
      <c r="X22" s="898"/>
      <c r="Y22" s="899"/>
      <c r="Z22" s="899"/>
      <c r="AA22" s="900"/>
      <c r="AB22" s="897"/>
      <c r="AC22" s="897"/>
      <c r="AD22" s="897"/>
      <c r="AE22" s="897"/>
      <c r="AF22" s="898"/>
      <c r="AG22" s="899"/>
      <c r="AH22" s="25"/>
      <c r="AI22" s="4"/>
    </row>
    <row r="23" spans="1:35" x14ac:dyDescent="0.2">
      <c r="A23" s="4"/>
      <c r="B23" s="910"/>
      <c r="C23" s="910"/>
      <c r="D23" s="897"/>
      <c r="E23" s="897"/>
      <c r="F23" s="897"/>
      <c r="G23" s="897"/>
      <c r="H23" s="898"/>
      <c r="I23" s="899"/>
      <c r="J23" s="899"/>
      <c r="K23" s="900"/>
      <c r="L23" s="897"/>
      <c r="M23" s="897"/>
      <c r="N23" s="897"/>
      <c r="O23" s="897"/>
      <c r="P23" s="898"/>
      <c r="Q23" s="899"/>
      <c r="R23" s="910"/>
      <c r="S23" s="910"/>
      <c r="T23" s="897"/>
      <c r="U23" s="897"/>
      <c r="V23" s="897"/>
      <c r="W23" s="897"/>
      <c r="X23" s="898"/>
      <c r="Y23" s="899"/>
      <c r="Z23" s="899"/>
      <c r="AA23" s="900"/>
      <c r="AB23" s="897"/>
      <c r="AC23" s="897"/>
      <c r="AD23" s="897"/>
      <c r="AE23" s="897"/>
      <c r="AF23" s="898"/>
      <c r="AG23" s="899"/>
      <c r="AH23" s="25"/>
      <c r="AI23" s="4"/>
    </row>
    <row r="24" spans="1:35" x14ac:dyDescent="0.2">
      <c r="A24" s="4"/>
      <c r="B24" s="910"/>
      <c r="C24" s="910"/>
      <c r="D24" s="897"/>
      <c r="E24" s="897"/>
      <c r="F24" s="897"/>
      <c r="G24" s="897"/>
      <c r="H24" s="898"/>
      <c r="I24" s="899"/>
      <c r="J24" s="899"/>
      <c r="K24" s="900"/>
      <c r="L24" s="897"/>
      <c r="M24" s="897"/>
      <c r="N24" s="897"/>
      <c r="O24" s="897"/>
      <c r="P24" s="898"/>
      <c r="Q24" s="899"/>
      <c r="R24" s="910"/>
      <c r="S24" s="910"/>
      <c r="T24" s="897"/>
      <c r="U24" s="897"/>
      <c r="V24" s="897"/>
      <c r="W24" s="897"/>
      <c r="X24" s="898"/>
      <c r="Y24" s="899"/>
      <c r="Z24" s="899"/>
      <c r="AA24" s="900"/>
      <c r="AB24" s="897"/>
      <c r="AC24" s="897"/>
      <c r="AD24" s="897"/>
      <c r="AE24" s="897"/>
      <c r="AF24" s="898"/>
      <c r="AG24" s="899"/>
      <c r="AH24" s="25"/>
      <c r="AI24" s="4"/>
    </row>
    <row r="25" spans="1:35" x14ac:dyDescent="0.2">
      <c r="A25" s="4"/>
      <c r="B25" s="910"/>
      <c r="C25" s="910"/>
      <c r="D25" s="897"/>
      <c r="E25" s="897"/>
      <c r="F25" s="897"/>
      <c r="G25" s="897"/>
      <c r="H25" s="898"/>
      <c r="I25" s="899"/>
      <c r="J25" s="899"/>
      <c r="K25" s="900"/>
      <c r="L25" s="897"/>
      <c r="M25" s="897"/>
      <c r="N25" s="897"/>
      <c r="O25" s="897"/>
      <c r="P25" s="898"/>
      <c r="Q25" s="899"/>
      <c r="R25" s="910"/>
      <c r="S25" s="910"/>
      <c r="T25" s="897"/>
      <c r="U25" s="897"/>
      <c r="V25" s="897"/>
      <c r="W25" s="897"/>
      <c r="X25" s="898"/>
      <c r="Y25" s="899"/>
      <c r="Z25" s="899"/>
      <c r="AA25" s="900"/>
      <c r="AB25" s="897"/>
      <c r="AC25" s="897"/>
      <c r="AD25" s="897"/>
      <c r="AE25" s="897"/>
      <c r="AF25" s="898"/>
      <c r="AG25" s="899"/>
      <c r="AH25" s="25"/>
      <c r="AI25" s="4"/>
    </row>
    <row r="26" spans="1:35" x14ac:dyDescent="0.2">
      <c r="A26" s="4"/>
      <c r="B26" s="911" t="s">
        <v>27</v>
      </c>
      <c r="C26" s="911"/>
      <c r="D26" s="903"/>
      <c r="E26" s="903"/>
      <c r="F26" s="903"/>
      <c r="G26" s="903"/>
      <c r="H26" s="903"/>
      <c r="I26" s="903"/>
      <c r="J26" s="903"/>
      <c r="K26" s="903"/>
      <c r="L26" s="903"/>
      <c r="M26" s="903"/>
      <c r="N26" s="903"/>
      <c r="O26" s="903"/>
      <c r="P26" s="903"/>
      <c r="Q26" s="903"/>
      <c r="R26" s="903"/>
      <c r="S26" s="903"/>
      <c r="T26" s="903"/>
      <c r="U26" s="903"/>
      <c r="V26" s="903"/>
      <c r="W26" s="903"/>
      <c r="X26" s="903"/>
      <c r="Y26" s="903"/>
      <c r="Z26" s="903"/>
      <c r="AA26" s="903"/>
      <c r="AB26" s="903"/>
      <c r="AC26" s="903"/>
      <c r="AD26" s="903"/>
      <c r="AE26" s="903"/>
      <c r="AF26" s="903"/>
      <c r="AG26" s="903"/>
      <c r="AH26" s="25"/>
      <c r="AI26" s="4"/>
    </row>
    <row r="27" spans="1:35" x14ac:dyDescent="0.2">
      <c r="A27" s="172"/>
      <c r="B27" s="909" t="s">
        <v>532</v>
      </c>
      <c r="C27" s="596"/>
      <c r="D27" s="596"/>
      <c r="E27" s="596"/>
      <c r="F27" s="596"/>
      <c r="G27" s="596"/>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47" t="str">
        <f>IF('Form XXI'!B28&lt;&gt;"",'Form XXI'!B28,"")</f>
        <v>A</v>
      </c>
      <c r="C28" s="948"/>
      <c r="D28" s="904" t="s">
        <v>580</v>
      </c>
      <c r="E28" s="905"/>
      <c r="F28" s="905"/>
      <c r="G28" s="906"/>
      <c r="H28" s="947" t="str">
        <f>IF('Form XXI'!H28&lt;&gt;"",'Form XXI'!H28,"")</f>
        <v>B</v>
      </c>
      <c r="I28" s="948"/>
      <c r="J28" s="905" t="s">
        <v>581</v>
      </c>
      <c r="K28" s="905"/>
      <c r="L28" s="905"/>
      <c r="M28" s="905"/>
      <c r="N28" s="947" t="str">
        <f>IF('Form XXI'!N28&lt;&gt;"",'Form XXI'!N28,"")</f>
        <v>C</v>
      </c>
      <c r="O28" s="948"/>
      <c r="P28" s="905" t="s">
        <v>582</v>
      </c>
      <c r="Q28" s="905"/>
      <c r="R28" s="905"/>
      <c r="S28" s="905"/>
      <c r="T28" s="947" t="str">
        <f>IF('Form XXI'!T28&lt;&gt;"",'Form XXI'!T28,"")</f>
        <v>D</v>
      </c>
      <c r="U28" s="948"/>
      <c r="V28" s="904" t="s">
        <v>583</v>
      </c>
      <c r="W28" s="905"/>
      <c r="X28" s="905"/>
      <c r="Y28" s="905"/>
      <c r="Z28" s="947" t="str">
        <f>IF('Form XXI'!Z28&lt;&gt;"",'Form XXI'!Z28,"")</f>
        <v>E</v>
      </c>
      <c r="AA28" s="948"/>
      <c r="AB28" s="904" t="s">
        <v>584</v>
      </c>
      <c r="AC28" s="905"/>
      <c r="AD28" s="905"/>
      <c r="AE28" s="906"/>
      <c r="AF28" s="544"/>
      <c r="AG28" s="544"/>
      <c r="AH28" s="25"/>
      <c r="AI28" s="4"/>
    </row>
    <row r="29" spans="1:35" x14ac:dyDescent="0.2">
      <c r="A29" s="4"/>
      <c r="B29" s="949"/>
      <c r="C29" s="950"/>
      <c r="D29" s="907"/>
      <c r="E29" s="907"/>
      <c r="F29" s="907"/>
      <c r="G29" s="908"/>
      <c r="H29" s="949"/>
      <c r="I29" s="950"/>
      <c r="J29" s="907"/>
      <c r="K29" s="907"/>
      <c r="L29" s="907"/>
      <c r="M29" s="907"/>
      <c r="N29" s="949"/>
      <c r="O29" s="950"/>
      <c r="P29" s="907"/>
      <c r="Q29" s="907"/>
      <c r="R29" s="907"/>
      <c r="S29" s="907"/>
      <c r="T29" s="949"/>
      <c r="U29" s="950"/>
      <c r="V29" s="907"/>
      <c r="W29" s="907"/>
      <c r="X29" s="907"/>
      <c r="Y29" s="907"/>
      <c r="Z29" s="949"/>
      <c r="AA29" s="950"/>
      <c r="AB29" s="907"/>
      <c r="AC29" s="907"/>
      <c r="AD29" s="907"/>
      <c r="AE29" s="908"/>
      <c r="AF29" s="544"/>
      <c r="AG29" s="544"/>
      <c r="AH29" s="25"/>
      <c r="AI29" s="4"/>
    </row>
    <row r="30" spans="1:35" x14ac:dyDescent="0.2">
      <c r="A30" s="4"/>
      <c r="B30" s="935" t="s">
        <v>112</v>
      </c>
      <c r="C30" s="935"/>
      <c r="D30" s="936"/>
      <c r="E30" s="936"/>
      <c r="F30" s="936"/>
      <c r="G30" s="936"/>
      <c r="H30" s="936"/>
      <c r="I30" s="936"/>
      <c r="J30" s="936"/>
      <c r="K30" s="936"/>
      <c r="L30" s="936"/>
      <c r="M30" s="936"/>
      <c r="N30" s="936"/>
      <c r="O30" s="936"/>
      <c r="P30" s="936"/>
      <c r="Q30" s="936"/>
      <c r="R30" s="936"/>
      <c r="S30" s="936"/>
      <c r="T30" s="936"/>
      <c r="U30" s="936"/>
      <c r="V30" s="936"/>
      <c r="W30" s="936"/>
      <c r="X30" s="936"/>
      <c r="Y30" s="936"/>
      <c r="Z30" s="936"/>
      <c r="AA30" s="936"/>
      <c r="AB30" s="936"/>
      <c r="AC30" s="936"/>
      <c r="AD30" s="936"/>
      <c r="AE30" s="936"/>
      <c r="AF30" s="936"/>
      <c r="AG30" s="936"/>
      <c r="AH30" s="936"/>
      <c r="AI30" s="4"/>
    </row>
    <row r="31" spans="1:35" x14ac:dyDescent="0.2">
      <c r="A31" s="4"/>
      <c r="B31" s="937"/>
      <c r="C31" s="938"/>
      <c r="D31" s="939"/>
      <c r="E31" s="939"/>
      <c r="F31" s="939"/>
      <c r="G31" s="939"/>
      <c r="H31" s="939"/>
      <c r="I31" s="939"/>
      <c r="J31" s="939"/>
      <c r="K31" s="939"/>
      <c r="L31" s="939"/>
      <c r="M31" s="939"/>
      <c r="N31" s="939"/>
      <c r="O31" s="939"/>
      <c r="P31" s="939"/>
      <c r="Q31" s="939"/>
      <c r="R31" s="939"/>
      <c r="S31" s="939"/>
      <c r="T31" s="939"/>
      <c r="U31" s="939"/>
      <c r="V31" s="939"/>
      <c r="W31" s="939"/>
      <c r="X31" s="939"/>
      <c r="Y31" s="939"/>
      <c r="Z31" s="939"/>
      <c r="AA31" s="939"/>
      <c r="AB31" s="939"/>
      <c r="AC31" s="939"/>
      <c r="AD31" s="939"/>
      <c r="AE31" s="939"/>
      <c r="AF31" s="939"/>
      <c r="AG31" s="939"/>
      <c r="AH31" s="940"/>
      <c r="AI31" s="4"/>
    </row>
    <row r="32" spans="1:35" x14ac:dyDescent="0.2">
      <c r="A32" s="4"/>
      <c r="B32" s="941"/>
      <c r="C32" s="942"/>
      <c r="D32" s="942"/>
      <c r="E32" s="942"/>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3"/>
      <c r="AI32" s="4"/>
    </row>
    <row r="33" spans="1:35" x14ac:dyDescent="0.2">
      <c r="A33" s="4"/>
      <c r="B33" s="941"/>
      <c r="C33" s="942"/>
      <c r="D33" s="942"/>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42"/>
      <c r="AG33" s="942"/>
      <c r="AH33" s="943"/>
      <c r="AI33" s="4"/>
    </row>
    <row r="34" spans="1:35" ht="12.75" customHeight="1" x14ac:dyDescent="0.2">
      <c r="A34" s="172"/>
      <c r="B34" s="941"/>
      <c r="C34" s="942"/>
      <c r="D34" s="942"/>
      <c r="E34" s="942"/>
      <c r="F34" s="942"/>
      <c r="G34" s="942"/>
      <c r="H34" s="942"/>
      <c r="I34" s="942"/>
      <c r="J34" s="942"/>
      <c r="K34" s="942"/>
      <c r="L34" s="942"/>
      <c r="M34" s="942"/>
      <c r="N34" s="942"/>
      <c r="O34" s="942"/>
      <c r="P34" s="942"/>
      <c r="Q34" s="942"/>
      <c r="R34" s="942"/>
      <c r="S34" s="942"/>
      <c r="T34" s="942"/>
      <c r="U34" s="942"/>
      <c r="V34" s="942"/>
      <c r="W34" s="942"/>
      <c r="X34" s="942"/>
      <c r="Y34" s="942"/>
      <c r="Z34" s="942"/>
      <c r="AA34" s="942"/>
      <c r="AB34" s="942"/>
      <c r="AC34" s="942"/>
      <c r="AD34" s="942"/>
      <c r="AE34" s="942"/>
      <c r="AF34" s="942"/>
      <c r="AG34" s="942"/>
      <c r="AH34" s="943"/>
      <c r="AI34" s="15"/>
    </row>
    <row r="35" spans="1:35" x14ac:dyDescent="0.2">
      <c r="A35" s="2"/>
      <c r="B35" s="944"/>
      <c r="C35" s="945"/>
      <c r="D35" s="945"/>
      <c r="E35" s="945"/>
      <c r="F35" s="945"/>
      <c r="G35" s="945"/>
      <c r="H35" s="945"/>
      <c r="I35" s="945"/>
      <c r="J35" s="945"/>
      <c r="K35" s="945"/>
      <c r="L35" s="945"/>
      <c r="M35" s="945"/>
      <c r="N35" s="945"/>
      <c r="O35" s="945"/>
      <c r="P35" s="945"/>
      <c r="Q35" s="945"/>
      <c r="R35" s="945"/>
      <c r="S35" s="945"/>
      <c r="T35" s="945"/>
      <c r="U35" s="945"/>
      <c r="V35" s="945"/>
      <c r="W35" s="945"/>
      <c r="X35" s="945"/>
      <c r="Y35" s="945"/>
      <c r="Z35" s="945"/>
      <c r="AA35" s="945"/>
      <c r="AB35" s="945"/>
      <c r="AC35" s="945"/>
      <c r="AD35" s="945"/>
      <c r="AE35" s="945"/>
      <c r="AF35" s="945"/>
      <c r="AG35" s="945"/>
      <c r="AH35" s="946"/>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selectLockedCells="1"/>
  <mergeCells count="333">
    <mergeCell ref="D4:Q4"/>
    <mergeCell ref="T4:AG4"/>
    <mergeCell ref="B5:E6"/>
    <mergeCell ref="F5:I6"/>
    <mergeCell ref="J5:M6"/>
    <mergeCell ref="N5:Q6"/>
    <mergeCell ref="R5:U6"/>
    <mergeCell ref="V5:Y6"/>
    <mergeCell ref="Z5:AC6"/>
    <mergeCell ref="AD5:AG6"/>
    <mergeCell ref="B27:G27"/>
    <mergeCell ref="B28:C29"/>
    <mergeCell ref="D28:G29"/>
    <mergeCell ref="H28:I29"/>
    <mergeCell ref="J28:M29"/>
    <mergeCell ref="T25:U25"/>
    <mergeCell ref="P26:Q26"/>
    <mergeCell ref="R26:S26"/>
    <mergeCell ref="T26:U26"/>
    <mergeCell ref="B25:C25"/>
    <mergeCell ref="H26:I26"/>
    <mergeCell ref="J26:K26"/>
    <mergeCell ref="L26:M26"/>
    <mergeCell ref="N26:O26"/>
    <mergeCell ref="B26:C26"/>
    <mergeCell ref="D26:E26"/>
    <mergeCell ref="F26:G26"/>
    <mergeCell ref="D25:E25"/>
    <mergeCell ref="F25:G25"/>
    <mergeCell ref="H25:I25"/>
    <mergeCell ref="J25:K25"/>
    <mergeCell ref="L25:M25"/>
    <mergeCell ref="N25:O25"/>
    <mergeCell ref="Z26:AA26"/>
    <mergeCell ref="Z28:AA29"/>
    <mergeCell ref="N28:O29"/>
    <mergeCell ref="P28:S29"/>
    <mergeCell ref="T28:U29"/>
    <mergeCell ref="P25:Q25"/>
    <mergeCell ref="R25:S25"/>
    <mergeCell ref="AF28:AG28"/>
    <mergeCell ref="AF29:AG29"/>
    <mergeCell ref="AF26:AG26"/>
    <mergeCell ref="V25:W25"/>
    <mergeCell ref="AF25:AG25"/>
    <mergeCell ref="X25:Y25"/>
    <mergeCell ref="Z25:AA25"/>
    <mergeCell ref="AB25:AC25"/>
    <mergeCell ref="AD25:AE25"/>
    <mergeCell ref="V26:W26"/>
    <mergeCell ref="AB26:AC26"/>
    <mergeCell ref="AD26:AE26"/>
    <mergeCell ref="AB28:AE29"/>
    <mergeCell ref="V28:Y29"/>
    <mergeCell ref="X26:Y26"/>
    <mergeCell ref="AF23:AG23"/>
    <mergeCell ref="B24:C24"/>
    <mergeCell ref="D24:E24"/>
    <mergeCell ref="F24:G24"/>
    <mergeCell ref="H24:I24"/>
    <mergeCell ref="J24:K24"/>
    <mergeCell ref="L24:M24"/>
    <mergeCell ref="N24:O24"/>
    <mergeCell ref="T23:U23"/>
    <mergeCell ref="V23:W23"/>
    <mergeCell ref="X23:Y23"/>
    <mergeCell ref="Z23:AA23"/>
    <mergeCell ref="P24:Q24"/>
    <mergeCell ref="R24:S24"/>
    <mergeCell ref="T24:U24"/>
    <mergeCell ref="V24:W24"/>
    <mergeCell ref="AF24:AG24"/>
    <mergeCell ref="B23:C23"/>
    <mergeCell ref="D23:E23"/>
    <mergeCell ref="F23:G23"/>
    <mergeCell ref="H22:I22"/>
    <mergeCell ref="J22:K22"/>
    <mergeCell ref="L23:M23"/>
    <mergeCell ref="N23:O23"/>
    <mergeCell ref="P23:Q23"/>
    <mergeCell ref="R23:S23"/>
    <mergeCell ref="T21:U21"/>
    <mergeCell ref="V21:W21"/>
    <mergeCell ref="L22:M22"/>
    <mergeCell ref="N22:O22"/>
    <mergeCell ref="P22:Q22"/>
    <mergeCell ref="R22:S22"/>
    <mergeCell ref="H23:I23"/>
    <mergeCell ref="J23:K23"/>
    <mergeCell ref="AF22:AG22"/>
    <mergeCell ref="B21:C21"/>
    <mergeCell ref="D21:E21"/>
    <mergeCell ref="F21:G21"/>
    <mergeCell ref="H21:I21"/>
    <mergeCell ref="J21:K21"/>
    <mergeCell ref="L21:M21"/>
    <mergeCell ref="N21:O21"/>
    <mergeCell ref="P21:Q21"/>
    <mergeCell ref="R21:S21"/>
    <mergeCell ref="T22:U22"/>
    <mergeCell ref="V22:W22"/>
    <mergeCell ref="X22:Y22"/>
    <mergeCell ref="Z22:AA22"/>
    <mergeCell ref="AB22:AC22"/>
    <mergeCell ref="AD22:AE22"/>
    <mergeCell ref="X21:Y21"/>
    <mergeCell ref="Z21:AA21"/>
    <mergeCell ref="AB21:AC21"/>
    <mergeCell ref="AD21:AE21"/>
    <mergeCell ref="AF21:AG21"/>
    <mergeCell ref="B22:C22"/>
    <mergeCell ref="D22:E22"/>
    <mergeCell ref="F22:G22"/>
    <mergeCell ref="B20:C20"/>
    <mergeCell ref="D20:E20"/>
    <mergeCell ref="F20:G20"/>
    <mergeCell ref="H20:I20"/>
    <mergeCell ref="J20:K20"/>
    <mergeCell ref="L20:M20"/>
    <mergeCell ref="N20:O20"/>
    <mergeCell ref="P20:Q20"/>
    <mergeCell ref="R20:S20"/>
    <mergeCell ref="AF17:AG17"/>
    <mergeCell ref="B19:C19"/>
    <mergeCell ref="D19:E19"/>
    <mergeCell ref="F19:G19"/>
    <mergeCell ref="H19:I19"/>
    <mergeCell ref="J19:K19"/>
    <mergeCell ref="L19:M19"/>
    <mergeCell ref="N19:O19"/>
    <mergeCell ref="P19:Q19"/>
    <mergeCell ref="R19:S19"/>
    <mergeCell ref="B18:C18"/>
    <mergeCell ref="D18:E18"/>
    <mergeCell ref="F18:G18"/>
    <mergeCell ref="H18:I18"/>
    <mergeCell ref="J18:K18"/>
    <mergeCell ref="L18:M18"/>
    <mergeCell ref="N18:O18"/>
    <mergeCell ref="B17:C17"/>
    <mergeCell ref="D17:E17"/>
    <mergeCell ref="F17:G17"/>
    <mergeCell ref="H17:I17"/>
    <mergeCell ref="J17:K17"/>
    <mergeCell ref="L17:M17"/>
    <mergeCell ref="N17:O17"/>
    <mergeCell ref="AF20:AG20"/>
    <mergeCell ref="T20:U20"/>
    <mergeCell ref="V20:W20"/>
    <mergeCell ref="X20:Y20"/>
    <mergeCell ref="Z20:AA20"/>
    <mergeCell ref="AB20:AC20"/>
    <mergeCell ref="AD20:AE20"/>
    <mergeCell ref="AF19:AG19"/>
    <mergeCell ref="T19:U19"/>
    <mergeCell ref="V19:W19"/>
    <mergeCell ref="X19:Y19"/>
    <mergeCell ref="Z19:AA19"/>
    <mergeCell ref="AB19:AC19"/>
    <mergeCell ref="AD19:AE19"/>
    <mergeCell ref="P17:Q17"/>
    <mergeCell ref="R17:S17"/>
    <mergeCell ref="P18:Q18"/>
    <mergeCell ref="R18:S18"/>
    <mergeCell ref="T17:U17"/>
    <mergeCell ref="V17:W17"/>
    <mergeCell ref="X17:Y17"/>
    <mergeCell ref="Z17:AA17"/>
    <mergeCell ref="AF16:AG16"/>
    <mergeCell ref="T16:U16"/>
    <mergeCell ref="V16:W16"/>
    <mergeCell ref="X16:Y16"/>
    <mergeCell ref="Z16:AA16"/>
    <mergeCell ref="AB16:AC16"/>
    <mergeCell ref="AD16:AE16"/>
    <mergeCell ref="AB17:AC17"/>
    <mergeCell ref="AD17:AE17"/>
    <mergeCell ref="AF18:AG18"/>
    <mergeCell ref="T18:U18"/>
    <mergeCell ref="V18:W18"/>
    <mergeCell ref="X18:Y18"/>
    <mergeCell ref="Z18:AA18"/>
    <mergeCell ref="AB18:AC18"/>
    <mergeCell ref="AD18:AE18"/>
    <mergeCell ref="AF15:AG15"/>
    <mergeCell ref="B16:C16"/>
    <mergeCell ref="D16:E16"/>
    <mergeCell ref="F16:G16"/>
    <mergeCell ref="H16:I16"/>
    <mergeCell ref="J16:K16"/>
    <mergeCell ref="L16:M16"/>
    <mergeCell ref="N16:O16"/>
    <mergeCell ref="AF14:AG14"/>
    <mergeCell ref="T14:U14"/>
    <mergeCell ref="V14:W14"/>
    <mergeCell ref="X14:Y14"/>
    <mergeCell ref="Z14:AA14"/>
    <mergeCell ref="AB14:AC14"/>
    <mergeCell ref="AD14:AE14"/>
    <mergeCell ref="B15:C15"/>
    <mergeCell ref="D15:E15"/>
    <mergeCell ref="F15:G15"/>
    <mergeCell ref="H15:I15"/>
    <mergeCell ref="J15:K15"/>
    <mergeCell ref="L15:M15"/>
    <mergeCell ref="N15:O15"/>
    <mergeCell ref="P15:Q15"/>
    <mergeCell ref="R15:S15"/>
    <mergeCell ref="H12:I12"/>
    <mergeCell ref="J12:K12"/>
    <mergeCell ref="L12:M12"/>
    <mergeCell ref="AF13:AG13"/>
    <mergeCell ref="B14:C14"/>
    <mergeCell ref="D14:E14"/>
    <mergeCell ref="F14:G14"/>
    <mergeCell ref="H14:I14"/>
    <mergeCell ref="J14:K14"/>
    <mergeCell ref="L14:M14"/>
    <mergeCell ref="N14:O14"/>
    <mergeCell ref="AF12:AG12"/>
    <mergeCell ref="X12:Y12"/>
    <mergeCell ref="B13:C13"/>
    <mergeCell ref="D13:E13"/>
    <mergeCell ref="F13:G13"/>
    <mergeCell ref="H13:I13"/>
    <mergeCell ref="J13:K13"/>
    <mergeCell ref="L13:M13"/>
    <mergeCell ref="N13:O13"/>
    <mergeCell ref="P13:Q13"/>
    <mergeCell ref="R13:S13"/>
    <mergeCell ref="N12:O12"/>
    <mergeCell ref="P12:Q12"/>
    <mergeCell ref="AF8:AG9"/>
    <mergeCell ref="AD10:AE10"/>
    <mergeCell ref="AF10:AG10"/>
    <mergeCell ref="X8:Y9"/>
    <mergeCell ref="P8:Q9"/>
    <mergeCell ref="R8:S9"/>
    <mergeCell ref="D11:E11"/>
    <mergeCell ref="F11:G11"/>
    <mergeCell ref="H11:I11"/>
    <mergeCell ref="J11:K11"/>
    <mergeCell ref="L11:M11"/>
    <mergeCell ref="N11:O11"/>
    <mergeCell ref="AB10:AC10"/>
    <mergeCell ref="AB8:AC9"/>
    <mergeCell ref="AD8:AE9"/>
    <mergeCell ref="V8:W9"/>
    <mergeCell ref="T10:U10"/>
    <mergeCell ref="V10:W10"/>
    <mergeCell ref="X10:Y10"/>
    <mergeCell ref="Z10:AA10"/>
    <mergeCell ref="R12:S12"/>
    <mergeCell ref="D12:E12"/>
    <mergeCell ref="F12:G12"/>
    <mergeCell ref="B4:C4"/>
    <mergeCell ref="R4:S4"/>
    <mergeCell ref="Z36:AA36"/>
    <mergeCell ref="J8:K9"/>
    <mergeCell ref="L8:M9"/>
    <mergeCell ref="N8:O9"/>
    <mergeCell ref="R7:U7"/>
    <mergeCell ref="Z12:AA12"/>
    <mergeCell ref="T12:U12"/>
    <mergeCell ref="B12:C12"/>
    <mergeCell ref="P14:Q14"/>
    <mergeCell ref="R14:S14"/>
    <mergeCell ref="T13:U13"/>
    <mergeCell ref="V13:W13"/>
    <mergeCell ref="X13:Y13"/>
    <mergeCell ref="Z13:AA13"/>
    <mergeCell ref="P16:Q16"/>
    <mergeCell ref="R16:S16"/>
    <mergeCell ref="T15:U15"/>
    <mergeCell ref="V36:Y36"/>
    <mergeCell ref="Z8:AA9"/>
    <mergeCell ref="AD7:AG7"/>
    <mergeCell ref="B30:AH30"/>
    <mergeCell ref="AD36:AH36"/>
    <mergeCell ref="A36:C36"/>
    <mergeCell ref="B7:E7"/>
    <mergeCell ref="D36:G36"/>
    <mergeCell ref="M36:P36"/>
    <mergeCell ref="AB36:AC36"/>
    <mergeCell ref="H36:L36"/>
    <mergeCell ref="Q36:S36"/>
    <mergeCell ref="T36:U36"/>
    <mergeCell ref="P10:Q10"/>
    <mergeCell ref="P11:Q11"/>
    <mergeCell ref="R11:S11"/>
    <mergeCell ref="J10:K10"/>
    <mergeCell ref="L10:M10"/>
    <mergeCell ref="B31:AH35"/>
    <mergeCell ref="V11:W11"/>
    <mergeCell ref="X11:Y11"/>
    <mergeCell ref="Z11:AA11"/>
    <mergeCell ref="AB11:AC11"/>
    <mergeCell ref="AD11:AE11"/>
    <mergeCell ref="AF11:AG11"/>
    <mergeCell ref="T11:U11"/>
    <mergeCell ref="AB12:AC12"/>
    <mergeCell ref="AD12:AE12"/>
    <mergeCell ref="V12:W12"/>
    <mergeCell ref="AB13:AC13"/>
    <mergeCell ref="AD13:AE13"/>
    <mergeCell ref="Z15:AA15"/>
    <mergeCell ref="AB15:AC15"/>
    <mergeCell ref="AD15:AE15"/>
    <mergeCell ref="X24:Y24"/>
    <mergeCell ref="Z24:AA24"/>
    <mergeCell ref="AB24:AC24"/>
    <mergeCell ref="AD24:AE24"/>
    <mergeCell ref="V15:W15"/>
    <mergeCell ref="X15:Y15"/>
    <mergeCell ref="AB23:AC23"/>
    <mergeCell ref="AD23:AE23"/>
    <mergeCell ref="B11:C11"/>
    <mergeCell ref="R10:S10"/>
    <mergeCell ref="B10:C10"/>
    <mergeCell ref="D10:E10"/>
    <mergeCell ref="F10:G10"/>
    <mergeCell ref="H10:I10"/>
    <mergeCell ref="V7:Y7"/>
    <mergeCell ref="Z7:AC7"/>
    <mergeCell ref="N10:O10"/>
    <mergeCell ref="T8:U9"/>
    <mergeCell ref="B8:C9"/>
    <mergeCell ref="D8:E9"/>
    <mergeCell ref="F8:G9"/>
    <mergeCell ref="H8:I9"/>
    <mergeCell ref="F7:I7"/>
    <mergeCell ref="J7:M7"/>
    <mergeCell ref="N7:Q7"/>
  </mergeCells>
  <phoneticPr fontId="5" type="noConversion"/>
  <conditionalFormatting sqref="D36:G36 M36:P36">
    <cfRule type="cellIs" dxfId="4094" priority="1" stopIfTrue="1" operator="equal">
      <formula>0</formula>
    </cfRule>
  </conditionalFormatting>
  <hyperlinks>
    <hyperlink ref="AI36" location="'Form II(a)'!AC27" display="i" xr:uid="{00000000-0004-0000-3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XXI(b)</oddFooter>
  </headerFooter>
  <legacyDrawing r:id="rId2"/>
  <legacyDrawingHF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0">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710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6" t="s">
        <v>349</v>
      </c>
      <c r="C4" s="917"/>
      <c r="D4" s="918"/>
      <c r="E4" s="919"/>
      <c r="F4" s="919"/>
      <c r="G4" s="919"/>
      <c r="H4" s="919"/>
      <c r="I4" s="919"/>
      <c r="J4" s="361"/>
      <c r="K4" s="361"/>
      <c r="L4" s="361"/>
      <c r="M4" s="361"/>
      <c r="N4" s="361"/>
      <c r="O4" s="361"/>
      <c r="P4" s="361"/>
      <c r="Q4" s="920"/>
      <c r="R4" s="916" t="s">
        <v>349</v>
      </c>
      <c r="S4" s="917"/>
      <c r="T4" s="918"/>
      <c r="U4" s="919"/>
      <c r="V4" s="919"/>
      <c r="W4" s="919"/>
      <c r="X4" s="919"/>
      <c r="Y4" s="919"/>
      <c r="Z4" s="361"/>
      <c r="AA4" s="361"/>
      <c r="AB4" s="361"/>
      <c r="AC4" s="361"/>
      <c r="AD4" s="361"/>
      <c r="AE4" s="361"/>
      <c r="AF4" s="361"/>
      <c r="AG4" s="920"/>
      <c r="AH4" s="25"/>
      <c r="AI4" s="4"/>
    </row>
    <row r="5" spans="1:35" ht="12.75" customHeight="1" x14ac:dyDescent="0.2">
      <c r="A5" s="4"/>
      <c r="B5" s="710" t="s">
        <v>156</v>
      </c>
      <c r="C5" s="921"/>
      <c r="D5" s="862"/>
      <c r="E5" s="863"/>
      <c r="F5" s="924" t="s">
        <v>53</v>
      </c>
      <c r="G5" s="924"/>
      <c r="H5" s="925"/>
      <c r="I5" s="925"/>
      <c r="J5" s="924" t="s">
        <v>157</v>
      </c>
      <c r="K5" s="924"/>
      <c r="L5" s="925"/>
      <c r="M5" s="925"/>
      <c r="N5" s="710" t="s">
        <v>158</v>
      </c>
      <c r="O5" s="921"/>
      <c r="P5" s="862"/>
      <c r="Q5" s="922"/>
      <c r="R5" s="710" t="s">
        <v>156</v>
      </c>
      <c r="S5" s="921"/>
      <c r="T5" s="862"/>
      <c r="U5" s="863"/>
      <c r="V5" s="924" t="s">
        <v>53</v>
      </c>
      <c r="W5" s="924"/>
      <c r="X5" s="925"/>
      <c r="Y5" s="925"/>
      <c r="Z5" s="924" t="s">
        <v>157</v>
      </c>
      <c r="AA5" s="924"/>
      <c r="AB5" s="925"/>
      <c r="AC5" s="925"/>
      <c r="AD5" s="710" t="s">
        <v>158</v>
      </c>
      <c r="AE5" s="921"/>
      <c r="AF5" s="862"/>
      <c r="AG5" s="922"/>
      <c r="AH5" s="25"/>
      <c r="AI5" s="4"/>
    </row>
    <row r="6" spans="1:35" x14ac:dyDescent="0.2">
      <c r="A6" s="4"/>
      <c r="B6" s="557"/>
      <c r="C6" s="588"/>
      <c r="D6" s="423"/>
      <c r="E6" s="424"/>
      <c r="F6" s="926"/>
      <c r="G6" s="926"/>
      <c r="H6" s="927"/>
      <c r="I6" s="927"/>
      <c r="J6" s="926"/>
      <c r="K6" s="926"/>
      <c r="L6" s="927"/>
      <c r="M6" s="927"/>
      <c r="N6" s="557"/>
      <c r="O6" s="588"/>
      <c r="P6" s="423"/>
      <c r="Q6" s="923"/>
      <c r="R6" s="557"/>
      <c r="S6" s="588"/>
      <c r="T6" s="423"/>
      <c r="U6" s="424"/>
      <c r="V6" s="926"/>
      <c r="W6" s="926"/>
      <c r="X6" s="927"/>
      <c r="Y6" s="927"/>
      <c r="Z6" s="926"/>
      <c r="AA6" s="926"/>
      <c r="AB6" s="927"/>
      <c r="AC6" s="927"/>
      <c r="AD6" s="557"/>
      <c r="AE6" s="588"/>
      <c r="AF6" s="423"/>
      <c r="AG6" s="923"/>
      <c r="AH6" s="25"/>
      <c r="AI6" s="4"/>
    </row>
    <row r="7" spans="1:35" ht="12.75" customHeight="1" x14ac:dyDescent="0.2">
      <c r="A7" s="4"/>
      <c r="B7" s="928"/>
      <c r="C7" s="929"/>
      <c r="D7" s="930"/>
      <c r="E7" s="931"/>
      <c r="F7" s="897"/>
      <c r="G7" s="897"/>
      <c r="H7" s="932"/>
      <c r="I7" s="932"/>
      <c r="J7" s="897"/>
      <c r="K7" s="897"/>
      <c r="L7" s="932"/>
      <c r="M7" s="932"/>
      <c r="N7" s="540"/>
      <c r="O7" s="933"/>
      <c r="P7" s="930"/>
      <c r="Q7" s="934"/>
      <c r="R7" s="928"/>
      <c r="S7" s="929"/>
      <c r="T7" s="930"/>
      <c r="U7" s="931"/>
      <c r="V7" s="897"/>
      <c r="W7" s="897"/>
      <c r="X7" s="932"/>
      <c r="Y7" s="932"/>
      <c r="Z7" s="897"/>
      <c r="AA7" s="897"/>
      <c r="AB7" s="932"/>
      <c r="AC7" s="932"/>
      <c r="AD7" s="540"/>
      <c r="AE7" s="933"/>
      <c r="AF7" s="930"/>
      <c r="AG7" s="934"/>
      <c r="AH7" s="25"/>
      <c r="AI7" s="4"/>
    </row>
    <row r="8" spans="1:35" ht="12.75" customHeight="1" x14ac:dyDescent="0.2">
      <c r="A8" s="4"/>
      <c r="B8" s="812" t="s">
        <v>152</v>
      </c>
      <c r="C8" s="812"/>
      <c r="D8" s="812" t="s">
        <v>153</v>
      </c>
      <c r="E8" s="812"/>
      <c r="F8" s="812" t="s">
        <v>154</v>
      </c>
      <c r="G8" s="812"/>
      <c r="H8" s="812" t="s">
        <v>155</v>
      </c>
      <c r="I8" s="812"/>
      <c r="J8" s="812" t="s">
        <v>152</v>
      </c>
      <c r="K8" s="812"/>
      <c r="L8" s="812" t="s">
        <v>153</v>
      </c>
      <c r="M8" s="812"/>
      <c r="N8" s="812" t="s">
        <v>154</v>
      </c>
      <c r="O8" s="812"/>
      <c r="P8" s="901" t="s">
        <v>155</v>
      </c>
      <c r="Q8" s="902"/>
      <c r="R8" s="812" t="s">
        <v>152</v>
      </c>
      <c r="S8" s="812"/>
      <c r="T8" s="812" t="s">
        <v>153</v>
      </c>
      <c r="U8" s="812"/>
      <c r="V8" s="812" t="s">
        <v>154</v>
      </c>
      <c r="W8" s="812"/>
      <c r="X8" s="812" t="s">
        <v>155</v>
      </c>
      <c r="Y8" s="812"/>
      <c r="Z8" s="812" t="s">
        <v>152</v>
      </c>
      <c r="AA8" s="812"/>
      <c r="AB8" s="812" t="s">
        <v>153</v>
      </c>
      <c r="AC8" s="812"/>
      <c r="AD8" s="812" t="s">
        <v>154</v>
      </c>
      <c r="AE8" s="812"/>
      <c r="AF8" s="901" t="s">
        <v>155</v>
      </c>
      <c r="AG8" s="902"/>
      <c r="AH8" s="25"/>
      <c r="AI8" s="4"/>
    </row>
    <row r="9" spans="1:35" x14ac:dyDescent="0.2">
      <c r="A9" s="4"/>
      <c r="B9" s="812"/>
      <c r="C9" s="812"/>
      <c r="D9" s="812"/>
      <c r="E9" s="812"/>
      <c r="F9" s="812"/>
      <c r="G9" s="812"/>
      <c r="H9" s="812"/>
      <c r="I9" s="812"/>
      <c r="J9" s="812"/>
      <c r="K9" s="812"/>
      <c r="L9" s="812"/>
      <c r="M9" s="812"/>
      <c r="N9" s="812"/>
      <c r="O9" s="812"/>
      <c r="P9" s="901"/>
      <c r="Q9" s="902"/>
      <c r="R9" s="812"/>
      <c r="S9" s="812"/>
      <c r="T9" s="812"/>
      <c r="U9" s="812"/>
      <c r="V9" s="812"/>
      <c r="W9" s="812"/>
      <c r="X9" s="812"/>
      <c r="Y9" s="812"/>
      <c r="Z9" s="812"/>
      <c r="AA9" s="812"/>
      <c r="AB9" s="812"/>
      <c r="AC9" s="812"/>
      <c r="AD9" s="812"/>
      <c r="AE9" s="812"/>
      <c r="AF9" s="901"/>
      <c r="AG9" s="902"/>
      <c r="AH9" s="25"/>
      <c r="AI9" s="4"/>
    </row>
    <row r="10" spans="1:35" x14ac:dyDescent="0.2">
      <c r="A10" s="4"/>
      <c r="B10" s="910"/>
      <c r="C10" s="910"/>
      <c r="D10" s="897"/>
      <c r="E10" s="897"/>
      <c r="F10" s="897"/>
      <c r="G10" s="897"/>
      <c r="H10" s="898"/>
      <c r="I10" s="899"/>
      <c r="J10" s="899"/>
      <c r="K10" s="900"/>
      <c r="L10" s="897"/>
      <c r="M10" s="897"/>
      <c r="N10" s="897"/>
      <c r="O10" s="897"/>
      <c r="P10" s="898"/>
      <c r="Q10" s="899"/>
      <c r="R10" s="910"/>
      <c r="S10" s="910"/>
      <c r="T10" s="897"/>
      <c r="U10" s="897"/>
      <c r="V10" s="897"/>
      <c r="W10" s="897"/>
      <c r="X10" s="898"/>
      <c r="Y10" s="899"/>
      <c r="Z10" s="899"/>
      <c r="AA10" s="900"/>
      <c r="AB10" s="897"/>
      <c r="AC10" s="897"/>
      <c r="AD10" s="897"/>
      <c r="AE10" s="897"/>
      <c r="AF10" s="898"/>
      <c r="AG10" s="899"/>
      <c r="AH10" s="25"/>
      <c r="AI10" s="4"/>
    </row>
    <row r="11" spans="1:35" x14ac:dyDescent="0.2">
      <c r="A11" s="4"/>
      <c r="B11" s="910"/>
      <c r="C11" s="910"/>
      <c r="D11" s="897"/>
      <c r="E11" s="897"/>
      <c r="F11" s="897"/>
      <c r="G11" s="897"/>
      <c r="H11" s="898"/>
      <c r="I11" s="899"/>
      <c r="J11" s="899"/>
      <c r="K11" s="900"/>
      <c r="L11" s="897"/>
      <c r="M11" s="897"/>
      <c r="N11" s="897"/>
      <c r="O11" s="897"/>
      <c r="P11" s="898"/>
      <c r="Q11" s="899"/>
      <c r="R11" s="910"/>
      <c r="S11" s="910"/>
      <c r="T11" s="897"/>
      <c r="U11" s="897"/>
      <c r="V11" s="897"/>
      <c r="W11" s="897"/>
      <c r="X11" s="898"/>
      <c r="Y11" s="899"/>
      <c r="Z11" s="899"/>
      <c r="AA11" s="900"/>
      <c r="AB11" s="897"/>
      <c r="AC11" s="897"/>
      <c r="AD11" s="897"/>
      <c r="AE11" s="897"/>
      <c r="AF11" s="898"/>
      <c r="AG11" s="899"/>
      <c r="AH11" s="25"/>
      <c r="AI11" s="4"/>
    </row>
    <row r="12" spans="1:35" x14ac:dyDescent="0.2">
      <c r="A12" s="4"/>
      <c r="B12" s="910"/>
      <c r="C12" s="910"/>
      <c r="D12" s="897"/>
      <c r="E12" s="897"/>
      <c r="F12" s="897"/>
      <c r="G12" s="897"/>
      <c r="H12" s="898"/>
      <c r="I12" s="899"/>
      <c r="J12" s="899"/>
      <c r="K12" s="900"/>
      <c r="L12" s="897"/>
      <c r="M12" s="897"/>
      <c r="N12" s="897"/>
      <c r="O12" s="897"/>
      <c r="P12" s="898"/>
      <c r="Q12" s="899"/>
      <c r="R12" s="910"/>
      <c r="S12" s="910"/>
      <c r="T12" s="897"/>
      <c r="U12" s="897"/>
      <c r="V12" s="897"/>
      <c r="W12" s="897"/>
      <c r="X12" s="898"/>
      <c r="Y12" s="899"/>
      <c r="Z12" s="899"/>
      <c r="AA12" s="900"/>
      <c r="AB12" s="897"/>
      <c r="AC12" s="897"/>
      <c r="AD12" s="897"/>
      <c r="AE12" s="897"/>
      <c r="AF12" s="898"/>
      <c r="AG12" s="899"/>
      <c r="AH12" s="25"/>
      <c r="AI12" s="4"/>
    </row>
    <row r="13" spans="1:35" x14ac:dyDescent="0.2">
      <c r="A13" s="4"/>
      <c r="B13" s="910"/>
      <c r="C13" s="910"/>
      <c r="D13" s="897"/>
      <c r="E13" s="897"/>
      <c r="F13" s="897"/>
      <c r="G13" s="897"/>
      <c r="H13" s="898"/>
      <c r="I13" s="899"/>
      <c r="J13" s="899"/>
      <c r="K13" s="900"/>
      <c r="L13" s="897"/>
      <c r="M13" s="897"/>
      <c r="N13" s="897"/>
      <c r="O13" s="897"/>
      <c r="P13" s="898"/>
      <c r="Q13" s="899"/>
      <c r="R13" s="910"/>
      <c r="S13" s="910"/>
      <c r="T13" s="897"/>
      <c r="U13" s="897"/>
      <c r="V13" s="897"/>
      <c r="W13" s="897"/>
      <c r="X13" s="898"/>
      <c r="Y13" s="899"/>
      <c r="Z13" s="899"/>
      <c r="AA13" s="900"/>
      <c r="AB13" s="897"/>
      <c r="AC13" s="897"/>
      <c r="AD13" s="897"/>
      <c r="AE13" s="897"/>
      <c r="AF13" s="898"/>
      <c r="AG13" s="899"/>
      <c r="AH13" s="25"/>
      <c r="AI13" s="4"/>
    </row>
    <row r="14" spans="1:35" x14ac:dyDescent="0.2">
      <c r="A14" s="4"/>
      <c r="B14" s="910"/>
      <c r="C14" s="910"/>
      <c r="D14" s="897"/>
      <c r="E14" s="897"/>
      <c r="F14" s="897"/>
      <c r="G14" s="897"/>
      <c r="H14" s="898"/>
      <c r="I14" s="899"/>
      <c r="J14" s="899"/>
      <c r="K14" s="900"/>
      <c r="L14" s="897"/>
      <c r="M14" s="897"/>
      <c r="N14" s="897"/>
      <c r="O14" s="897"/>
      <c r="P14" s="898"/>
      <c r="Q14" s="899"/>
      <c r="R14" s="910"/>
      <c r="S14" s="910"/>
      <c r="T14" s="897"/>
      <c r="U14" s="897"/>
      <c r="V14" s="897"/>
      <c r="W14" s="897"/>
      <c r="X14" s="898"/>
      <c r="Y14" s="899"/>
      <c r="Z14" s="899"/>
      <c r="AA14" s="900"/>
      <c r="AB14" s="897"/>
      <c r="AC14" s="897"/>
      <c r="AD14" s="897"/>
      <c r="AE14" s="897"/>
      <c r="AF14" s="898"/>
      <c r="AG14" s="899"/>
      <c r="AH14" s="25"/>
      <c r="AI14" s="4"/>
    </row>
    <row r="15" spans="1:35" x14ac:dyDescent="0.2">
      <c r="A15" s="4"/>
      <c r="B15" s="910"/>
      <c r="C15" s="910"/>
      <c r="D15" s="897"/>
      <c r="E15" s="897"/>
      <c r="F15" s="897"/>
      <c r="G15" s="897"/>
      <c r="H15" s="898"/>
      <c r="I15" s="899"/>
      <c r="J15" s="899"/>
      <c r="K15" s="900"/>
      <c r="L15" s="897"/>
      <c r="M15" s="897"/>
      <c r="N15" s="897"/>
      <c r="O15" s="897"/>
      <c r="P15" s="898"/>
      <c r="Q15" s="899"/>
      <c r="R15" s="910"/>
      <c r="S15" s="910"/>
      <c r="T15" s="897"/>
      <c r="U15" s="897"/>
      <c r="V15" s="897"/>
      <c r="W15" s="897"/>
      <c r="X15" s="898"/>
      <c r="Y15" s="899"/>
      <c r="Z15" s="899"/>
      <c r="AA15" s="900"/>
      <c r="AB15" s="897"/>
      <c r="AC15" s="897"/>
      <c r="AD15" s="897"/>
      <c r="AE15" s="897"/>
      <c r="AF15" s="898"/>
      <c r="AG15" s="899"/>
      <c r="AH15" s="25"/>
      <c r="AI15" s="4"/>
    </row>
    <row r="16" spans="1:35" x14ac:dyDescent="0.2">
      <c r="A16" s="4"/>
      <c r="B16" s="910"/>
      <c r="C16" s="910"/>
      <c r="D16" s="897"/>
      <c r="E16" s="897"/>
      <c r="F16" s="897"/>
      <c r="G16" s="897"/>
      <c r="H16" s="898"/>
      <c r="I16" s="899"/>
      <c r="J16" s="899"/>
      <c r="K16" s="900"/>
      <c r="L16" s="897"/>
      <c r="M16" s="897"/>
      <c r="N16" s="897"/>
      <c r="O16" s="897"/>
      <c r="P16" s="898"/>
      <c r="Q16" s="899"/>
      <c r="R16" s="910"/>
      <c r="S16" s="910"/>
      <c r="T16" s="897"/>
      <c r="U16" s="897"/>
      <c r="V16" s="897"/>
      <c r="W16" s="897"/>
      <c r="X16" s="898"/>
      <c r="Y16" s="899"/>
      <c r="Z16" s="899"/>
      <c r="AA16" s="900"/>
      <c r="AB16" s="897"/>
      <c r="AC16" s="897"/>
      <c r="AD16" s="897"/>
      <c r="AE16" s="897"/>
      <c r="AF16" s="898"/>
      <c r="AG16" s="899"/>
      <c r="AH16" s="25"/>
      <c r="AI16" s="4"/>
    </row>
    <row r="17" spans="1:35" x14ac:dyDescent="0.2">
      <c r="A17" s="4"/>
      <c r="B17" s="910"/>
      <c r="C17" s="910"/>
      <c r="D17" s="897"/>
      <c r="E17" s="897"/>
      <c r="F17" s="897"/>
      <c r="G17" s="897"/>
      <c r="H17" s="898"/>
      <c r="I17" s="899"/>
      <c r="J17" s="899"/>
      <c r="K17" s="900"/>
      <c r="L17" s="897"/>
      <c r="M17" s="897"/>
      <c r="N17" s="897"/>
      <c r="O17" s="897"/>
      <c r="P17" s="898"/>
      <c r="Q17" s="899"/>
      <c r="R17" s="910"/>
      <c r="S17" s="910"/>
      <c r="T17" s="897"/>
      <c r="U17" s="897"/>
      <c r="V17" s="897"/>
      <c r="W17" s="897"/>
      <c r="X17" s="898"/>
      <c r="Y17" s="899"/>
      <c r="Z17" s="899"/>
      <c r="AA17" s="900"/>
      <c r="AB17" s="897"/>
      <c r="AC17" s="897"/>
      <c r="AD17" s="897"/>
      <c r="AE17" s="897"/>
      <c r="AF17" s="898"/>
      <c r="AG17" s="899"/>
      <c r="AH17" s="25"/>
      <c r="AI17" s="4"/>
    </row>
    <row r="18" spans="1:35" x14ac:dyDescent="0.2">
      <c r="A18" s="4"/>
      <c r="B18" s="910"/>
      <c r="C18" s="910"/>
      <c r="D18" s="897"/>
      <c r="E18" s="897"/>
      <c r="F18" s="897"/>
      <c r="G18" s="897"/>
      <c r="H18" s="898"/>
      <c r="I18" s="899"/>
      <c r="J18" s="899"/>
      <c r="K18" s="900"/>
      <c r="L18" s="897"/>
      <c r="M18" s="897"/>
      <c r="N18" s="897"/>
      <c r="O18" s="897"/>
      <c r="P18" s="898"/>
      <c r="Q18" s="899"/>
      <c r="R18" s="910"/>
      <c r="S18" s="910"/>
      <c r="T18" s="897"/>
      <c r="U18" s="897"/>
      <c r="V18" s="897"/>
      <c r="W18" s="897"/>
      <c r="X18" s="898"/>
      <c r="Y18" s="899"/>
      <c r="Z18" s="899"/>
      <c r="AA18" s="900"/>
      <c r="AB18" s="897"/>
      <c r="AC18" s="897"/>
      <c r="AD18" s="897"/>
      <c r="AE18" s="897"/>
      <c r="AF18" s="898"/>
      <c r="AG18" s="899"/>
      <c r="AH18" s="25"/>
      <c r="AI18" s="4"/>
    </row>
    <row r="19" spans="1:35" x14ac:dyDescent="0.2">
      <c r="A19" s="4"/>
      <c r="B19" s="910"/>
      <c r="C19" s="910"/>
      <c r="D19" s="897"/>
      <c r="E19" s="897"/>
      <c r="F19" s="897"/>
      <c r="G19" s="897"/>
      <c r="H19" s="898"/>
      <c r="I19" s="899"/>
      <c r="J19" s="899"/>
      <c r="K19" s="900"/>
      <c r="L19" s="897"/>
      <c r="M19" s="897"/>
      <c r="N19" s="897"/>
      <c r="O19" s="897"/>
      <c r="P19" s="898"/>
      <c r="Q19" s="899"/>
      <c r="R19" s="910"/>
      <c r="S19" s="910"/>
      <c r="T19" s="897"/>
      <c r="U19" s="897"/>
      <c r="V19" s="897"/>
      <c r="W19" s="897"/>
      <c r="X19" s="898"/>
      <c r="Y19" s="899"/>
      <c r="Z19" s="899"/>
      <c r="AA19" s="900"/>
      <c r="AB19" s="897"/>
      <c r="AC19" s="897"/>
      <c r="AD19" s="897"/>
      <c r="AE19" s="897"/>
      <c r="AF19" s="898"/>
      <c r="AG19" s="899"/>
      <c r="AH19" s="25"/>
      <c r="AI19" s="4"/>
    </row>
    <row r="20" spans="1:35" x14ac:dyDescent="0.2">
      <c r="A20" s="4"/>
      <c r="B20" s="910"/>
      <c r="C20" s="910"/>
      <c r="D20" s="897"/>
      <c r="E20" s="897"/>
      <c r="F20" s="897"/>
      <c r="G20" s="897"/>
      <c r="H20" s="898"/>
      <c r="I20" s="899"/>
      <c r="J20" s="899"/>
      <c r="K20" s="900"/>
      <c r="L20" s="897"/>
      <c r="M20" s="897"/>
      <c r="N20" s="897"/>
      <c r="O20" s="897"/>
      <c r="P20" s="898"/>
      <c r="Q20" s="899"/>
      <c r="R20" s="910"/>
      <c r="S20" s="910"/>
      <c r="T20" s="897"/>
      <c r="U20" s="897"/>
      <c r="V20" s="897"/>
      <c r="W20" s="897"/>
      <c r="X20" s="898"/>
      <c r="Y20" s="899"/>
      <c r="Z20" s="899"/>
      <c r="AA20" s="900"/>
      <c r="AB20" s="897"/>
      <c r="AC20" s="897"/>
      <c r="AD20" s="897"/>
      <c r="AE20" s="897"/>
      <c r="AF20" s="898"/>
      <c r="AG20" s="899"/>
      <c r="AH20" s="25"/>
      <c r="AI20" s="4"/>
    </row>
    <row r="21" spans="1:35" x14ac:dyDescent="0.2">
      <c r="A21" s="4"/>
      <c r="B21" s="910"/>
      <c r="C21" s="910"/>
      <c r="D21" s="897"/>
      <c r="E21" s="897"/>
      <c r="F21" s="897"/>
      <c r="G21" s="897"/>
      <c r="H21" s="898"/>
      <c r="I21" s="899"/>
      <c r="J21" s="899"/>
      <c r="K21" s="900"/>
      <c r="L21" s="897"/>
      <c r="M21" s="897"/>
      <c r="N21" s="897"/>
      <c r="O21" s="897"/>
      <c r="P21" s="898"/>
      <c r="Q21" s="899"/>
      <c r="R21" s="910"/>
      <c r="S21" s="910"/>
      <c r="T21" s="897"/>
      <c r="U21" s="897"/>
      <c r="V21" s="897"/>
      <c r="W21" s="897"/>
      <c r="X21" s="898"/>
      <c r="Y21" s="899"/>
      <c r="Z21" s="899"/>
      <c r="AA21" s="900"/>
      <c r="AB21" s="897"/>
      <c r="AC21" s="897"/>
      <c r="AD21" s="897"/>
      <c r="AE21" s="897"/>
      <c r="AF21" s="898"/>
      <c r="AG21" s="899"/>
      <c r="AH21" s="25"/>
      <c r="AI21" s="4"/>
    </row>
    <row r="22" spans="1:35" x14ac:dyDescent="0.2">
      <c r="A22" s="4"/>
      <c r="B22" s="910"/>
      <c r="C22" s="910"/>
      <c r="D22" s="897"/>
      <c r="E22" s="897"/>
      <c r="F22" s="897"/>
      <c r="G22" s="897"/>
      <c r="H22" s="898"/>
      <c r="I22" s="899"/>
      <c r="J22" s="899"/>
      <c r="K22" s="900"/>
      <c r="L22" s="897"/>
      <c r="M22" s="897"/>
      <c r="N22" s="897"/>
      <c r="O22" s="897"/>
      <c r="P22" s="898"/>
      <c r="Q22" s="899"/>
      <c r="R22" s="910"/>
      <c r="S22" s="910"/>
      <c r="T22" s="897"/>
      <c r="U22" s="897"/>
      <c r="V22" s="897"/>
      <c r="W22" s="897"/>
      <c r="X22" s="898"/>
      <c r="Y22" s="899"/>
      <c r="Z22" s="899"/>
      <c r="AA22" s="900"/>
      <c r="AB22" s="897"/>
      <c r="AC22" s="897"/>
      <c r="AD22" s="897"/>
      <c r="AE22" s="897"/>
      <c r="AF22" s="898"/>
      <c r="AG22" s="899"/>
      <c r="AH22" s="25"/>
      <c r="AI22" s="4"/>
    </row>
    <row r="23" spans="1:35" x14ac:dyDescent="0.2">
      <c r="A23" s="4"/>
      <c r="B23" s="910"/>
      <c r="C23" s="910"/>
      <c r="D23" s="897"/>
      <c r="E23" s="897"/>
      <c r="F23" s="897"/>
      <c r="G23" s="897"/>
      <c r="H23" s="898"/>
      <c r="I23" s="899"/>
      <c r="J23" s="899"/>
      <c r="K23" s="900"/>
      <c r="L23" s="897"/>
      <c r="M23" s="897"/>
      <c r="N23" s="897"/>
      <c r="O23" s="897"/>
      <c r="P23" s="898"/>
      <c r="Q23" s="899"/>
      <c r="R23" s="910"/>
      <c r="S23" s="910"/>
      <c r="T23" s="897"/>
      <c r="U23" s="897"/>
      <c r="V23" s="897"/>
      <c r="W23" s="897"/>
      <c r="X23" s="898"/>
      <c r="Y23" s="899"/>
      <c r="Z23" s="899"/>
      <c r="AA23" s="900"/>
      <c r="AB23" s="897"/>
      <c r="AC23" s="897"/>
      <c r="AD23" s="897"/>
      <c r="AE23" s="897"/>
      <c r="AF23" s="898"/>
      <c r="AG23" s="899"/>
      <c r="AH23" s="25"/>
      <c r="AI23" s="4"/>
    </row>
    <row r="24" spans="1:35" x14ac:dyDescent="0.2">
      <c r="A24" s="4"/>
      <c r="B24" s="910"/>
      <c r="C24" s="910"/>
      <c r="D24" s="897"/>
      <c r="E24" s="897"/>
      <c r="F24" s="897"/>
      <c r="G24" s="897"/>
      <c r="H24" s="898"/>
      <c r="I24" s="899"/>
      <c r="J24" s="899"/>
      <c r="K24" s="900"/>
      <c r="L24" s="897"/>
      <c r="M24" s="897"/>
      <c r="N24" s="897"/>
      <c r="O24" s="897"/>
      <c r="P24" s="898"/>
      <c r="Q24" s="899"/>
      <c r="R24" s="910"/>
      <c r="S24" s="910"/>
      <c r="T24" s="897"/>
      <c r="U24" s="897"/>
      <c r="V24" s="897"/>
      <c r="W24" s="897"/>
      <c r="X24" s="898"/>
      <c r="Y24" s="899"/>
      <c r="Z24" s="899"/>
      <c r="AA24" s="900"/>
      <c r="AB24" s="897"/>
      <c r="AC24" s="897"/>
      <c r="AD24" s="897"/>
      <c r="AE24" s="897"/>
      <c r="AF24" s="898"/>
      <c r="AG24" s="899"/>
      <c r="AH24" s="25"/>
      <c r="AI24" s="4"/>
    </row>
    <row r="25" spans="1:35" x14ac:dyDescent="0.2">
      <c r="A25" s="4"/>
      <c r="B25" s="910"/>
      <c r="C25" s="910"/>
      <c r="D25" s="897"/>
      <c r="E25" s="897"/>
      <c r="F25" s="897"/>
      <c r="G25" s="897"/>
      <c r="H25" s="898"/>
      <c r="I25" s="899"/>
      <c r="J25" s="899"/>
      <c r="K25" s="900"/>
      <c r="L25" s="897"/>
      <c r="M25" s="897"/>
      <c r="N25" s="897"/>
      <c r="O25" s="897"/>
      <c r="P25" s="898"/>
      <c r="Q25" s="899"/>
      <c r="R25" s="910"/>
      <c r="S25" s="910"/>
      <c r="T25" s="897"/>
      <c r="U25" s="897"/>
      <c r="V25" s="897"/>
      <c r="W25" s="897"/>
      <c r="X25" s="898"/>
      <c r="Y25" s="899"/>
      <c r="Z25" s="899"/>
      <c r="AA25" s="900"/>
      <c r="AB25" s="897"/>
      <c r="AC25" s="897"/>
      <c r="AD25" s="897"/>
      <c r="AE25" s="897"/>
      <c r="AF25" s="898"/>
      <c r="AG25" s="899"/>
      <c r="AH25" s="25"/>
      <c r="AI25" s="4"/>
    </row>
    <row r="26" spans="1:35" x14ac:dyDescent="0.2">
      <c r="A26" s="4"/>
      <c r="B26" s="911" t="s">
        <v>27</v>
      </c>
      <c r="C26" s="911"/>
      <c r="D26" s="903"/>
      <c r="E26" s="903"/>
      <c r="F26" s="903"/>
      <c r="G26" s="903"/>
      <c r="H26" s="903"/>
      <c r="I26" s="903"/>
      <c r="J26" s="903"/>
      <c r="K26" s="903"/>
      <c r="L26" s="903"/>
      <c r="M26" s="903"/>
      <c r="N26" s="903"/>
      <c r="O26" s="903"/>
      <c r="P26" s="903"/>
      <c r="Q26" s="903"/>
      <c r="R26" s="903"/>
      <c r="S26" s="903"/>
      <c r="T26" s="903"/>
      <c r="U26" s="903"/>
      <c r="V26" s="903"/>
      <c r="W26" s="903"/>
      <c r="X26" s="903"/>
      <c r="Y26" s="903"/>
      <c r="Z26" s="903"/>
      <c r="AA26" s="903"/>
      <c r="AB26" s="903"/>
      <c r="AC26" s="903"/>
      <c r="AD26" s="903"/>
      <c r="AE26" s="903"/>
      <c r="AF26" s="903"/>
      <c r="AG26" s="903"/>
      <c r="AH26" s="25"/>
      <c r="AI26" s="4"/>
    </row>
    <row r="27" spans="1:35" x14ac:dyDescent="0.2">
      <c r="A27" s="172"/>
      <c r="B27" s="909" t="s">
        <v>532</v>
      </c>
      <c r="C27" s="596"/>
      <c r="D27" s="596"/>
      <c r="E27" s="596"/>
      <c r="F27" s="596"/>
      <c r="G27" s="596"/>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47" t="str">
        <f>IF('Form XXI'!B28&lt;&gt;"",'Form XXI'!B28,"")</f>
        <v>A</v>
      </c>
      <c r="C28" s="948"/>
      <c r="D28" s="904" t="s">
        <v>580</v>
      </c>
      <c r="E28" s="905"/>
      <c r="F28" s="905"/>
      <c r="G28" s="906"/>
      <c r="H28" s="947" t="str">
        <f>IF('Form XXI'!H28&lt;&gt;"",'Form XXI'!H28,"")</f>
        <v>B</v>
      </c>
      <c r="I28" s="948"/>
      <c r="J28" s="905" t="s">
        <v>581</v>
      </c>
      <c r="K28" s="905"/>
      <c r="L28" s="905"/>
      <c r="M28" s="905"/>
      <c r="N28" s="947" t="str">
        <f>IF('Form XXI'!N28&lt;&gt;"",'Form XXI'!N28,"")</f>
        <v>C</v>
      </c>
      <c r="O28" s="948"/>
      <c r="P28" s="905" t="s">
        <v>582</v>
      </c>
      <c r="Q28" s="905"/>
      <c r="R28" s="905"/>
      <c r="S28" s="905"/>
      <c r="T28" s="947" t="str">
        <f>IF('Form XXI'!T28&lt;&gt;"",'Form XXI'!T28,"")</f>
        <v>D</v>
      </c>
      <c r="U28" s="948"/>
      <c r="V28" s="904" t="s">
        <v>583</v>
      </c>
      <c r="W28" s="905"/>
      <c r="X28" s="905"/>
      <c r="Y28" s="905"/>
      <c r="Z28" s="947" t="str">
        <f>IF('Form XXI'!Z28&lt;&gt;"",'Form XXI'!Z28,"")</f>
        <v>E</v>
      </c>
      <c r="AA28" s="948"/>
      <c r="AB28" s="904" t="s">
        <v>584</v>
      </c>
      <c r="AC28" s="905"/>
      <c r="AD28" s="905"/>
      <c r="AE28" s="906"/>
      <c r="AF28" s="544"/>
      <c r="AG28" s="544"/>
      <c r="AH28" s="25"/>
      <c r="AI28" s="4"/>
    </row>
    <row r="29" spans="1:35" x14ac:dyDescent="0.2">
      <c r="A29" s="4"/>
      <c r="B29" s="949"/>
      <c r="C29" s="950"/>
      <c r="D29" s="907"/>
      <c r="E29" s="907"/>
      <c r="F29" s="907"/>
      <c r="G29" s="908"/>
      <c r="H29" s="949"/>
      <c r="I29" s="950"/>
      <c r="J29" s="907"/>
      <c r="K29" s="907"/>
      <c r="L29" s="907"/>
      <c r="M29" s="907"/>
      <c r="N29" s="949"/>
      <c r="O29" s="950"/>
      <c r="P29" s="907"/>
      <c r="Q29" s="907"/>
      <c r="R29" s="907"/>
      <c r="S29" s="907"/>
      <c r="T29" s="949"/>
      <c r="U29" s="950"/>
      <c r="V29" s="907"/>
      <c r="W29" s="907"/>
      <c r="X29" s="907"/>
      <c r="Y29" s="907"/>
      <c r="Z29" s="949"/>
      <c r="AA29" s="950"/>
      <c r="AB29" s="907"/>
      <c r="AC29" s="907"/>
      <c r="AD29" s="907"/>
      <c r="AE29" s="908"/>
      <c r="AF29" s="544"/>
      <c r="AG29" s="544"/>
      <c r="AH29" s="25"/>
      <c r="AI29" s="4"/>
    </row>
    <row r="30" spans="1:35" x14ac:dyDescent="0.2">
      <c r="A30" s="4"/>
      <c r="B30" s="935" t="s">
        <v>112</v>
      </c>
      <c r="C30" s="935"/>
      <c r="D30" s="936"/>
      <c r="E30" s="936"/>
      <c r="F30" s="936"/>
      <c r="G30" s="936"/>
      <c r="H30" s="936"/>
      <c r="I30" s="936"/>
      <c r="J30" s="936"/>
      <c r="K30" s="936"/>
      <c r="L30" s="936"/>
      <c r="M30" s="936"/>
      <c r="N30" s="936"/>
      <c r="O30" s="936"/>
      <c r="P30" s="936"/>
      <c r="Q30" s="936"/>
      <c r="R30" s="936"/>
      <c r="S30" s="936"/>
      <c r="T30" s="936"/>
      <c r="U30" s="936"/>
      <c r="V30" s="936"/>
      <c r="W30" s="936"/>
      <c r="X30" s="936"/>
      <c r="Y30" s="936"/>
      <c r="Z30" s="936"/>
      <c r="AA30" s="936"/>
      <c r="AB30" s="936"/>
      <c r="AC30" s="936"/>
      <c r="AD30" s="936"/>
      <c r="AE30" s="936"/>
      <c r="AF30" s="936"/>
      <c r="AG30" s="936"/>
      <c r="AH30" s="936"/>
      <c r="AI30" s="4"/>
    </row>
    <row r="31" spans="1:35" x14ac:dyDescent="0.2">
      <c r="A31" s="4"/>
      <c r="B31" s="937"/>
      <c r="C31" s="938"/>
      <c r="D31" s="939"/>
      <c r="E31" s="939"/>
      <c r="F31" s="939"/>
      <c r="G31" s="939"/>
      <c r="H31" s="939"/>
      <c r="I31" s="939"/>
      <c r="J31" s="939"/>
      <c r="K31" s="939"/>
      <c r="L31" s="939"/>
      <c r="M31" s="939"/>
      <c r="N31" s="939"/>
      <c r="O31" s="939"/>
      <c r="P31" s="939"/>
      <c r="Q31" s="939"/>
      <c r="R31" s="939"/>
      <c r="S31" s="939"/>
      <c r="T31" s="939"/>
      <c r="U31" s="939"/>
      <c r="V31" s="939"/>
      <c r="W31" s="939"/>
      <c r="X31" s="939"/>
      <c r="Y31" s="939"/>
      <c r="Z31" s="939"/>
      <c r="AA31" s="939"/>
      <c r="AB31" s="939"/>
      <c r="AC31" s="939"/>
      <c r="AD31" s="939"/>
      <c r="AE31" s="939"/>
      <c r="AF31" s="939"/>
      <c r="AG31" s="939"/>
      <c r="AH31" s="940"/>
      <c r="AI31" s="4"/>
    </row>
    <row r="32" spans="1:35" x14ac:dyDescent="0.2">
      <c r="A32" s="4"/>
      <c r="B32" s="941"/>
      <c r="C32" s="942"/>
      <c r="D32" s="942"/>
      <c r="E32" s="942"/>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3"/>
      <c r="AI32" s="4"/>
    </row>
    <row r="33" spans="1:35" x14ac:dyDescent="0.2">
      <c r="A33" s="4"/>
      <c r="B33" s="941"/>
      <c r="C33" s="942"/>
      <c r="D33" s="942"/>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42"/>
      <c r="AG33" s="942"/>
      <c r="AH33" s="943"/>
      <c r="AI33" s="4"/>
    </row>
    <row r="34" spans="1:35" x14ac:dyDescent="0.2">
      <c r="A34" s="172"/>
      <c r="B34" s="941"/>
      <c r="C34" s="942"/>
      <c r="D34" s="942"/>
      <c r="E34" s="942"/>
      <c r="F34" s="942"/>
      <c r="G34" s="942"/>
      <c r="H34" s="942"/>
      <c r="I34" s="942"/>
      <c r="J34" s="942"/>
      <c r="K34" s="942"/>
      <c r="L34" s="942"/>
      <c r="M34" s="942"/>
      <c r="N34" s="942"/>
      <c r="O34" s="942"/>
      <c r="P34" s="942"/>
      <c r="Q34" s="942"/>
      <c r="R34" s="942"/>
      <c r="S34" s="942"/>
      <c r="T34" s="942"/>
      <c r="U34" s="942"/>
      <c r="V34" s="942"/>
      <c r="W34" s="942"/>
      <c r="X34" s="942"/>
      <c r="Y34" s="942"/>
      <c r="Z34" s="942"/>
      <c r="AA34" s="942"/>
      <c r="AB34" s="942"/>
      <c r="AC34" s="942"/>
      <c r="AD34" s="942"/>
      <c r="AE34" s="942"/>
      <c r="AF34" s="942"/>
      <c r="AG34" s="942"/>
      <c r="AH34" s="943"/>
      <c r="AI34" s="15"/>
    </row>
    <row r="35" spans="1:35" x14ac:dyDescent="0.2">
      <c r="A35" s="2"/>
      <c r="B35" s="944"/>
      <c r="C35" s="945"/>
      <c r="D35" s="945"/>
      <c r="E35" s="945"/>
      <c r="F35" s="945"/>
      <c r="G35" s="945"/>
      <c r="H35" s="945"/>
      <c r="I35" s="945"/>
      <c r="J35" s="945"/>
      <c r="K35" s="945"/>
      <c r="L35" s="945"/>
      <c r="M35" s="945"/>
      <c r="N35" s="945"/>
      <c r="O35" s="945"/>
      <c r="P35" s="945"/>
      <c r="Q35" s="945"/>
      <c r="R35" s="945"/>
      <c r="S35" s="945"/>
      <c r="T35" s="945"/>
      <c r="U35" s="945"/>
      <c r="V35" s="945"/>
      <c r="W35" s="945"/>
      <c r="X35" s="945"/>
      <c r="Y35" s="945"/>
      <c r="Z35" s="945"/>
      <c r="AA35" s="945"/>
      <c r="AB35" s="945"/>
      <c r="AC35" s="945"/>
      <c r="AD35" s="945"/>
      <c r="AE35" s="945"/>
      <c r="AF35" s="945"/>
      <c r="AG35" s="945"/>
      <c r="AH35" s="946"/>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selectLockedCells="1"/>
  <mergeCells count="333">
    <mergeCell ref="Z5:AC6"/>
    <mergeCell ref="AD5:AG6"/>
    <mergeCell ref="B7:E7"/>
    <mergeCell ref="F7:I7"/>
    <mergeCell ref="J7:M7"/>
    <mergeCell ref="N7:Q7"/>
    <mergeCell ref="B25:C25"/>
    <mergeCell ref="D25:E25"/>
    <mergeCell ref="F25:G25"/>
    <mergeCell ref="N5:Q6"/>
    <mergeCell ref="P24:Q24"/>
    <mergeCell ref="R24:S24"/>
    <mergeCell ref="T23:U23"/>
    <mergeCell ref="V23:W23"/>
    <mergeCell ref="X23:Y23"/>
    <mergeCell ref="Z23:AA23"/>
    <mergeCell ref="AB23:AC23"/>
    <mergeCell ref="AD23:AE23"/>
    <mergeCell ref="AF24:AG24"/>
    <mergeCell ref="B23:C23"/>
    <mergeCell ref="D23:E23"/>
    <mergeCell ref="F23:G23"/>
    <mergeCell ref="H23:I23"/>
    <mergeCell ref="AB24:AC24"/>
    <mergeCell ref="B27:G27"/>
    <mergeCell ref="B28:C29"/>
    <mergeCell ref="D28:G29"/>
    <mergeCell ref="H28:I29"/>
    <mergeCell ref="J28:M29"/>
    <mergeCell ref="N28:O29"/>
    <mergeCell ref="R5:U6"/>
    <mergeCell ref="B31:AH35"/>
    <mergeCell ref="B30:AH30"/>
    <mergeCell ref="B26:C26"/>
    <mergeCell ref="D26:E26"/>
    <mergeCell ref="F26:G26"/>
    <mergeCell ref="H26:I26"/>
    <mergeCell ref="L26:M26"/>
    <mergeCell ref="N26:O26"/>
    <mergeCell ref="P26:Q26"/>
    <mergeCell ref="AB26:AC26"/>
    <mergeCell ref="AF26:AG26"/>
    <mergeCell ref="R26:S26"/>
    <mergeCell ref="T26:U26"/>
    <mergeCell ref="V26:W26"/>
    <mergeCell ref="X26:Y26"/>
    <mergeCell ref="V28:Y29"/>
    <mergeCell ref="V5:Y6"/>
    <mergeCell ref="Z28:AA29"/>
    <mergeCell ref="AB28:AE29"/>
    <mergeCell ref="AF28:AG28"/>
    <mergeCell ref="AF29:AG29"/>
    <mergeCell ref="Z26:AA26"/>
    <mergeCell ref="AD26:AE26"/>
    <mergeCell ref="P28:S29"/>
    <mergeCell ref="T28:U29"/>
    <mergeCell ref="H25:I25"/>
    <mergeCell ref="J25:K25"/>
    <mergeCell ref="L25:M25"/>
    <mergeCell ref="N25:O25"/>
    <mergeCell ref="P25:Q25"/>
    <mergeCell ref="R25:S25"/>
    <mergeCell ref="T25:U25"/>
    <mergeCell ref="AD25:AE25"/>
    <mergeCell ref="AF25:AG25"/>
    <mergeCell ref="V25:W25"/>
    <mergeCell ref="X25:Y25"/>
    <mergeCell ref="Z25:AA25"/>
    <mergeCell ref="AB25:AC25"/>
    <mergeCell ref="J26:K26"/>
    <mergeCell ref="AD24:AE24"/>
    <mergeCell ref="AF23:AG23"/>
    <mergeCell ref="B24:C24"/>
    <mergeCell ref="D24:E24"/>
    <mergeCell ref="F24:G24"/>
    <mergeCell ref="H24:I24"/>
    <mergeCell ref="J24:K24"/>
    <mergeCell ref="L24:M24"/>
    <mergeCell ref="N24:O24"/>
    <mergeCell ref="J23:K23"/>
    <mergeCell ref="L23:M23"/>
    <mergeCell ref="N23:O23"/>
    <mergeCell ref="P23:Q23"/>
    <mergeCell ref="R23:S23"/>
    <mergeCell ref="T24:U24"/>
    <mergeCell ref="V24:W24"/>
    <mergeCell ref="X24:Y24"/>
    <mergeCell ref="Z24:AA24"/>
    <mergeCell ref="B22:C22"/>
    <mergeCell ref="D22:E22"/>
    <mergeCell ref="F22:G22"/>
    <mergeCell ref="H22:I22"/>
    <mergeCell ref="J22:K22"/>
    <mergeCell ref="L22:M22"/>
    <mergeCell ref="N22:O22"/>
    <mergeCell ref="P22:Q22"/>
    <mergeCell ref="R22:S22"/>
    <mergeCell ref="AF20:AG20"/>
    <mergeCell ref="T20:U20"/>
    <mergeCell ref="V20:W20"/>
    <mergeCell ref="X20:Y20"/>
    <mergeCell ref="Z20:AA20"/>
    <mergeCell ref="AB20:AC20"/>
    <mergeCell ref="AD20:AE20"/>
    <mergeCell ref="AF19:AG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AF22:AG22"/>
    <mergeCell ref="T22:U22"/>
    <mergeCell ref="V22:W22"/>
    <mergeCell ref="X22:Y22"/>
    <mergeCell ref="Z22:AA22"/>
    <mergeCell ref="AB22:AC22"/>
    <mergeCell ref="AD22:AE22"/>
    <mergeCell ref="AF21:AG21"/>
    <mergeCell ref="T21:U21"/>
    <mergeCell ref="V21:W21"/>
    <mergeCell ref="X21:Y21"/>
    <mergeCell ref="Z21:AA21"/>
    <mergeCell ref="AB21:AC21"/>
    <mergeCell ref="AD21:AE21"/>
    <mergeCell ref="P18:Q18"/>
    <mergeCell ref="R18:S18"/>
    <mergeCell ref="AB19:AC19"/>
    <mergeCell ref="AD19:AE19"/>
    <mergeCell ref="P19:Q19"/>
    <mergeCell ref="R19:S19"/>
    <mergeCell ref="P20:Q20"/>
    <mergeCell ref="R20:S20"/>
    <mergeCell ref="T19:U19"/>
    <mergeCell ref="V19:W19"/>
    <mergeCell ref="X19:Y19"/>
    <mergeCell ref="Z19:AA19"/>
    <mergeCell ref="B20:C20"/>
    <mergeCell ref="D20:E20"/>
    <mergeCell ref="F20:G20"/>
    <mergeCell ref="H20:I20"/>
    <mergeCell ref="J20:K20"/>
    <mergeCell ref="L20:M20"/>
    <mergeCell ref="N20:O20"/>
    <mergeCell ref="B17:C17"/>
    <mergeCell ref="D17:E17"/>
    <mergeCell ref="F17:G17"/>
    <mergeCell ref="H17:I17"/>
    <mergeCell ref="J17:K17"/>
    <mergeCell ref="L17:M17"/>
    <mergeCell ref="N17:O17"/>
    <mergeCell ref="B18:C18"/>
    <mergeCell ref="D18:E18"/>
    <mergeCell ref="F18:G18"/>
    <mergeCell ref="H18:I18"/>
    <mergeCell ref="J18:K18"/>
    <mergeCell ref="L18:M18"/>
    <mergeCell ref="N18:O18"/>
    <mergeCell ref="P17:Q17"/>
    <mergeCell ref="R17:S17"/>
    <mergeCell ref="AD15:AE15"/>
    <mergeCell ref="AF18:AG18"/>
    <mergeCell ref="T18:U18"/>
    <mergeCell ref="V18:W18"/>
    <mergeCell ref="X18:Y18"/>
    <mergeCell ref="Z18:AA18"/>
    <mergeCell ref="AB18:AC18"/>
    <mergeCell ref="AD18:AE18"/>
    <mergeCell ref="AF17:AG17"/>
    <mergeCell ref="T17:U17"/>
    <mergeCell ref="V17:W17"/>
    <mergeCell ref="X17:Y17"/>
    <mergeCell ref="Z17:AA17"/>
    <mergeCell ref="AB17:AC17"/>
    <mergeCell ref="AD17:AE17"/>
    <mergeCell ref="AF16:AG16"/>
    <mergeCell ref="T16:U16"/>
    <mergeCell ref="V16:W16"/>
    <mergeCell ref="X16:Y16"/>
    <mergeCell ref="AF15:AG15"/>
    <mergeCell ref="P15:Q15"/>
    <mergeCell ref="R15:S15"/>
    <mergeCell ref="B16:C16"/>
    <mergeCell ref="D16:E16"/>
    <mergeCell ref="F16:G16"/>
    <mergeCell ref="H16:I16"/>
    <mergeCell ref="J16:K16"/>
    <mergeCell ref="L16:M16"/>
    <mergeCell ref="N16:O16"/>
    <mergeCell ref="B15:C15"/>
    <mergeCell ref="D15:E15"/>
    <mergeCell ref="F15:G15"/>
    <mergeCell ref="H15:I15"/>
    <mergeCell ref="J15:K15"/>
    <mergeCell ref="L15:M15"/>
    <mergeCell ref="N15:O15"/>
    <mergeCell ref="P16:Q16"/>
    <mergeCell ref="R16:S16"/>
    <mergeCell ref="T15:U15"/>
    <mergeCell ref="V15:W15"/>
    <mergeCell ref="X15:Y15"/>
    <mergeCell ref="Z15:AA15"/>
    <mergeCell ref="AB15:AC15"/>
    <mergeCell ref="B4:C4"/>
    <mergeCell ref="R4:S4"/>
    <mergeCell ref="J8:K9"/>
    <mergeCell ref="L8:M9"/>
    <mergeCell ref="N8:O9"/>
    <mergeCell ref="T11:U11"/>
    <mergeCell ref="V11:W11"/>
    <mergeCell ref="X11:Y11"/>
    <mergeCell ref="D4:Q4"/>
    <mergeCell ref="T4:AG4"/>
    <mergeCell ref="B5:E6"/>
    <mergeCell ref="F5:I6"/>
    <mergeCell ref="J5:M6"/>
    <mergeCell ref="AD14:AE14"/>
    <mergeCell ref="B8:C9"/>
    <mergeCell ref="D8:E9"/>
    <mergeCell ref="F8:G9"/>
    <mergeCell ref="AF13:AG13"/>
    <mergeCell ref="T13:U13"/>
    <mergeCell ref="V13:W13"/>
    <mergeCell ref="X13:Y13"/>
    <mergeCell ref="Z13:AA13"/>
    <mergeCell ref="AB13:AC13"/>
    <mergeCell ref="AD13:AE13"/>
    <mergeCell ref="B13:C13"/>
    <mergeCell ref="D13:E13"/>
    <mergeCell ref="P13:Q13"/>
    <mergeCell ref="R13:S13"/>
    <mergeCell ref="A36:C36"/>
    <mergeCell ref="D36:G36"/>
    <mergeCell ref="M36:P36"/>
    <mergeCell ref="V10:W10"/>
    <mergeCell ref="X10:Y10"/>
    <mergeCell ref="Z10:AA10"/>
    <mergeCell ref="AB10:AC10"/>
    <mergeCell ref="Z8:AA9"/>
    <mergeCell ref="AB8:AC9"/>
    <mergeCell ref="V8:W9"/>
    <mergeCell ref="X8:Y9"/>
    <mergeCell ref="B10:C10"/>
    <mergeCell ref="D10:E10"/>
    <mergeCell ref="F10:G10"/>
    <mergeCell ref="H10:I10"/>
    <mergeCell ref="J10:K10"/>
    <mergeCell ref="L10:M10"/>
    <mergeCell ref="F13:G13"/>
    <mergeCell ref="H13:I13"/>
    <mergeCell ref="J13:K13"/>
    <mergeCell ref="L13:M13"/>
    <mergeCell ref="N13:O13"/>
    <mergeCell ref="N10:O10"/>
    <mergeCell ref="P10:Q10"/>
    <mergeCell ref="V36:Y36"/>
    <mergeCell ref="Z36:AA36"/>
    <mergeCell ref="AD36:AH36"/>
    <mergeCell ref="AD8:AE9"/>
    <mergeCell ref="AF8:AG9"/>
    <mergeCell ref="AF12:AG12"/>
    <mergeCell ref="R11:S11"/>
    <mergeCell ref="T12:U12"/>
    <mergeCell ref="V12:W12"/>
    <mergeCell ref="X12:Y12"/>
    <mergeCell ref="Z12:AA12"/>
    <mergeCell ref="AB12:AC12"/>
    <mergeCell ref="AD12:AE12"/>
    <mergeCell ref="AF11:AG11"/>
    <mergeCell ref="AD11:AE11"/>
    <mergeCell ref="AF14:AG14"/>
    <mergeCell ref="R12:S12"/>
    <mergeCell ref="T14:U14"/>
    <mergeCell ref="V14:W14"/>
    <mergeCell ref="X14:Y14"/>
    <mergeCell ref="R14:S14"/>
    <mergeCell ref="Z16:AA16"/>
    <mergeCell ref="AB16:AC16"/>
    <mergeCell ref="AD16:AE16"/>
    <mergeCell ref="H8:I9"/>
    <mergeCell ref="Z7:AC7"/>
    <mergeCell ref="AD7:AG7"/>
    <mergeCell ref="R7:U7"/>
    <mergeCell ref="V7:Y7"/>
    <mergeCell ref="R8:S9"/>
    <mergeCell ref="T8:U9"/>
    <mergeCell ref="AD10:AE10"/>
    <mergeCell ref="AF10:AG10"/>
    <mergeCell ref="L12:M12"/>
    <mergeCell ref="N12:O12"/>
    <mergeCell ref="P12:Q12"/>
    <mergeCell ref="B14:C14"/>
    <mergeCell ref="D14:E14"/>
    <mergeCell ref="F14:G14"/>
    <mergeCell ref="H14:I14"/>
    <mergeCell ref="J14:K14"/>
    <mergeCell ref="L14:M14"/>
    <mergeCell ref="N14:O14"/>
    <mergeCell ref="P14:Q14"/>
    <mergeCell ref="AB36:AC36"/>
    <mergeCell ref="H36:L36"/>
    <mergeCell ref="Q36:S36"/>
    <mergeCell ref="T36:U36"/>
    <mergeCell ref="R10:S10"/>
    <mergeCell ref="T10:U10"/>
    <mergeCell ref="P8:Q9"/>
    <mergeCell ref="B11:C11"/>
    <mergeCell ref="D11:E11"/>
    <mergeCell ref="F11:G11"/>
    <mergeCell ref="H11:I11"/>
    <mergeCell ref="J11:K11"/>
    <mergeCell ref="L11:M11"/>
    <mergeCell ref="N11:O11"/>
    <mergeCell ref="P11:Q11"/>
    <mergeCell ref="B12:C12"/>
    <mergeCell ref="D12:E12"/>
    <mergeCell ref="F12:G12"/>
    <mergeCell ref="H12:I12"/>
    <mergeCell ref="J12:K12"/>
    <mergeCell ref="Z11:AA11"/>
    <mergeCell ref="AB11:AC11"/>
    <mergeCell ref="Z14:AA14"/>
    <mergeCell ref="AB14:AC14"/>
  </mergeCells>
  <phoneticPr fontId="5" type="noConversion"/>
  <conditionalFormatting sqref="D36:G36 M36:P36">
    <cfRule type="cellIs" dxfId="4093" priority="1" stopIfTrue="1" operator="equal">
      <formula>0</formula>
    </cfRule>
  </conditionalFormatting>
  <hyperlinks>
    <hyperlink ref="AI36" location="'Form II(a)'!AC28" display="i" xr:uid="{00000000-0004-0000-3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XXI(c)</oddFooter>
  </headerFooter>
  <legacyDrawing r:id="rId2"/>
  <legacyDrawingHF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2">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710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6" t="s">
        <v>349</v>
      </c>
      <c r="C4" s="917"/>
      <c r="D4" s="918"/>
      <c r="E4" s="919"/>
      <c r="F4" s="919"/>
      <c r="G4" s="919"/>
      <c r="H4" s="919"/>
      <c r="I4" s="919"/>
      <c r="J4" s="361"/>
      <c r="K4" s="361"/>
      <c r="L4" s="361"/>
      <c r="M4" s="361"/>
      <c r="N4" s="361"/>
      <c r="O4" s="361"/>
      <c r="P4" s="361"/>
      <c r="Q4" s="920"/>
      <c r="R4" s="916" t="s">
        <v>349</v>
      </c>
      <c r="S4" s="917"/>
      <c r="T4" s="918"/>
      <c r="U4" s="919"/>
      <c r="V4" s="919"/>
      <c r="W4" s="919"/>
      <c r="X4" s="919"/>
      <c r="Y4" s="919"/>
      <c r="Z4" s="361"/>
      <c r="AA4" s="361"/>
      <c r="AB4" s="361"/>
      <c r="AC4" s="361"/>
      <c r="AD4" s="361"/>
      <c r="AE4" s="361"/>
      <c r="AF4" s="361"/>
      <c r="AG4" s="920"/>
      <c r="AH4" s="25"/>
      <c r="AI4" s="4"/>
    </row>
    <row r="5" spans="1:35" ht="12.75" customHeight="1" x14ac:dyDescent="0.2">
      <c r="A5" s="4"/>
      <c r="B5" s="710" t="s">
        <v>156</v>
      </c>
      <c r="C5" s="921"/>
      <c r="D5" s="862"/>
      <c r="E5" s="863"/>
      <c r="F5" s="924" t="s">
        <v>53</v>
      </c>
      <c r="G5" s="924"/>
      <c r="H5" s="925"/>
      <c r="I5" s="925"/>
      <c r="J5" s="924" t="s">
        <v>157</v>
      </c>
      <c r="K5" s="924"/>
      <c r="L5" s="925"/>
      <c r="M5" s="925"/>
      <c r="N5" s="710" t="s">
        <v>158</v>
      </c>
      <c r="O5" s="921"/>
      <c r="P5" s="862"/>
      <c r="Q5" s="922"/>
      <c r="R5" s="710" t="s">
        <v>156</v>
      </c>
      <c r="S5" s="921"/>
      <c r="T5" s="862"/>
      <c r="U5" s="863"/>
      <c r="V5" s="924" t="s">
        <v>53</v>
      </c>
      <c r="W5" s="924"/>
      <c r="X5" s="925"/>
      <c r="Y5" s="925"/>
      <c r="Z5" s="924" t="s">
        <v>157</v>
      </c>
      <c r="AA5" s="924"/>
      <c r="AB5" s="925"/>
      <c r="AC5" s="925"/>
      <c r="AD5" s="710" t="s">
        <v>158</v>
      </c>
      <c r="AE5" s="921"/>
      <c r="AF5" s="862"/>
      <c r="AG5" s="922"/>
      <c r="AH5" s="25"/>
      <c r="AI5" s="4"/>
    </row>
    <row r="6" spans="1:35" x14ac:dyDescent="0.2">
      <c r="A6" s="4"/>
      <c r="B6" s="557"/>
      <c r="C6" s="588"/>
      <c r="D6" s="423"/>
      <c r="E6" s="424"/>
      <c r="F6" s="926"/>
      <c r="G6" s="926"/>
      <c r="H6" s="927"/>
      <c r="I6" s="927"/>
      <c r="J6" s="926"/>
      <c r="K6" s="926"/>
      <c r="L6" s="927"/>
      <c r="M6" s="927"/>
      <c r="N6" s="557"/>
      <c r="O6" s="588"/>
      <c r="P6" s="423"/>
      <c r="Q6" s="923"/>
      <c r="R6" s="557"/>
      <c r="S6" s="588"/>
      <c r="T6" s="423"/>
      <c r="U6" s="424"/>
      <c r="V6" s="926"/>
      <c r="W6" s="926"/>
      <c r="X6" s="927"/>
      <c r="Y6" s="927"/>
      <c r="Z6" s="926"/>
      <c r="AA6" s="926"/>
      <c r="AB6" s="927"/>
      <c r="AC6" s="927"/>
      <c r="AD6" s="557"/>
      <c r="AE6" s="588"/>
      <c r="AF6" s="423"/>
      <c r="AG6" s="923"/>
      <c r="AH6" s="25"/>
      <c r="AI6" s="4"/>
    </row>
    <row r="7" spans="1:35" ht="12.75" customHeight="1" x14ac:dyDescent="0.2">
      <c r="A7" s="4"/>
      <c r="B7" s="928"/>
      <c r="C7" s="929"/>
      <c r="D7" s="930"/>
      <c r="E7" s="931"/>
      <c r="F7" s="897"/>
      <c r="G7" s="897"/>
      <c r="H7" s="932"/>
      <c r="I7" s="932"/>
      <c r="J7" s="897"/>
      <c r="K7" s="897"/>
      <c r="L7" s="932"/>
      <c r="M7" s="932"/>
      <c r="N7" s="540"/>
      <c r="O7" s="933"/>
      <c r="P7" s="930"/>
      <c r="Q7" s="934"/>
      <c r="R7" s="928"/>
      <c r="S7" s="929"/>
      <c r="T7" s="930"/>
      <c r="U7" s="931"/>
      <c r="V7" s="897"/>
      <c r="W7" s="897"/>
      <c r="X7" s="932"/>
      <c r="Y7" s="932"/>
      <c r="Z7" s="897"/>
      <c r="AA7" s="897"/>
      <c r="AB7" s="932"/>
      <c r="AC7" s="932"/>
      <c r="AD7" s="540"/>
      <c r="AE7" s="933"/>
      <c r="AF7" s="930"/>
      <c r="AG7" s="934"/>
      <c r="AH7" s="25"/>
      <c r="AI7" s="4"/>
    </row>
    <row r="8" spans="1:35" ht="12.75" customHeight="1" x14ac:dyDescent="0.2">
      <c r="A8" s="4"/>
      <c r="B8" s="812" t="s">
        <v>152</v>
      </c>
      <c r="C8" s="812"/>
      <c r="D8" s="812" t="s">
        <v>153</v>
      </c>
      <c r="E8" s="812"/>
      <c r="F8" s="812" t="s">
        <v>154</v>
      </c>
      <c r="G8" s="812"/>
      <c r="H8" s="812" t="s">
        <v>155</v>
      </c>
      <c r="I8" s="812"/>
      <c r="J8" s="812" t="s">
        <v>152</v>
      </c>
      <c r="K8" s="812"/>
      <c r="L8" s="812" t="s">
        <v>153</v>
      </c>
      <c r="M8" s="812"/>
      <c r="N8" s="812" t="s">
        <v>154</v>
      </c>
      <c r="O8" s="812"/>
      <c r="P8" s="901" t="s">
        <v>155</v>
      </c>
      <c r="Q8" s="902"/>
      <c r="R8" s="812" t="s">
        <v>152</v>
      </c>
      <c r="S8" s="812"/>
      <c r="T8" s="812" t="s">
        <v>153</v>
      </c>
      <c r="U8" s="812"/>
      <c r="V8" s="812" t="s">
        <v>154</v>
      </c>
      <c r="W8" s="812"/>
      <c r="X8" s="812" t="s">
        <v>155</v>
      </c>
      <c r="Y8" s="812"/>
      <c r="Z8" s="812" t="s">
        <v>152</v>
      </c>
      <c r="AA8" s="812"/>
      <c r="AB8" s="812" t="s">
        <v>153</v>
      </c>
      <c r="AC8" s="812"/>
      <c r="AD8" s="812" t="s">
        <v>154</v>
      </c>
      <c r="AE8" s="812"/>
      <c r="AF8" s="901" t="s">
        <v>155</v>
      </c>
      <c r="AG8" s="902"/>
      <c r="AH8" s="25"/>
      <c r="AI8" s="4"/>
    </row>
    <row r="9" spans="1:35" x14ac:dyDescent="0.2">
      <c r="A9" s="4"/>
      <c r="B9" s="812"/>
      <c r="C9" s="812"/>
      <c r="D9" s="812"/>
      <c r="E9" s="812"/>
      <c r="F9" s="812"/>
      <c r="G9" s="812"/>
      <c r="H9" s="812"/>
      <c r="I9" s="812"/>
      <c r="J9" s="812"/>
      <c r="K9" s="812"/>
      <c r="L9" s="812"/>
      <c r="M9" s="812"/>
      <c r="N9" s="812"/>
      <c r="O9" s="812"/>
      <c r="P9" s="901"/>
      <c r="Q9" s="902"/>
      <c r="R9" s="812"/>
      <c r="S9" s="812"/>
      <c r="T9" s="812"/>
      <c r="U9" s="812"/>
      <c r="V9" s="812"/>
      <c r="W9" s="812"/>
      <c r="X9" s="812"/>
      <c r="Y9" s="812"/>
      <c r="Z9" s="812"/>
      <c r="AA9" s="812"/>
      <c r="AB9" s="812"/>
      <c r="AC9" s="812"/>
      <c r="AD9" s="812"/>
      <c r="AE9" s="812"/>
      <c r="AF9" s="901"/>
      <c r="AG9" s="902"/>
      <c r="AH9" s="25"/>
      <c r="AI9" s="4"/>
    </row>
    <row r="10" spans="1:35" x14ac:dyDescent="0.2">
      <c r="A10" s="4"/>
      <c r="B10" s="910"/>
      <c r="C10" s="910"/>
      <c r="D10" s="897"/>
      <c r="E10" s="897"/>
      <c r="F10" s="897"/>
      <c r="G10" s="897"/>
      <c r="H10" s="898"/>
      <c r="I10" s="899"/>
      <c r="J10" s="899"/>
      <c r="K10" s="900"/>
      <c r="L10" s="897"/>
      <c r="M10" s="897"/>
      <c r="N10" s="897"/>
      <c r="O10" s="897"/>
      <c r="P10" s="898"/>
      <c r="Q10" s="899"/>
      <c r="R10" s="910"/>
      <c r="S10" s="910"/>
      <c r="T10" s="897"/>
      <c r="U10" s="897"/>
      <c r="V10" s="897"/>
      <c r="W10" s="897"/>
      <c r="X10" s="898"/>
      <c r="Y10" s="899"/>
      <c r="Z10" s="899"/>
      <c r="AA10" s="900"/>
      <c r="AB10" s="897"/>
      <c r="AC10" s="897"/>
      <c r="AD10" s="897"/>
      <c r="AE10" s="897"/>
      <c r="AF10" s="898"/>
      <c r="AG10" s="899"/>
      <c r="AH10" s="25"/>
      <c r="AI10" s="4"/>
    </row>
    <row r="11" spans="1:35" x14ac:dyDescent="0.2">
      <c r="A11" s="4"/>
      <c r="B11" s="910"/>
      <c r="C11" s="910"/>
      <c r="D11" s="897"/>
      <c r="E11" s="897"/>
      <c r="F11" s="897"/>
      <c r="G11" s="897"/>
      <c r="H11" s="898"/>
      <c r="I11" s="899"/>
      <c r="J11" s="899"/>
      <c r="K11" s="900"/>
      <c r="L11" s="897"/>
      <c r="M11" s="897"/>
      <c r="N11" s="897"/>
      <c r="O11" s="897"/>
      <c r="P11" s="898"/>
      <c r="Q11" s="899"/>
      <c r="R11" s="910"/>
      <c r="S11" s="910"/>
      <c r="T11" s="897"/>
      <c r="U11" s="897"/>
      <c r="V11" s="897"/>
      <c r="W11" s="897"/>
      <c r="X11" s="898"/>
      <c r="Y11" s="899"/>
      <c r="Z11" s="899"/>
      <c r="AA11" s="900"/>
      <c r="AB11" s="897"/>
      <c r="AC11" s="897"/>
      <c r="AD11" s="897"/>
      <c r="AE11" s="897"/>
      <c r="AF11" s="898"/>
      <c r="AG11" s="899"/>
      <c r="AH11" s="25"/>
      <c r="AI11" s="4"/>
    </row>
    <row r="12" spans="1:35" x14ac:dyDescent="0.2">
      <c r="A12" s="4"/>
      <c r="B12" s="910"/>
      <c r="C12" s="910"/>
      <c r="D12" s="897"/>
      <c r="E12" s="897"/>
      <c r="F12" s="897"/>
      <c r="G12" s="897"/>
      <c r="H12" s="898"/>
      <c r="I12" s="899"/>
      <c r="J12" s="899"/>
      <c r="K12" s="900"/>
      <c r="L12" s="897"/>
      <c r="M12" s="897"/>
      <c r="N12" s="897"/>
      <c r="O12" s="897"/>
      <c r="P12" s="898"/>
      <c r="Q12" s="899"/>
      <c r="R12" s="910"/>
      <c r="S12" s="910"/>
      <c r="T12" s="897"/>
      <c r="U12" s="897"/>
      <c r="V12" s="897"/>
      <c r="W12" s="897"/>
      <c r="X12" s="898"/>
      <c r="Y12" s="899"/>
      <c r="Z12" s="899"/>
      <c r="AA12" s="900"/>
      <c r="AB12" s="897"/>
      <c r="AC12" s="897"/>
      <c r="AD12" s="897"/>
      <c r="AE12" s="897"/>
      <c r="AF12" s="898"/>
      <c r="AG12" s="899"/>
      <c r="AH12" s="25"/>
      <c r="AI12" s="4"/>
    </row>
    <row r="13" spans="1:35" x14ac:dyDescent="0.2">
      <c r="A13" s="4"/>
      <c r="B13" s="910"/>
      <c r="C13" s="910"/>
      <c r="D13" s="897"/>
      <c r="E13" s="897"/>
      <c r="F13" s="897"/>
      <c r="G13" s="897"/>
      <c r="H13" s="898"/>
      <c r="I13" s="899"/>
      <c r="J13" s="899"/>
      <c r="K13" s="900"/>
      <c r="L13" s="897"/>
      <c r="M13" s="897"/>
      <c r="N13" s="897"/>
      <c r="O13" s="897"/>
      <c r="P13" s="898"/>
      <c r="Q13" s="899"/>
      <c r="R13" s="910"/>
      <c r="S13" s="910"/>
      <c r="T13" s="897"/>
      <c r="U13" s="897"/>
      <c r="V13" s="897"/>
      <c r="W13" s="897"/>
      <c r="X13" s="898"/>
      <c r="Y13" s="899"/>
      <c r="Z13" s="899"/>
      <c r="AA13" s="900"/>
      <c r="AB13" s="897"/>
      <c r="AC13" s="897"/>
      <c r="AD13" s="897"/>
      <c r="AE13" s="897"/>
      <c r="AF13" s="898"/>
      <c r="AG13" s="899"/>
      <c r="AH13" s="25"/>
      <c r="AI13" s="4"/>
    </row>
    <row r="14" spans="1:35" x14ac:dyDescent="0.2">
      <c r="A14" s="4"/>
      <c r="B14" s="910"/>
      <c r="C14" s="910"/>
      <c r="D14" s="897"/>
      <c r="E14" s="897"/>
      <c r="F14" s="897"/>
      <c r="G14" s="897"/>
      <c r="H14" s="898"/>
      <c r="I14" s="899"/>
      <c r="J14" s="899"/>
      <c r="K14" s="900"/>
      <c r="L14" s="897"/>
      <c r="M14" s="897"/>
      <c r="N14" s="897"/>
      <c r="O14" s="897"/>
      <c r="P14" s="898"/>
      <c r="Q14" s="899"/>
      <c r="R14" s="910"/>
      <c r="S14" s="910"/>
      <c r="T14" s="897"/>
      <c r="U14" s="897"/>
      <c r="V14" s="897"/>
      <c r="W14" s="897"/>
      <c r="X14" s="898"/>
      <c r="Y14" s="899"/>
      <c r="Z14" s="899"/>
      <c r="AA14" s="900"/>
      <c r="AB14" s="897"/>
      <c r="AC14" s="897"/>
      <c r="AD14" s="897"/>
      <c r="AE14" s="897"/>
      <c r="AF14" s="898"/>
      <c r="AG14" s="899"/>
      <c r="AH14" s="25"/>
      <c r="AI14" s="4"/>
    </row>
    <row r="15" spans="1:35" x14ac:dyDescent="0.2">
      <c r="A15" s="4"/>
      <c r="B15" s="910"/>
      <c r="C15" s="910"/>
      <c r="D15" s="897"/>
      <c r="E15" s="897"/>
      <c r="F15" s="897"/>
      <c r="G15" s="897"/>
      <c r="H15" s="898"/>
      <c r="I15" s="899"/>
      <c r="J15" s="899"/>
      <c r="K15" s="900"/>
      <c r="L15" s="897"/>
      <c r="M15" s="897"/>
      <c r="N15" s="897"/>
      <c r="O15" s="897"/>
      <c r="P15" s="898"/>
      <c r="Q15" s="899"/>
      <c r="R15" s="910"/>
      <c r="S15" s="910"/>
      <c r="T15" s="897"/>
      <c r="U15" s="897"/>
      <c r="V15" s="897"/>
      <c r="W15" s="897"/>
      <c r="X15" s="898"/>
      <c r="Y15" s="899"/>
      <c r="Z15" s="899"/>
      <c r="AA15" s="900"/>
      <c r="AB15" s="897"/>
      <c r="AC15" s="897"/>
      <c r="AD15" s="897"/>
      <c r="AE15" s="897"/>
      <c r="AF15" s="898"/>
      <c r="AG15" s="899"/>
      <c r="AH15" s="25"/>
      <c r="AI15" s="4"/>
    </row>
    <row r="16" spans="1:35" x14ac:dyDescent="0.2">
      <c r="A16" s="4"/>
      <c r="B16" s="910"/>
      <c r="C16" s="910"/>
      <c r="D16" s="897"/>
      <c r="E16" s="897"/>
      <c r="F16" s="897"/>
      <c r="G16" s="897"/>
      <c r="H16" s="898"/>
      <c r="I16" s="899"/>
      <c r="J16" s="899"/>
      <c r="K16" s="900"/>
      <c r="L16" s="897"/>
      <c r="M16" s="897"/>
      <c r="N16" s="897"/>
      <c r="O16" s="897"/>
      <c r="P16" s="898"/>
      <c r="Q16" s="899"/>
      <c r="R16" s="910"/>
      <c r="S16" s="910"/>
      <c r="T16" s="897"/>
      <c r="U16" s="897"/>
      <c r="V16" s="897"/>
      <c r="W16" s="897"/>
      <c r="X16" s="898"/>
      <c r="Y16" s="899"/>
      <c r="Z16" s="899"/>
      <c r="AA16" s="900"/>
      <c r="AB16" s="897"/>
      <c r="AC16" s="897"/>
      <c r="AD16" s="897"/>
      <c r="AE16" s="897"/>
      <c r="AF16" s="898"/>
      <c r="AG16" s="899"/>
      <c r="AH16" s="25"/>
      <c r="AI16" s="4"/>
    </row>
    <row r="17" spans="1:35" x14ac:dyDescent="0.2">
      <c r="A17" s="4"/>
      <c r="B17" s="910"/>
      <c r="C17" s="910"/>
      <c r="D17" s="897"/>
      <c r="E17" s="897"/>
      <c r="F17" s="897"/>
      <c r="G17" s="897"/>
      <c r="H17" s="898"/>
      <c r="I17" s="899"/>
      <c r="J17" s="899"/>
      <c r="K17" s="900"/>
      <c r="L17" s="897"/>
      <c r="M17" s="897"/>
      <c r="N17" s="897"/>
      <c r="O17" s="897"/>
      <c r="P17" s="898"/>
      <c r="Q17" s="899"/>
      <c r="R17" s="910"/>
      <c r="S17" s="910"/>
      <c r="T17" s="897"/>
      <c r="U17" s="897"/>
      <c r="V17" s="897"/>
      <c r="W17" s="897"/>
      <c r="X17" s="898"/>
      <c r="Y17" s="899"/>
      <c r="Z17" s="899"/>
      <c r="AA17" s="900"/>
      <c r="AB17" s="897"/>
      <c r="AC17" s="897"/>
      <c r="AD17" s="897"/>
      <c r="AE17" s="897"/>
      <c r="AF17" s="898"/>
      <c r="AG17" s="899"/>
      <c r="AH17" s="25"/>
      <c r="AI17" s="4"/>
    </row>
    <row r="18" spans="1:35" x14ac:dyDescent="0.2">
      <c r="A18" s="4"/>
      <c r="B18" s="910"/>
      <c r="C18" s="910"/>
      <c r="D18" s="897"/>
      <c r="E18" s="897"/>
      <c r="F18" s="897"/>
      <c r="G18" s="897"/>
      <c r="H18" s="898"/>
      <c r="I18" s="899"/>
      <c r="J18" s="899"/>
      <c r="K18" s="900"/>
      <c r="L18" s="897"/>
      <c r="M18" s="897"/>
      <c r="N18" s="897"/>
      <c r="O18" s="897"/>
      <c r="P18" s="898"/>
      <c r="Q18" s="899"/>
      <c r="R18" s="910"/>
      <c r="S18" s="910"/>
      <c r="T18" s="897"/>
      <c r="U18" s="897"/>
      <c r="V18" s="897"/>
      <c r="W18" s="897"/>
      <c r="X18" s="898"/>
      <c r="Y18" s="899"/>
      <c r="Z18" s="899"/>
      <c r="AA18" s="900"/>
      <c r="AB18" s="897"/>
      <c r="AC18" s="897"/>
      <c r="AD18" s="897"/>
      <c r="AE18" s="897"/>
      <c r="AF18" s="898"/>
      <c r="AG18" s="899"/>
      <c r="AH18" s="25"/>
      <c r="AI18" s="4"/>
    </row>
    <row r="19" spans="1:35" x14ac:dyDescent="0.2">
      <c r="A19" s="4"/>
      <c r="B19" s="910"/>
      <c r="C19" s="910"/>
      <c r="D19" s="897"/>
      <c r="E19" s="897"/>
      <c r="F19" s="897"/>
      <c r="G19" s="897"/>
      <c r="H19" s="898"/>
      <c r="I19" s="899"/>
      <c r="J19" s="899"/>
      <c r="K19" s="900"/>
      <c r="L19" s="897"/>
      <c r="M19" s="897"/>
      <c r="N19" s="897"/>
      <c r="O19" s="897"/>
      <c r="P19" s="898"/>
      <c r="Q19" s="899"/>
      <c r="R19" s="910"/>
      <c r="S19" s="910"/>
      <c r="T19" s="897"/>
      <c r="U19" s="897"/>
      <c r="V19" s="897"/>
      <c r="W19" s="897"/>
      <c r="X19" s="898"/>
      <c r="Y19" s="899"/>
      <c r="Z19" s="899"/>
      <c r="AA19" s="900"/>
      <c r="AB19" s="897"/>
      <c r="AC19" s="897"/>
      <c r="AD19" s="897"/>
      <c r="AE19" s="897"/>
      <c r="AF19" s="898"/>
      <c r="AG19" s="899"/>
      <c r="AH19" s="25"/>
      <c r="AI19" s="4"/>
    </row>
    <row r="20" spans="1:35" x14ac:dyDescent="0.2">
      <c r="A20" s="4"/>
      <c r="B20" s="910"/>
      <c r="C20" s="910"/>
      <c r="D20" s="897"/>
      <c r="E20" s="897"/>
      <c r="F20" s="897"/>
      <c r="G20" s="897"/>
      <c r="H20" s="898"/>
      <c r="I20" s="899"/>
      <c r="J20" s="899"/>
      <c r="K20" s="900"/>
      <c r="L20" s="897"/>
      <c r="M20" s="897"/>
      <c r="N20" s="897"/>
      <c r="O20" s="897"/>
      <c r="P20" s="898"/>
      <c r="Q20" s="899"/>
      <c r="R20" s="910"/>
      <c r="S20" s="910"/>
      <c r="T20" s="897"/>
      <c r="U20" s="897"/>
      <c r="V20" s="897"/>
      <c r="W20" s="897"/>
      <c r="X20" s="898"/>
      <c r="Y20" s="899"/>
      <c r="Z20" s="899"/>
      <c r="AA20" s="900"/>
      <c r="AB20" s="897"/>
      <c r="AC20" s="897"/>
      <c r="AD20" s="897"/>
      <c r="AE20" s="897"/>
      <c r="AF20" s="898"/>
      <c r="AG20" s="899"/>
      <c r="AH20" s="25"/>
      <c r="AI20" s="4"/>
    </row>
    <row r="21" spans="1:35" x14ac:dyDescent="0.2">
      <c r="A21" s="4"/>
      <c r="B21" s="910"/>
      <c r="C21" s="910"/>
      <c r="D21" s="897"/>
      <c r="E21" s="897"/>
      <c r="F21" s="897"/>
      <c r="G21" s="897"/>
      <c r="H21" s="898"/>
      <c r="I21" s="899"/>
      <c r="J21" s="899"/>
      <c r="K21" s="900"/>
      <c r="L21" s="897"/>
      <c r="M21" s="897"/>
      <c r="N21" s="897"/>
      <c r="O21" s="897"/>
      <c r="P21" s="898"/>
      <c r="Q21" s="899"/>
      <c r="R21" s="910"/>
      <c r="S21" s="910"/>
      <c r="T21" s="897"/>
      <c r="U21" s="897"/>
      <c r="V21" s="897"/>
      <c r="W21" s="897"/>
      <c r="X21" s="898"/>
      <c r="Y21" s="899"/>
      <c r="Z21" s="899"/>
      <c r="AA21" s="900"/>
      <c r="AB21" s="897"/>
      <c r="AC21" s="897"/>
      <c r="AD21" s="897"/>
      <c r="AE21" s="897"/>
      <c r="AF21" s="898"/>
      <c r="AG21" s="899"/>
      <c r="AH21" s="25"/>
      <c r="AI21" s="4"/>
    </row>
    <row r="22" spans="1:35" x14ac:dyDescent="0.2">
      <c r="A22" s="4"/>
      <c r="B22" s="910"/>
      <c r="C22" s="910"/>
      <c r="D22" s="897"/>
      <c r="E22" s="897"/>
      <c r="F22" s="897"/>
      <c r="G22" s="897"/>
      <c r="H22" s="898"/>
      <c r="I22" s="899"/>
      <c r="J22" s="899"/>
      <c r="K22" s="900"/>
      <c r="L22" s="897"/>
      <c r="M22" s="897"/>
      <c r="N22" s="897"/>
      <c r="O22" s="897"/>
      <c r="P22" s="898"/>
      <c r="Q22" s="899"/>
      <c r="R22" s="910"/>
      <c r="S22" s="910"/>
      <c r="T22" s="897"/>
      <c r="U22" s="897"/>
      <c r="V22" s="897"/>
      <c r="W22" s="897"/>
      <c r="X22" s="898"/>
      <c r="Y22" s="899"/>
      <c r="Z22" s="899"/>
      <c r="AA22" s="900"/>
      <c r="AB22" s="897"/>
      <c r="AC22" s="897"/>
      <c r="AD22" s="897"/>
      <c r="AE22" s="897"/>
      <c r="AF22" s="898"/>
      <c r="AG22" s="899"/>
      <c r="AH22" s="25"/>
      <c r="AI22" s="4"/>
    </row>
    <row r="23" spans="1:35" x14ac:dyDescent="0.2">
      <c r="A23" s="4"/>
      <c r="B23" s="910"/>
      <c r="C23" s="910"/>
      <c r="D23" s="897"/>
      <c r="E23" s="897"/>
      <c r="F23" s="897"/>
      <c r="G23" s="897"/>
      <c r="H23" s="898"/>
      <c r="I23" s="899"/>
      <c r="J23" s="899"/>
      <c r="K23" s="900"/>
      <c r="L23" s="897"/>
      <c r="M23" s="897"/>
      <c r="N23" s="897"/>
      <c r="O23" s="897"/>
      <c r="P23" s="898"/>
      <c r="Q23" s="899"/>
      <c r="R23" s="910"/>
      <c r="S23" s="910"/>
      <c r="T23" s="897"/>
      <c r="U23" s="897"/>
      <c r="V23" s="897"/>
      <c r="W23" s="897"/>
      <c r="X23" s="898"/>
      <c r="Y23" s="899"/>
      <c r="Z23" s="899"/>
      <c r="AA23" s="900"/>
      <c r="AB23" s="897"/>
      <c r="AC23" s="897"/>
      <c r="AD23" s="897"/>
      <c r="AE23" s="897"/>
      <c r="AF23" s="898"/>
      <c r="AG23" s="899"/>
      <c r="AH23" s="25"/>
      <c r="AI23" s="4"/>
    </row>
    <row r="24" spans="1:35" x14ac:dyDescent="0.2">
      <c r="A24" s="4"/>
      <c r="B24" s="910"/>
      <c r="C24" s="910"/>
      <c r="D24" s="897"/>
      <c r="E24" s="897"/>
      <c r="F24" s="897"/>
      <c r="G24" s="897"/>
      <c r="H24" s="898"/>
      <c r="I24" s="899"/>
      <c r="J24" s="899"/>
      <c r="K24" s="900"/>
      <c r="L24" s="897"/>
      <c r="M24" s="897"/>
      <c r="N24" s="897"/>
      <c r="O24" s="897"/>
      <c r="P24" s="898"/>
      <c r="Q24" s="899"/>
      <c r="R24" s="910"/>
      <c r="S24" s="910"/>
      <c r="T24" s="897"/>
      <c r="U24" s="897"/>
      <c r="V24" s="897"/>
      <c r="W24" s="897"/>
      <c r="X24" s="898"/>
      <c r="Y24" s="899"/>
      <c r="Z24" s="899"/>
      <c r="AA24" s="900"/>
      <c r="AB24" s="897"/>
      <c r="AC24" s="897"/>
      <c r="AD24" s="897"/>
      <c r="AE24" s="897"/>
      <c r="AF24" s="898"/>
      <c r="AG24" s="899"/>
      <c r="AH24" s="25"/>
      <c r="AI24" s="4"/>
    </row>
    <row r="25" spans="1:35" x14ac:dyDescent="0.2">
      <c r="A25" s="4"/>
      <c r="B25" s="910"/>
      <c r="C25" s="910"/>
      <c r="D25" s="897"/>
      <c r="E25" s="897"/>
      <c r="F25" s="897"/>
      <c r="G25" s="897"/>
      <c r="H25" s="898"/>
      <c r="I25" s="899"/>
      <c r="J25" s="899"/>
      <c r="K25" s="900"/>
      <c r="L25" s="897"/>
      <c r="M25" s="897"/>
      <c r="N25" s="897"/>
      <c r="O25" s="897"/>
      <c r="P25" s="898"/>
      <c r="Q25" s="899"/>
      <c r="R25" s="910"/>
      <c r="S25" s="910"/>
      <c r="T25" s="897"/>
      <c r="U25" s="897"/>
      <c r="V25" s="897"/>
      <c r="W25" s="897"/>
      <c r="X25" s="898"/>
      <c r="Y25" s="899"/>
      <c r="Z25" s="899"/>
      <c r="AA25" s="900"/>
      <c r="AB25" s="897"/>
      <c r="AC25" s="897"/>
      <c r="AD25" s="897"/>
      <c r="AE25" s="897"/>
      <c r="AF25" s="898"/>
      <c r="AG25" s="899"/>
      <c r="AH25" s="25"/>
      <c r="AI25" s="4"/>
    </row>
    <row r="26" spans="1:35" x14ac:dyDescent="0.2">
      <c r="A26" s="4"/>
      <c r="B26" s="911" t="s">
        <v>27</v>
      </c>
      <c r="C26" s="911"/>
      <c r="D26" s="903"/>
      <c r="E26" s="903"/>
      <c r="F26" s="903"/>
      <c r="G26" s="903"/>
      <c r="H26" s="903"/>
      <c r="I26" s="903"/>
      <c r="J26" s="903"/>
      <c r="K26" s="903"/>
      <c r="L26" s="903"/>
      <c r="M26" s="903"/>
      <c r="N26" s="903"/>
      <c r="O26" s="903"/>
      <c r="P26" s="903"/>
      <c r="Q26" s="903"/>
      <c r="R26" s="903"/>
      <c r="S26" s="903"/>
      <c r="T26" s="903"/>
      <c r="U26" s="903"/>
      <c r="V26" s="903"/>
      <c r="W26" s="903"/>
      <c r="X26" s="903"/>
      <c r="Y26" s="903"/>
      <c r="Z26" s="903"/>
      <c r="AA26" s="903"/>
      <c r="AB26" s="903"/>
      <c r="AC26" s="903"/>
      <c r="AD26" s="903"/>
      <c r="AE26" s="903"/>
      <c r="AF26" s="903"/>
      <c r="AG26" s="903"/>
      <c r="AH26" s="25"/>
      <c r="AI26" s="4"/>
    </row>
    <row r="27" spans="1:35" x14ac:dyDescent="0.2">
      <c r="A27" s="172"/>
      <c r="B27" s="909" t="s">
        <v>532</v>
      </c>
      <c r="C27" s="596"/>
      <c r="D27" s="596"/>
      <c r="E27" s="596"/>
      <c r="F27" s="596"/>
      <c r="G27" s="596"/>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47" t="str">
        <f>IF('Form XXI'!B28&lt;&gt;"",'Form XXI'!B28,"")</f>
        <v>A</v>
      </c>
      <c r="C28" s="948"/>
      <c r="D28" s="904" t="s">
        <v>580</v>
      </c>
      <c r="E28" s="905"/>
      <c r="F28" s="905"/>
      <c r="G28" s="906"/>
      <c r="H28" s="947" t="str">
        <f>IF('Form XXI'!H28&lt;&gt;"",'Form XXI'!H28,"")</f>
        <v>B</v>
      </c>
      <c r="I28" s="948"/>
      <c r="J28" s="905" t="s">
        <v>581</v>
      </c>
      <c r="K28" s="905"/>
      <c r="L28" s="905"/>
      <c r="M28" s="905"/>
      <c r="N28" s="947" t="str">
        <f>IF('Form XXI'!N28&lt;&gt;"",'Form XXI'!N28,"")</f>
        <v>C</v>
      </c>
      <c r="O28" s="948"/>
      <c r="P28" s="905" t="s">
        <v>582</v>
      </c>
      <c r="Q28" s="905"/>
      <c r="R28" s="905"/>
      <c r="S28" s="905"/>
      <c r="T28" s="947" t="str">
        <f>IF('Form XXI'!T28&lt;&gt;"",'Form XXI'!T28,"")</f>
        <v>D</v>
      </c>
      <c r="U28" s="948"/>
      <c r="V28" s="904" t="s">
        <v>583</v>
      </c>
      <c r="W28" s="905"/>
      <c r="X28" s="905"/>
      <c r="Y28" s="905"/>
      <c r="Z28" s="947" t="str">
        <f>IF('Form XXI'!Z28&lt;&gt;"",'Form XXI'!Z28,"")</f>
        <v>E</v>
      </c>
      <c r="AA28" s="948"/>
      <c r="AB28" s="904" t="s">
        <v>584</v>
      </c>
      <c r="AC28" s="905"/>
      <c r="AD28" s="905"/>
      <c r="AE28" s="906"/>
      <c r="AF28" s="544"/>
      <c r="AG28" s="544"/>
      <c r="AH28" s="25"/>
      <c r="AI28" s="4"/>
    </row>
    <row r="29" spans="1:35" x14ac:dyDescent="0.2">
      <c r="A29" s="4"/>
      <c r="B29" s="949"/>
      <c r="C29" s="950"/>
      <c r="D29" s="907"/>
      <c r="E29" s="907"/>
      <c r="F29" s="907"/>
      <c r="G29" s="908"/>
      <c r="H29" s="949"/>
      <c r="I29" s="950"/>
      <c r="J29" s="907"/>
      <c r="K29" s="907"/>
      <c r="L29" s="907"/>
      <c r="M29" s="907"/>
      <c r="N29" s="949"/>
      <c r="O29" s="950"/>
      <c r="P29" s="907"/>
      <c r="Q29" s="907"/>
      <c r="R29" s="907"/>
      <c r="S29" s="907"/>
      <c r="T29" s="949"/>
      <c r="U29" s="950"/>
      <c r="V29" s="907"/>
      <c r="W29" s="907"/>
      <c r="X29" s="907"/>
      <c r="Y29" s="907"/>
      <c r="Z29" s="949"/>
      <c r="AA29" s="950"/>
      <c r="AB29" s="907"/>
      <c r="AC29" s="907"/>
      <c r="AD29" s="907"/>
      <c r="AE29" s="908"/>
      <c r="AF29" s="544"/>
      <c r="AG29" s="544"/>
      <c r="AH29" s="25"/>
      <c r="AI29" s="4"/>
    </row>
    <row r="30" spans="1:35" x14ac:dyDescent="0.2">
      <c r="A30" s="4"/>
      <c r="B30" s="935" t="s">
        <v>112</v>
      </c>
      <c r="C30" s="935"/>
      <c r="D30" s="936"/>
      <c r="E30" s="936"/>
      <c r="F30" s="936"/>
      <c r="G30" s="936"/>
      <c r="H30" s="936"/>
      <c r="I30" s="936"/>
      <c r="J30" s="936"/>
      <c r="K30" s="936"/>
      <c r="L30" s="936"/>
      <c r="M30" s="936"/>
      <c r="N30" s="936"/>
      <c r="O30" s="936"/>
      <c r="P30" s="936"/>
      <c r="Q30" s="936"/>
      <c r="R30" s="936"/>
      <c r="S30" s="936"/>
      <c r="T30" s="936"/>
      <c r="U30" s="936"/>
      <c r="V30" s="936"/>
      <c r="W30" s="936"/>
      <c r="X30" s="936"/>
      <c r="Y30" s="936"/>
      <c r="Z30" s="936"/>
      <c r="AA30" s="936"/>
      <c r="AB30" s="936"/>
      <c r="AC30" s="936"/>
      <c r="AD30" s="936"/>
      <c r="AE30" s="936"/>
      <c r="AF30" s="936"/>
      <c r="AG30" s="936"/>
      <c r="AH30" s="936"/>
      <c r="AI30" s="4"/>
    </row>
    <row r="31" spans="1:35" x14ac:dyDescent="0.2">
      <c r="A31" s="4"/>
      <c r="B31" s="937"/>
      <c r="C31" s="938"/>
      <c r="D31" s="939"/>
      <c r="E31" s="939"/>
      <c r="F31" s="939"/>
      <c r="G31" s="939"/>
      <c r="H31" s="939"/>
      <c r="I31" s="939"/>
      <c r="J31" s="939"/>
      <c r="K31" s="939"/>
      <c r="L31" s="939"/>
      <c r="M31" s="939"/>
      <c r="N31" s="939"/>
      <c r="O31" s="939"/>
      <c r="P31" s="939"/>
      <c r="Q31" s="939"/>
      <c r="R31" s="939"/>
      <c r="S31" s="939"/>
      <c r="T31" s="939"/>
      <c r="U31" s="939"/>
      <c r="V31" s="939"/>
      <c r="W31" s="939"/>
      <c r="X31" s="939"/>
      <c r="Y31" s="939"/>
      <c r="Z31" s="939"/>
      <c r="AA31" s="939"/>
      <c r="AB31" s="939"/>
      <c r="AC31" s="939"/>
      <c r="AD31" s="939"/>
      <c r="AE31" s="939"/>
      <c r="AF31" s="939"/>
      <c r="AG31" s="939"/>
      <c r="AH31" s="940"/>
      <c r="AI31" s="4"/>
    </row>
    <row r="32" spans="1:35" x14ac:dyDescent="0.2">
      <c r="A32" s="4"/>
      <c r="B32" s="941"/>
      <c r="C32" s="942"/>
      <c r="D32" s="942"/>
      <c r="E32" s="942"/>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3"/>
      <c r="AI32" s="4"/>
    </row>
    <row r="33" spans="1:35" x14ac:dyDescent="0.2">
      <c r="A33" s="4"/>
      <c r="B33" s="941"/>
      <c r="C33" s="942"/>
      <c r="D33" s="942"/>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42"/>
      <c r="AG33" s="942"/>
      <c r="AH33" s="943"/>
      <c r="AI33" s="4"/>
    </row>
    <row r="34" spans="1:35" x14ac:dyDescent="0.2">
      <c r="A34" s="172"/>
      <c r="B34" s="941"/>
      <c r="C34" s="942"/>
      <c r="D34" s="942"/>
      <c r="E34" s="942"/>
      <c r="F34" s="942"/>
      <c r="G34" s="942"/>
      <c r="H34" s="942"/>
      <c r="I34" s="942"/>
      <c r="J34" s="942"/>
      <c r="K34" s="942"/>
      <c r="L34" s="942"/>
      <c r="M34" s="942"/>
      <c r="N34" s="942"/>
      <c r="O34" s="942"/>
      <c r="P34" s="942"/>
      <c r="Q34" s="942"/>
      <c r="R34" s="942"/>
      <c r="S34" s="942"/>
      <c r="T34" s="942"/>
      <c r="U34" s="942"/>
      <c r="V34" s="942"/>
      <c r="W34" s="942"/>
      <c r="X34" s="942"/>
      <c r="Y34" s="942"/>
      <c r="Z34" s="942"/>
      <c r="AA34" s="942"/>
      <c r="AB34" s="942"/>
      <c r="AC34" s="942"/>
      <c r="AD34" s="942"/>
      <c r="AE34" s="942"/>
      <c r="AF34" s="942"/>
      <c r="AG34" s="942"/>
      <c r="AH34" s="943"/>
      <c r="AI34" s="15"/>
    </row>
    <row r="35" spans="1:35" x14ac:dyDescent="0.2">
      <c r="A35" s="2"/>
      <c r="B35" s="944"/>
      <c r="C35" s="945"/>
      <c r="D35" s="945"/>
      <c r="E35" s="945"/>
      <c r="F35" s="945"/>
      <c r="G35" s="945"/>
      <c r="H35" s="945"/>
      <c r="I35" s="945"/>
      <c r="J35" s="945"/>
      <c r="K35" s="945"/>
      <c r="L35" s="945"/>
      <c r="M35" s="945"/>
      <c r="N35" s="945"/>
      <c r="O35" s="945"/>
      <c r="P35" s="945"/>
      <c r="Q35" s="945"/>
      <c r="R35" s="945"/>
      <c r="S35" s="945"/>
      <c r="T35" s="945"/>
      <c r="U35" s="945"/>
      <c r="V35" s="945"/>
      <c r="W35" s="945"/>
      <c r="X35" s="945"/>
      <c r="Y35" s="945"/>
      <c r="Z35" s="945"/>
      <c r="AA35" s="945"/>
      <c r="AB35" s="945"/>
      <c r="AC35" s="945"/>
      <c r="AD35" s="945"/>
      <c r="AE35" s="945"/>
      <c r="AF35" s="945"/>
      <c r="AG35" s="945"/>
      <c r="AH35" s="946"/>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selectLockedCells="1"/>
  <mergeCells count="333">
    <mergeCell ref="B4:C4"/>
    <mergeCell ref="R4:S4"/>
    <mergeCell ref="Z7:AC7"/>
    <mergeCell ref="J8:K9"/>
    <mergeCell ref="D4:Q4"/>
    <mergeCell ref="T4:AG4"/>
    <mergeCell ref="B5:E6"/>
    <mergeCell ref="F5:I6"/>
    <mergeCell ref="J5:M6"/>
    <mergeCell ref="N5:Q6"/>
    <mergeCell ref="R5:U6"/>
    <mergeCell ref="V5:Y6"/>
    <mergeCell ref="Z5:AC6"/>
    <mergeCell ref="AD5:AG6"/>
    <mergeCell ref="B7:E7"/>
    <mergeCell ref="F7:I7"/>
    <mergeCell ref="AD7:AG7"/>
    <mergeCell ref="R7:U7"/>
    <mergeCell ref="V7:Y7"/>
    <mergeCell ref="R8:S9"/>
    <mergeCell ref="T8:U9"/>
    <mergeCell ref="V8:W9"/>
    <mergeCell ref="X8:Y9"/>
    <mergeCell ref="AF8:AG9"/>
    <mergeCell ref="Z10:AA10"/>
    <mergeCell ref="AB10:AC10"/>
    <mergeCell ref="V36:Y36"/>
    <mergeCell ref="Z36:AA36"/>
    <mergeCell ref="AD36:AH36"/>
    <mergeCell ref="Z8:AA9"/>
    <mergeCell ref="AB8:AC9"/>
    <mergeCell ref="B8:C9"/>
    <mergeCell ref="D8:E9"/>
    <mergeCell ref="F8:G9"/>
    <mergeCell ref="H8:I9"/>
    <mergeCell ref="AD8:AE9"/>
    <mergeCell ref="A36:C36"/>
    <mergeCell ref="D36:G36"/>
    <mergeCell ref="M36:P36"/>
    <mergeCell ref="AB36:AC36"/>
    <mergeCell ref="H36:L36"/>
    <mergeCell ref="Q36:S36"/>
    <mergeCell ref="T36:U36"/>
    <mergeCell ref="L8:M9"/>
    <mergeCell ref="N8:O9"/>
    <mergeCell ref="P8:Q9"/>
    <mergeCell ref="AD10:AE10"/>
    <mergeCell ref="AF10:AG10"/>
    <mergeCell ref="AF12:AG12"/>
    <mergeCell ref="R12:S12"/>
    <mergeCell ref="T12:U12"/>
    <mergeCell ref="V12:W12"/>
    <mergeCell ref="X12:Y12"/>
    <mergeCell ref="Z12:AA12"/>
    <mergeCell ref="AB12:AC12"/>
    <mergeCell ref="AD11:AE11"/>
    <mergeCell ref="AF11:AG11"/>
    <mergeCell ref="R11:S11"/>
    <mergeCell ref="T11:U11"/>
    <mergeCell ref="V11:W11"/>
    <mergeCell ref="X11:Y11"/>
    <mergeCell ref="Z11:AA11"/>
    <mergeCell ref="AB11:AC11"/>
    <mergeCell ref="V10:W10"/>
    <mergeCell ref="X10:Y10"/>
    <mergeCell ref="L11:M11"/>
    <mergeCell ref="N11:O11"/>
    <mergeCell ref="P11:Q11"/>
    <mergeCell ref="B12:C12"/>
    <mergeCell ref="D12:E12"/>
    <mergeCell ref="F12:G12"/>
    <mergeCell ref="H12:I12"/>
    <mergeCell ref="R10:S10"/>
    <mergeCell ref="T10:U10"/>
    <mergeCell ref="B10:C10"/>
    <mergeCell ref="D10:E10"/>
    <mergeCell ref="F10:G10"/>
    <mergeCell ref="H10:I10"/>
    <mergeCell ref="B11:C11"/>
    <mergeCell ref="D11:E11"/>
    <mergeCell ref="F11:G11"/>
    <mergeCell ref="H11:I11"/>
    <mergeCell ref="J11:K11"/>
    <mergeCell ref="J10:K10"/>
    <mergeCell ref="L10:M10"/>
    <mergeCell ref="N10:O10"/>
    <mergeCell ref="P10:Q10"/>
    <mergeCell ref="B13:C13"/>
    <mergeCell ref="D13:E13"/>
    <mergeCell ref="F13:G13"/>
    <mergeCell ref="H13:I13"/>
    <mergeCell ref="AD12:AE12"/>
    <mergeCell ref="J12:K12"/>
    <mergeCell ref="L12:M12"/>
    <mergeCell ref="N12:O12"/>
    <mergeCell ref="P12:Q12"/>
    <mergeCell ref="Z13:AA13"/>
    <mergeCell ref="AB13:AC13"/>
    <mergeCell ref="J13:K13"/>
    <mergeCell ref="L13:M13"/>
    <mergeCell ref="N13:O13"/>
    <mergeCell ref="P13:Q13"/>
    <mergeCell ref="AF14:AG14"/>
    <mergeCell ref="R14:S14"/>
    <mergeCell ref="T14:U14"/>
    <mergeCell ref="V14:W14"/>
    <mergeCell ref="X14:Y14"/>
    <mergeCell ref="Z14:AA14"/>
    <mergeCell ref="AB14:AC14"/>
    <mergeCell ref="AD13:AE13"/>
    <mergeCell ref="AF13:AG13"/>
    <mergeCell ref="R13:S13"/>
    <mergeCell ref="T13:U13"/>
    <mergeCell ref="V13:W13"/>
    <mergeCell ref="X13:Y13"/>
    <mergeCell ref="B14:C14"/>
    <mergeCell ref="D14:E14"/>
    <mergeCell ref="F14:G14"/>
    <mergeCell ref="H14:I14"/>
    <mergeCell ref="B15:C15"/>
    <mergeCell ref="D15:E15"/>
    <mergeCell ref="F15:G15"/>
    <mergeCell ref="H15:I15"/>
    <mergeCell ref="AD14:AE14"/>
    <mergeCell ref="J14:K14"/>
    <mergeCell ref="L14:M14"/>
    <mergeCell ref="N14:O14"/>
    <mergeCell ref="P14:Q14"/>
    <mergeCell ref="Z15:AA15"/>
    <mergeCell ref="AB15:AC15"/>
    <mergeCell ref="J15:K15"/>
    <mergeCell ref="L15:M15"/>
    <mergeCell ref="N15:O15"/>
    <mergeCell ref="P15:Q15"/>
    <mergeCell ref="AF16:AG16"/>
    <mergeCell ref="R16:S16"/>
    <mergeCell ref="T16:U16"/>
    <mergeCell ref="V16:W16"/>
    <mergeCell ref="X16:Y16"/>
    <mergeCell ref="Z16:AA16"/>
    <mergeCell ref="AB16:AC16"/>
    <mergeCell ref="AD15:AE15"/>
    <mergeCell ref="AF15:AG15"/>
    <mergeCell ref="R15:S15"/>
    <mergeCell ref="T15:U15"/>
    <mergeCell ref="V15:W15"/>
    <mergeCell ref="X15:Y15"/>
    <mergeCell ref="B16:C16"/>
    <mergeCell ref="D16:E16"/>
    <mergeCell ref="F16:G16"/>
    <mergeCell ref="H16:I16"/>
    <mergeCell ref="B17:C17"/>
    <mergeCell ref="D17:E17"/>
    <mergeCell ref="F17:G17"/>
    <mergeCell ref="H17:I17"/>
    <mergeCell ref="AD16:AE16"/>
    <mergeCell ref="J16:K16"/>
    <mergeCell ref="L16:M16"/>
    <mergeCell ref="N16:O16"/>
    <mergeCell ref="P16:Q16"/>
    <mergeCell ref="Z17:AA17"/>
    <mergeCell ref="AB17:AC17"/>
    <mergeCell ref="J17:K17"/>
    <mergeCell ref="L17:M17"/>
    <mergeCell ref="N17:O17"/>
    <mergeCell ref="P17:Q17"/>
    <mergeCell ref="AF18:AG18"/>
    <mergeCell ref="R18:S18"/>
    <mergeCell ref="T18:U18"/>
    <mergeCell ref="V18:W18"/>
    <mergeCell ref="X18:Y18"/>
    <mergeCell ref="Z18:AA18"/>
    <mergeCell ref="AB18:AC18"/>
    <mergeCell ref="AD17:AE17"/>
    <mergeCell ref="AF17:AG17"/>
    <mergeCell ref="R17:S17"/>
    <mergeCell ref="T17:U17"/>
    <mergeCell ref="V17:W17"/>
    <mergeCell ref="X17:Y17"/>
    <mergeCell ref="B18:C18"/>
    <mergeCell ref="D18:E18"/>
    <mergeCell ref="F18:G18"/>
    <mergeCell ref="H18:I18"/>
    <mergeCell ref="B19:C19"/>
    <mergeCell ref="D19:E19"/>
    <mergeCell ref="F19:G19"/>
    <mergeCell ref="H19:I19"/>
    <mergeCell ref="AD18:AE18"/>
    <mergeCell ref="J18:K18"/>
    <mergeCell ref="L18:M18"/>
    <mergeCell ref="N18:O18"/>
    <mergeCell ref="P18:Q18"/>
    <mergeCell ref="Z19:AA19"/>
    <mergeCell ref="AB19:AC19"/>
    <mergeCell ref="J19:K19"/>
    <mergeCell ref="L19:M19"/>
    <mergeCell ref="N19:O19"/>
    <mergeCell ref="P19:Q19"/>
    <mergeCell ref="AF20:AG20"/>
    <mergeCell ref="R20:S20"/>
    <mergeCell ref="T20:U20"/>
    <mergeCell ref="V20:W20"/>
    <mergeCell ref="X20:Y20"/>
    <mergeCell ref="Z20:AA20"/>
    <mergeCell ref="AB20:AC20"/>
    <mergeCell ref="AD19:AE19"/>
    <mergeCell ref="AF19:AG19"/>
    <mergeCell ref="R19:S19"/>
    <mergeCell ref="T19:U19"/>
    <mergeCell ref="V19:W19"/>
    <mergeCell ref="X19:Y19"/>
    <mergeCell ref="B20:C20"/>
    <mergeCell ref="D20:E20"/>
    <mergeCell ref="F20:G20"/>
    <mergeCell ref="H20:I20"/>
    <mergeCell ref="B21:C21"/>
    <mergeCell ref="D21:E21"/>
    <mergeCell ref="F21:G21"/>
    <mergeCell ref="H21:I21"/>
    <mergeCell ref="AD20:AE20"/>
    <mergeCell ref="J20:K20"/>
    <mergeCell ref="L20:M20"/>
    <mergeCell ref="N20:O20"/>
    <mergeCell ref="P20:Q20"/>
    <mergeCell ref="Z21:AA21"/>
    <mergeCell ref="AB21:AC21"/>
    <mergeCell ref="J21:K21"/>
    <mergeCell ref="L21:M21"/>
    <mergeCell ref="N21:O21"/>
    <mergeCell ref="P21:Q21"/>
    <mergeCell ref="AF22:AG22"/>
    <mergeCell ref="R22:S22"/>
    <mergeCell ref="T22:U22"/>
    <mergeCell ref="V22:W22"/>
    <mergeCell ref="X22:Y22"/>
    <mergeCell ref="Z22:AA22"/>
    <mergeCell ref="AB22:AC22"/>
    <mergeCell ref="AD21:AE21"/>
    <mergeCell ref="AF21:AG21"/>
    <mergeCell ref="R21:S21"/>
    <mergeCell ref="T21:U21"/>
    <mergeCell ref="V21:W21"/>
    <mergeCell ref="X21:Y21"/>
    <mergeCell ref="B22:C22"/>
    <mergeCell ref="D22:E22"/>
    <mergeCell ref="F22:G22"/>
    <mergeCell ref="H22:I22"/>
    <mergeCell ref="B23:C23"/>
    <mergeCell ref="D23:E23"/>
    <mergeCell ref="F23:G23"/>
    <mergeCell ref="H23:I23"/>
    <mergeCell ref="AD22:AE22"/>
    <mergeCell ref="J22:K22"/>
    <mergeCell ref="L22:M22"/>
    <mergeCell ref="N22:O22"/>
    <mergeCell ref="P22:Q22"/>
    <mergeCell ref="Z23:AA23"/>
    <mergeCell ref="AB23:AC23"/>
    <mergeCell ref="J23:K23"/>
    <mergeCell ref="L23:M23"/>
    <mergeCell ref="N23:O23"/>
    <mergeCell ref="P23:Q23"/>
    <mergeCell ref="AF24:AG24"/>
    <mergeCell ref="R24:S24"/>
    <mergeCell ref="T24:U24"/>
    <mergeCell ref="V24:W24"/>
    <mergeCell ref="X24:Y24"/>
    <mergeCell ref="Z24:AA24"/>
    <mergeCell ref="AB24:AC24"/>
    <mergeCell ref="AD23:AE23"/>
    <mergeCell ref="AF23:AG23"/>
    <mergeCell ref="R23:S23"/>
    <mergeCell ref="T23:U23"/>
    <mergeCell ref="V23:W23"/>
    <mergeCell ref="X23:Y23"/>
    <mergeCell ref="AD24:AE24"/>
    <mergeCell ref="V25:W25"/>
    <mergeCell ref="X25:Y25"/>
    <mergeCell ref="J24:K24"/>
    <mergeCell ref="L24:M24"/>
    <mergeCell ref="N24:O24"/>
    <mergeCell ref="P24:Q24"/>
    <mergeCell ref="Z25:AA25"/>
    <mergeCell ref="AB25:AC25"/>
    <mergeCell ref="J25:K25"/>
    <mergeCell ref="L25:M25"/>
    <mergeCell ref="N25:O25"/>
    <mergeCell ref="P25:Q25"/>
    <mergeCell ref="J28:M29"/>
    <mergeCell ref="N28:O29"/>
    <mergeCell ref="P28:S29"/>
    <mergeCell ref="B24:C24"/>
    <mergeCell ref="D24:E24"/>
    <mergeCell ref="F24:G24"/>
    <mergeCell ref="H24:I24"/>
    <mergeCell ref="B25:C25"/>
    <mergeCell ref="D25:E25"/>
    <mergeCell ref="F25:G25"/>
    <mergeCell ref="H25:I25"/>
    <mergeCell ref="X26:Y26"/>
    <mergeCell ref="Z26:AA26"/>
    <mergeCell ref="AB26:AC26"/>
    <mergeCell ref="N26:O26"/>
    <mergeCell ref="P26:Q26"/>
    <mergeCell ref="V28:Y29"/>
    <mergeCell ref="Z28:AA29"/>
    <mergeCell ref="AB28:AE29"/>
    <mergeCell ref="AF28:AG28"/>
    <mergeCell ref="AF29:AG29"/>
    <mergeCell ref="B31:AH35"/>
    <mergeCell ref="B30:AH30"/>
    <mergeCell ref="T28:U29"/>
    <mergeCell ref="J7:M7"/>
    <mergeCell ref="N7:Q7"/>
    <mergeCell ref="B26:C26"/>
    <mergeCell ref="D26:E26"/>
    <mergeCell ref="F26:G26"/>
    <mergeCell ref="H26:I26"/>
    <mergeCell ref="AD25:AE25"/>
    <mergeCell ref="AF25:AG25"/>
    <mergeCell ref="R25:S25"/>
    <mergeCell ref="T25:U25"/>
    <mergeCell ref="B27:G27"/>
    <mergeCell ref="B28:C29"/>
    <mergeCell ref="D28:G29"/>
    <mergeCell ref="H28:I29"/>
    <mergeCell ref="J26:K26"/>
    <mergeCell ref="L26:M26"/>
    <mergeCell ref="AD26:AE26"/>
    <mergeCell ref="AF26:AG26"/>
    <mergeCell ref="R26:S26"/>
    <mergeCell ref="T26:U26"/>
    <mergeCell ref="V26:W26"/>
  </mergeCells>
  <phoneticPr fontId="5" type="noConversion"/>
  <conditionalFormatting sqref="D36:G36 M36:P36">
    <cfRule type="cellIs" dxfId="4092" priority="1" stopIfTrue="1" operator="equal">
      <formula>0</formula>
    </cfRule>
  </conditionalFormatting>
  <hyperlinks>
    <hyperlink ref="AI36" location="'Form II(a)'!AC29" display="i" xr:uid="{00000000-0004-0000-35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XXI(d)</oddFooter>
  </headerFooter>
  <legacyDrawing r:id="rId2"/>
  <legacyDrawingHF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3">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710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6" t="s">
        <v>349</v>
      </c>
      <c r="C4" s="917"/>
      <c r="D4" s="918"/>
      <c r="E4" s="919"/>
      <c r="F4" s="919"/>
      <c r="G4" s="919"/>
      <c r="H4" s="919"/>
      <c r="I4" s="919"/>
      <c r="J4" s="361"/>
      <c r="K4" s="361"/>
      <c r="L4" s="361"/>
      <c r="M4" s="361"/>
      <c r="N4" s="361"/>
      <c r="O4" s="361"/>
      <c r="P4" s="361"/>
      <c r="Q4" s="920"/>
      <c r="R4" s="916" t="s">
        <v>349</v>
      </c>
      <c r="S4" s="917"/>
      <c r="T4" s="918"/>
      <c r="U4" s="919"/>
      <c r="V4" s="919"/>
      <c r="W4" s="919"/>
      <c r="X4" s="919"/>
      <c r="Y4" s="919"/>
      <c r="Z4" s="361"/>
      <c r="AA4" s="361"/>
      <c r="AB4" s="361"/>
      <c r="AC4" s="361"/>
      <c r="AD4" s="361"/>
      <c r="AE4" s="361"/>
      <c r="AF4" s="361"/>
      <c r="AG4" s="920"/>
      <c r="AH4" s="25"/>
      <c r="AI4" s="4"/>
    </row>
    <row r="5" spans="1:35" ht="12.75" customHeight="1" x14ac:dyDescent="0.2">
      <c r="A5" s="4"/>
      <c r="B5" s="710" t="s">
        <v>156</v>
      </c>
      <c r="C5" s="921"/>
      <c r="D5" s="862"/>
      <c r="E5" s="863"/>
      <c r="F5" s="924" t="s">
        <v>53</v>
      </c>
      <c r="G5" s="924"/>
      <c r="H5" s="925"/>
      <c r="I5" s="925"/>
      <c r="J5" s="924" t="s">
        <v>157</v>
      </c>
      <c r="K5" s="924"/>
      <c r="L5" s="925"/>
      <c r="M5" s="925"/>
      <c r="N5" s="710" t="s">
        <v>158</v>
      </c>
      <c r="O5" s="921"/>
      <c r="P5" s="862"/>
      <c r="Q5" s="922"/>
      <c r="R5" s="710" t="s">
        <v>156</v>
      </c>
      <c r="S5" s="921"/>
      <c r="T5" s="862"/>
      <c r="U5" s="863"/>
      <c r="V5" s="924" t="s">
        <v>53</v>
      </c>
      <c r="W5" s="924"/>
      <c r="X5" s="925"/>
      <c r="Y5" s="925"/>
      <c r="Z5" s="924" t="s">
        <v>157</v>
      </c>
      <c r="AA5" s="924"/>
      <c r="AB5" s="925"/>
      <c r="AC5" s="925"/>
      <c r="AD5" s="710" t="s">
        <v>158</v>
      </c>
      <c r="AE5" s="921"/>
      <c r="AF5" s="862"/>
      <c r="AG5" s="922"/>
      <c r="AH5" s="25"/>
      <c r="AI5" s="4"/>
    </row>
    <row r="6" spans="1:35" x14ac:dyDescent="0.2">
      <c r="A6" s="4"/>
      <c r="B6" s="557"/>
      <c r="C6" s="588"/>
      <c r="D6" s="423"/>
      <c r="E6" s="424"/>
      <c r="F6" s="926"/>
      <c r="G6" s="926"/>
      <c r="H6" s="927"/>
      <c r="I6" s="927"/>
      <c r="J6" s="926"/>
      <c r="K6" s="926"/>
      <c r="L6" s="927"/>
      <c r="M6" s="927"/>
      <c r="N6" s="557"/>
      <c r="O6" s="588"/>
      <c r="P6" s="423"/>
      <c r="Q6" s="923"/>
      <c r="R6" s="557"/>
      <c r="S6" s="588"/>
      <c r="T6" s="423"/>
      <c r="U6" s="424"/>
      <c r="V6" s="926"/>
      <c r="W6" s="926"/>
      <c r="X6" s="927"/>
      <c r="Y6" s="927"/>
      <c r="Z6" s="926"/>
      <c r="AA6" s="926"/>
      <c r="AB6" s="927"/>
      <c r="AC6" s="927"/>
      <c r="AD6" s="557"/>
      <c r="AE6" s="588"/>
      <c r="AF6" s="423"/>
      <c r="AG6" s="923"/>
      <c r="AH6" s="25"/>
      <c r="AI6" s="4"/>
    </row>
    <row r="7" spans="1:35" ht="12.75" customHeight="1" x14ac:dyDescent="0.2">
      <c r="A7" s="4"/>
      <c r="B7" s="928"/>
      <c r="C7" s="929"/>
      <c r="D7" s="930"/>
      <c r="E7" s="931"/>
      <c r="F7" s="897"/>
      <c r="G7" s="897"/>
      <c r="H7" s="932"/>
      <c r="I7" s="932"/>
      <c r="J7" s="897"/>
      <c r="K7" s="897"/>
      <c r="L7" s="932"/>
      <c r="M7" s="932"/>
      <c r="N7" s="540"/>
      <c r="O7" s="933"/>
      <c r="P7" s="930"/>
      <c r="Q7" s="934"/>
      <c r="R7" s="928"/>
      <c r="S7" s="929"/>
      <c r="T7" s="930"/>
      <c r="U7" s="931"/>
      <c r="V7" s="897"/>
      <c r="W7" s="897"/>
      <c r="X7" s="932"/>
      <c r="Y7" s="932"/>
      <c r="Z7" s="897"/>
      <c r="AA7" s="897"/>
      <c r="AB7" s="932"/>
      <c r="AC7" s="932"/>
      <c r="AD7" s="540"/>
      <c r="AE7" s="933"/>
      <c r="AF7" s="930"/>
      <c r="AG7" s="934"/>
      <c r="AH7" s="25"/>
      <c r="AI7" s="4"/>
    </row>
    <row r="8" spans="1:35" ht="12.75" customHeight="1" x14ac:dyDescent="0.2">
      <c r="A8" s="4"/>
      <c r="B8" s="812" t="s">
        <v>152</v>
      </c>
      <c r="C8" s="812"/>
      <c r="D8" s="812" t="s">
        <v>153</v>
      </c>
      <c r="E8" s="812"/>
      <c r="F8" s="812" t="s">
        <v>154</v>
      </c>
      <c r="G8" s="812"/>
      <c r="H8" s="812" t="s">
        <v>155</v>
      </c>
      <c r="I8" s="812"/>
      <c r="J8" s="812" t="s">
        <v>152</v>
      </c>
      <c r="K8" s="812"/>
      <c r="L8" s="812" t="s">
        <v>153</v>
      </c>
      <c r="M8" s="812"/>
      <c r="N8" s="812" t="s">
        <v>154</v>
      </c>
      <c r="O8" s="812"/>
      <c r="P8" s="901" t="s">
        <v>155</v>
      </c>
      <c r="Q8" s="902"/>
      <c r="R8" s="812" t="s">
        <v>152</v>
      </c>
      <c r="S8" s="812"/>
      <c r="T8" s="812" t="s">
        <v>153</v>
      </c>
      <c r="U8" s="812"/>
      <c r="V8" s="812" t="s">
        <v>154</v>
      </c>
      <c r="W8" s="812"/>
      <c r="X8" s="812" t="s">
        <v>155</v>
      </c>
      <c r="Y8" s="812"/>
      <c r="Z8" s="812" t="s">
        <v>152</v>
      </c>
      <c r="AA8" s="812"/>
      <c r="AB8" s="812" t="s">
        <v>153</v>
      </c>
      <c r="AC8" s="812"/>
      <c r="AD8" s="812" t="s">
        <v>154</v>
      </c>
      <c r="AE8" s="812"/>
      <c r="AF8" s="901" t="s">
        <v>155</v>
      </c>
      <c r="AG8" s="902"/>
      <c r="AH8" s="25"/>
      <c r="AI8" s="4"/>
    </row>
    <row r="9" spans="1:35" x14ac:dyDescent="0.2">
      <c r="A9" s="4"/>
      <c r="B9" s="812"/>
      <c r="C9" s="812"/>
      <c r="D9" s="812"/>
      <c r="E9" s="812"/>
      <c r="F9" s="812"/>
      <c r="G9" s="812"/>
      <c r="H9" s="812"/>
      <c r="I9" s="812"/>
      <c r="J9" s="812"/>
      <c r="K9" s="812"/>
      <c r="L9" s="812"/>
      <c r="M9" s="812"/>
      <c r="N9" s="812"/>
      <c r="O9" s="812"/>
      <c r="P9" s="901"/>
      <c r="Q9" s="902"/>
      <c r="R9" s="812"/>
      <c r="S9" s="812"/>
      <c r="T9" s="812"/>
      <c r="U9" s="812"/>
      <c r="V9" s="812"/>
      <c r="W9" s="812"/>
      <c r="X9" s="812"/>
      <c r="Y9" s="812"/>
      <c r="Z9" s="812"/>
      <c r="AA9" s="812"/>
      <c r="AB9" s="812"/>
      <c r="AC9" s="812"/>
      <c r="AD9" s="812"/>
      <c r="AE9" s="812"/>
      <c r="AF9" s="901"/>
      <c r="AG9" s="902"/>
      <c r="AH9" s="25"/>
      <c r="AI9" s="4"/>
    </row>
    <row r="10" spans="1:35" x14ac:dyDescent="0.2">
      <c r="A10" s="4"/>
      <c r="B10" s="910"/>
      <c r="C10" s="910"/>
      <c r="D10" s="897"/>
      <c r="E10" s="897"/>
      <c r="F10" s="897"/>
      <c r="G10" s="897"/>
      <c r="H10" s="898"/>
      <c r="I10" s="899"/>
      <c r="J10" s="899"/>
      <c r="K10" s="900"/>
      <c r="L10" s="897"/>
      <c r="M10" s="897"/>
      <c r="N10" s="897"/>
      <c r="O10" s="897"/>
      <c r="P10" s="898"/>
      <c r="Q10" s="899"/>
      <c r="R10" s="910"/>
      <c r="S10" s="910"/>
      <c r="T10" s="897"/>
      <c r="U10" s="897"/>
      <c r="V10" s="897"/>
      <c r="W10" s="897"/>
      <c r="X10" s="898"/>
      <c r="Y10" s="899"/>
      <c r="Z10" s="899"/>
      <c r="AA10" s="900"/>
      <c r="AB10" s="897"/>
      <c r="AC10" s="897"/>
      <c r="AD10" s="897"/>
      <c r="AE10" s="897"/>
      <c r="AF10" s="898"/>
      <c r="AG10" s="899"/>
      <c r="AH10" s="25"/>
      <c r="AI10" s="4"/>
    </row>
    <row r="11" spans="1:35" x14ac:dyDescent="0.2">
      <c r="A11" s="4"/>
      <c r="B11" s="910"/>
      <c r="C11" s="910"/>
      <c r="D11" s="897"/>
      <c r="E11" s="897"/>
      <c r="F11" s="897"/>
      <c r="G11" s="897"/>
      <c r="H11" s="898"/>
      <c r="I11" s="899"/>
      <c r="J11" s="899"/>
      <c r="K11" s="900"/>
      <c r="L11" s="897"/>
      <c r="M11" s="897"/>
      <c r="N11" s="897"/>
      <c r="O11" s="897"/>
      <c r="P11" s="898"/>
      <c r="Q11" s="899"/>
      <c r="R11" s="910"/>
      <c r="S11" s="910"/>
      <c r="T11" s="897"/>
      <c r="U11" s="897"/>
      <c r="V11" s="897"/>
      <c r="W11" s="897"/>
      <c r="X11" s="898"/>
      <c r="Y11" s="899"/>
      <c r="Z11" s="899"/>
      <c r="AA11" s="900"/>
      <c r="AB11" s="897"/>
      <c r="AC11" s="897"/>
      <c r="AD11" s="897"/>
      <c r="AE11" s="897"/>
      <c r="AF11" s="898"/>
      <c r="AG11" s="899"/>
      <c r="AH11" s="25"/>
      <c r="AI11" s="4"/>
    </row>
    <row r="12" spans="1:35" x14ac:dyDescent="0.2">
      <c r="A12" s="4"/>
      <c r="B12" s="910"/>
      <c r="C12" s="910"/>
      <c r="D12" s="897"/>
      <c r="E12" s="897"/>
      <c r="F12" s="897"/>
      <c r="G12" s="897"/>
      <c r="H12" s="898"/>
      <c r="I12" s="899"/>
      <c r="J12" s="899"/>
      <c r="K12" s="900"/>
      <c r="L12" s="897"/>
      <c r="M12" s="897"/>
      <c r="N12" s="897"/>
      <c r="O12" s="897"/>
      <c r="P12" s="898"/>
      <c r="Q12" s="899"/>
      <c r="R12" s="910"/>
      <c r="S12" s="910"/>
      <c r="T12" s="897"/>
      <c r="U12" s="897"/>
      <c r="V12" s="897"/>
      <c r="W12" s="897"/>
      <c r="X12" s="898"/>
      <c r="Y12" s="899"/>
      <c r="Z12" s="899"/>
      <c r="AA12" s="900"/>
      <c r="AB12" s="897"/>
      <c r="AC12" s="897"/>
      <c r="AD12" s="897"/>
      <c r="AE12" s="897"/>
      <c r="AF12" s="898"/>
      <c r="AG12" s="899"/>
      <c r="AH12" s="25"/>
      <c r="AI12" s="4"/>
    </row>
    <row r="13" spans="1:35" x14ac:dyDescent="0.2">
      <c r="A13" s="4"/>
      <c r="B13" s="910"/>
      <c r="C13" s="910"/>
      <c r="D13" s="897"/>
      <c r="E13" s="897"/>
      <c r="F13" s="897"/>
      <c r="G13" s="897"/>
      <c r="H13" s="898"/>
      <c r="I13" s="899"/>
      <c r="J13" s="899"/>
      <c r="K13" s="900"/>
      <c r="L13" s="897"/>
      <c r="M13" s="897"/>
      <c r="N13" s="897"/>
      <c r="O13" s="897"/>
      <c r="P13" s="898"/>
      <c r="Q13" s="899"/>
      <c r="R13" s="910"/>
      <c r="S13" s="910"/>
      <c r="T13" s="897"/>
      <c r="U13" s="897"/>
      <c r="V13" s="897"/>
      <c r="W13" s="897"/>
      <c r="X13" s="898"/>
      <c r="Y13" s="899"/>
      <c r="Z13" s="899"/>
      <c r="AA13" s="900"/>
      <c r="AB13" s="897"/>
      <c r="AC13" s="897"/>
      <c r="AD13" s="897"/>
      <c r="AE13" s="897"/>
      <c r="AF13" s="898"/>
      <c r="AG13" s="899"/>
      <c r="AH13" s="25"/>
      <c r="AI13" s="4"/>
    </row>
    <row r="14" spans="1:35" x14ac:dyDescent="0.2">
      <c r="A14" s="4"/>
      <c r="B14" s="910"/>
      <c r="C14" s="910"/>
      <c r="D14" s="897"/>
      <c r="E14" s="897"/>
      <c r="F14" s="897"/>
      <c r="G14" s="897"/>
      <c r="H14" s="898"/>
      <c r="I14" s="899"/>
      <c r="J14" s="899"/>
      <c r="K14" s="900"/>
      <c r="L14" s="897"/>
      <c r="M14" s="897"/>
      <c r="N14" s="897"/>
      <c r="O14" s="897"/>
      <c r="P14" s="898"/>
      <c r="Q14" s="899"/>
      <c r="R14" s="910"/>
      <c r="S14" s="910"/>
      <c r="T14" s="897"/>
      <c r="U14" s="897"/>
      <c r="V14" s="897"/>
      <c r="W14" s="897"/>
      <c r="X14" s="898"/>
      <c r="Y14" s="899"/>
      <c r="Z14" s="899"/>
      <c r="AA14" s="900"/>
      <c r="AB14" s="897"/>
      <c r="AC14" s="897"/>
      <c r="AD14" s="897"/>
      <c r="AE14" s="897"/>
      <c r="AF14" s="898"/>
      <c r="AG14" s="899"/>
      <c r="AH14" s="25"/>
      <c r="AI14" s="4"/>
    </row>
    <row r="15" spans="1:35" x14ac:dyDescent="0.2">
      <c r="A15" s="4"/>
      <c r="B15" s="910"/>
      <c r="C15" s="910"/>
      <c r="D15" s="897"/>
      <c r="E15" s="897"/>
      <c r="F15" s="897"/>
      <c r="G15" s="897"/>
      <c r="H15" s="898"/>
      <c r="I15" s="899"/>
      <c r="J15" s="899"/>
      <c r="K15" s="900"/>
      <c r="L15" s="897"/>
      <c r="M15" s="897"/>
      <c r="N15" s="897"/>
      <c r="O15" s="897"/>
      <c r="P15" s="898"/>
      <c r="Q15" s="899"/>
      <c r="R15" s="910"/>
      <c r="S15" s="910"/>
      <c r="T15" s="897"/>
      <c r="U15" s="897"/>
      <c r="V15" s="897"/>
      <c r="W15" s="897"/>
      <c r="X15" s="898"/>
      <c r="Y15" s="899"/>
      <c r="Z15" s="899"/>
      <c r="AA15" s="900"/>
      <c r="AB15" s="897"/>
      <c r="AC15" s="897"/>
      <c r="AD15" s="897"/>
      <c r="AE15" s="897"/>
      <c r="AF15" s="898"/>
      <c r="AG15" s="899"/>
      <c r="AH15" s="25"/>
      <c r="AI15" s="4"/>
    </row>
    <row r="16" spans="1:35" x14ac:dyDescent="0.2">
      <c r="A16" s="4"/>
      <c r="B16" s="910"/>
      <c r="C16" s="910"/>
      <c r="D16" s="897"/>
      <c r="E16" s="897"/>
      <c r="F16" s="897"/>
      <c r="G16" s="897"/>
      <c r="H16" s="898"/>
      <c r="I16" s="899"/>
      <c r="J16" s="899"/>
      <c r="K16" s="900"/>
      <c r="L16" s="897"/>
      <c r="M16" s="897"/>
      <c r="N16" s="897"/>
      <c r="O16" s="897"/>
      <c r="P16" s="898"/>
      <c r="Q16" s="899"/>
      <c r="R16" s="910"/>
      <c r="S16" s="910"/>
      <c r="T16" s="897"/>
      <c r="U16" s="897"/>
      <c r="V16" s="897"/>
      <c r="W16" s="897"/>
      <c r="X16" s="898"/>
      <c r="Y16" s="899"/>
      <c r="Z16" s="899"/>
      <c r="AA16" s="900"/>
      <c r="AB16" s="897"/>
      <c r="AC16" s="897"/>
      <c r="AD16" s="897"/>
      <c r="AE16" s="897"/>
      <c r="AF16" s="898"/>
      <c r="AG16" s="899"/>
      <c r="AH16" s="25"/>
      <c r="AI16" s="4"/>
    </row>
    <row r="17" spans="1:35" x14ac:dyDescent="0.2">
      <c r="A17" s="4"/>
      <c r="B17" s="910"/>
      <c r="C17" s="910"/>
      <c r="D17" s="897"/>
      <c r="E17" s="897"/>
      <c r="F17" s="897"/>
      <c r="G17" s="897"/>
      <c r="H17" s="898"/>
      <c r="I17" s="899"/>
      <c r="J17" s="899"/>
      <c r="K17" s="900"/>
      <c r="L17" s="897"/>
      <c r="M17" s="897"/>
      <c r="N17" s="897"/>
      <c r="O17" s="897"/>
      <c r="P17" s="898"/>
      <c r="Q17" s="899"/>
      <c r="R17" s="910"/>
      <c r="S17" s="910"/>
      <c r="T17" s="897"/>
      <c r="U17" s="897"/>
      <c r="V17" s="897"/>
      <c r="W17" s="897"/>
      <c r="X17" s="898"/>
      <c r="Y17" s="899"/>
      <c r="Z17" s="899"/>
      <c r="AA17" s="900"/>
      <c r="AB17" s="897"/>
      <c r="AC17" s="897"/>
      <c r="AD17" s="897"/>
      <c r="AE17" s="897"/>
      <c r="AF17" s="898"/>
      <c r="AG17" s="899"/>
      <c r="AH17" s="25"/>
      <c r="AI17" s="4"/>
    </row>
    <row r="18" spans="1:35" x14ac:dyDescent="0.2">
      <c r="A18" s="4"/>
      <c r="B18" s="910"/>
      <c r="C18" s="910"/>
      <c r="D18" s="897"/>
      <c r="E18" s="897"/>
      <c r="F18" s="897"/>
      <c r="G18" s="897"/>
      <c r="H18" s="898"/>
      <c r="I18" s="899"/>
      <c r="J18" s="899"/>
      <c r="K18" s="900"/>
      <c r="L18" s="897"/>
      <c r="M18" s="897"/>
      <c r="N18" s="897"/>
      <c r="O18" s="897"/>
      <c r="P18" s="898"/>
      <c r="Q18" s="899"/>
      <c r="R18" s="910"/>
      <c r="S18" s="910"/>
      <c r="T18" s="897"/>
      <c r="U18" s="897"/>
      <c r="V18" s="897"/>
      <c r="W18" s="897"/>
      <c r="X18" s="898"/>
      <c r="Y18" s="899"/>
      <c r="Z18" s="899"/>
      <c r="AA18" s="900"/>
      <c r="AB18" s="897"/>
      <c r="AC18" s="897"/>
      <c r="AD18" s="897"/>
      <c r="AE18" s="897"/>
      <c r="AF18" s="898"/>
      <c r="AG18" s="899"/>
      <c r="AH18" s="25"/>
      <c r="AI18" s="4"/>
    </row>
    <row r="19" spans="1:35" x14ac:dyDescent="0.2">
      <c r="A19" s="4"/>
      <c r="B19" s="910"/>
      <c r="C19" s="910"/>
      <c r="D19" s="897"/>
      <c r="E19" s="897"/>
      <c r="F19" s="897"/>
      <c r="G19" s="897"/>
      <c r="H19" s="898"/>
      <c r="I19" s="899"/>
      <c r="J19" s="899"/>
      <c r="K19" s="900"/>
      <c r="L19" s="897"/>
      <c r="M19" s="897"/>
      <c r="N19" s="897"/>
      <c r="O19" s="897"/>
      <c r="P19" s="898"/>
      <c r="Q19" s="899"/>
      <c r="R19" s="910"/>
      <c r="S19" s="910"/>
      <c r="T19" s="897"/>
      <c r="U19" s="897"/>
      <c r="V19" s="897"/>
      <c r="W19" s="897"/>
      <c r="X19" s="898"/>
      <c r="Y19" s="899"/>
      <c r="Z19" s="899"/>
      <c r="AA19" s="900"/>
      <c r="AB19" s="897"/>
      <c r="AC19" s="897"/>
      <c r="AD19" s="897"/>
      <c r="AE19" s="897"/>
      <c r="AF19" s="898"/>
      <c r="AG19" s="899"/>
      <c r="AH19" s="25"/>
      <c r="AI19" s="4"/>
    </row>
    <row r="20" spans="1:35" x14ac:dyDescent="0.2">
      <c r="A20" s="4"/>
      <c r="B20" s="910"/>
      <c r="C20" s="910"/>
      <c r="D20" s="897"/>
      <c r="E20" s="897"/>
      <c r="F20" s="897"/>
      <c r="G20" s="897"/>
      <c r="H20" s="898"/>
      <c r="I20" s="899"/>
      <c r="J20" s="899"/>
      <c r="K20" s="900"/>
      <c r="L20" s="897"/>
      <c r="M20" s="897"/>
      <c r="N20" s="897"/>
      <c r="O20" s="897"/>
      <c r="P20" s="898"/>
      <c r="Q20" s="899"/>
      <c r="R20" s="910"/>
      <c r="S20" s="910"/>
      <c r="T20" s="897"/>
      <c r="U20" s="897"/>
      <c r="V20" s="897"/>
      <c r="W20" s="897"/>
      <c r="X20" s="898"/>
      <c r="Y20" s="899"/>
      <c r="Z20" s="899"/>
      <c r="AA20" s="900"/>
      <c r="AB20" s="897"/>
      <c r="AC20" s="897"/>
      <c r="AD20" s="897"/>
      <c r="AE20" s="897"/>
      <c r="AF20" s="898"/>
      <c r="AG20" s="899"/>
      <c r="AH20" s="25"/>
      <c r="AI20" s="4"/>
    </row>
    <row r="21" spans="1:35" x14ac:dyDescent="0.2">
      <c r="A21" s="4"/>
      <c r="B21" s="910"/>
      <c r="C21" s="910"/>
      <c r="D21" s="897"/>
      <c r="E21" s="897"/>
      <c r="F21" s="897"/>
      <c r="G21" s="897"/>
      <c r="H21" s="898"/>
      <c r="I21" s="899"/>
      <c r="J21" s="899"/>
      <c r="K21" s="900"/>
      <c r="L21" s="897"/>
      <c r="M21" s="897"/>
      <c r="N21" s="897"/>
      <c r="O21" s="897"/>
      <c r="P21" s="898"/>
      <c r="Q21" s="899"/>
      <c r="R21" s="910"/>
      <c r="S21" s="910"/>
      <c r="T21" s="897"/>
      <c r="U21" s="897"/>
      <c r="V21" s="897"/>
      <c r="W21" s="897"/>
      <c r="X21" s="898"/>
      <c r="Y21" s="899"/>
      <c r="Z21" s="899"/>
      <c r="AA21" s="900"/>
      <c r="AB21" s="897"/>
      <c r="AC21" s="897"/>
      <c r="AD21" s="897"/>
      <c r="AE21" s="897"/>
      <c r="AF21" s="898"/>
      <c r="AG21" s="899"/>
      <c r="AH21" s="25"/>
      <c r="AI21" s="4"/>
    </row>
    <row r="22" spans="1:35" x14ac:dyDescent="0.2">
      <c r="A22" s="4"/>
      <c r="B22" s="910"/>
      <c r="C22" s="910"/>
      <c r="D22" s="897"/>
      <c r="E22" s="897"/>
      <c r="F22" s="897"/>
      <c r="G22" s="897"/>
      <c r="H22" s="898"/>
      <c r="I22" s="899"/>
      <c r="J22" s="899"/>
      <c r="K22" s="900"/>
      <c r="L22" s="897"/>
      <c r="M22" s="897"/>
      <c r="N22" s="897"/>
      <c r="O22" s="897"/>
      <c r="P22" s="898"/>
      <c r="Q22" s="899"/>
      <c r="R22" s="910"/>
      <c r="S22" s="910"/>
      <c r="T22" s="897"/>
      <c r="U22" s="897"/>
      <c r="V22" s="897"/>
      <c r="W22" s="897"/>
      <c r="X22" s="898"/>
      <c r="Y22" s="899"/>
      <c r="Z22" s="899"/>
      <c r="AA22" s="900"/>
      <c r="AB22" s="897"/>
      <c r="AC22" s="897"/>
      <c r="AD22" s="897"/>
      <c r="AE22" s="897"/>
      <c r="AF22" s="898"/>
      <c r="AG22" s="899"/>
      <c r="AH22" s="25"/>
      <c r="AI22" s="4"/>
    </row>
    <row r="23" spans="1:35" x14ac:dyDescent="0.2">
      <c r="A23" s="4"/>
      <c r="B23" s="910"/>
      <c r="C23" s="910"/>
      <c r="D23" s="897"/>
      <c r="E23" s="897"/>
      <c r="F23" s="897"/>
      <c r="G23" s="897"/>
      <c r="H23" s="898"/>
      <c r="I23" s="899"/>
      <c r="J23" s="899"/>
      <c r="K23" s="900"/>
      <c r="L23" s="897"/>
      <c r="M23" s="897"/>
      <c r="N23" s="897"/>
      <c r="O23" s="897"/>
      <c r="P23" s="898"/>
      <c r="Q23" s="899"/>
      <c r="R23" s="910"/>
      <c r="S23" s="910"/>
      <c r="T23" s="897"/>
      <c r="U23" s="897"/>
      <c r="V23" s="897"/>
      <c r="W23" s="897"/>
      <c r="X23" s="898"/>
      <c r="Y23" s="899"/>
      <c r="Z23" s="899"/>
      <c r="AA23" s="900"/>
      <c r="AB23" s="897"/>
      <c r="AC23" s="897"/>
      <c r="AD23" s="897"/>
      <c r="AE23" s="897"/>
      <c r="AF23" s="898"/>
      <c r="AG23" s="899"/>
      <c r="AH23" s="25"/>
      <c r="AI23" s="4"/>
    </row>
    <row r="24" spans="1:35" x14ac:dyDescent="0.2">
      <c r="A24" s="4"/>
      <c r="B24" s="910"/>
      <c r="C24" s="910"/>
      <c r="D24" s="897"/>
      <c r="E24" s="897"/>
      <c r="F24" s="897"/>
      <c r="G24" s="897"/>
      <c r="H24" s="898"/>
      <c r="I24" s="899"/>
      <c r="J24" s="899"/>
      <c r="K24" s="900"/>
      <c r="L24" s="897"/>
      <c r="M24" s="897"/>
      <c r="N24" s="897"/>
      <c r="O24" s="897"/>
      <c r="P24" s="898"/>
      <c r="Q24" s="899"/>
      <c r="R24" s="910"/>
      <c r="S24" s="910"/>
      <c r="T24" s="897"/>
      <c r="U24" s="897"/>
      <c r="V24" s="897"/>
      <c r="W24" s="897"/>
      <c r="X24" s="898"/>
      <c r="Y24" s="899"/>
      <c r="Z24" s="899"/>
      <c r="AA24" s="900"/>
      <c r="AB24" s="897"/>
      <c r="AC24" s="897"/>
      <c r="AD24" s="897"/>
      <c r="AE24" s="897"/>
      <c r="AF24" s="898"/>
      <c r="AG24" s="899"/>
      <c r="AH24" s="25"/>
      <c r="AI24" s="4"/>
    </row>
    <row r="25" spans="1:35" x14ac:dyDescent="0.2">
      <c r="A25" s="4"/>
      <c r="B25" s="910"/>
      <c r="C25" s="910"/>
      <c r="D25" s="897"/>
      <c r="E25" s="897"/>
      <c r="F25" s="897"/>
      <c r="G25" s="897"/>
      <c r="H25" s="898"/>
      <c r="I25" s="899"/>
      <c r="J25" s="899"/>
      <c r="K25" s="900"/>
      <c r="L25" s="897"/>
      <c r="M25" s="897"/>
      <c r="N25" s="897"/>
      <c r="O25" s="897"/>
      <c r="P25" s="898"/>
      <c r="Q25" s="899"/>
      <c r="R25" s="910"/>
      <c r="S25" s="910"/>
      <c r="T25" s="897"/>
      <c r="U25" s="897"/>
      <c r="V25" s="897"/>
      <c r="W25" s="897"/>
      <c r="X25" s="898"/>
      <c r="Y25" s="899"/>
      <c r="Z25" s="899"/>
      <c r="AA25" s="900"/>
      <c r="AB25" s="897"/>
      <c r="AC25" s="897"/>
      <c r="AD25" s="897"/>
      <c r="AE25" s="897"/>
      <c r="AF25" s="898"/>
      <c r="AG25" s="899"/>
      <c r="AH25" s="25"/>
      <c r="AI25" s="4"/>
    </row>
    <row r="26" spans="1:35" x14ac:dyDescent="0.2">
      <c r="A26" s="4"/>
      <c r="B26" s="911" t="s">
        <v>27</v>
      </c>
      <c r="C26" s="911"/>
      <c r="D26" s="903"/>
      <c r="E26" s="903"/>
      <c r="F26" s="903"/>
      <c r="G26" s="903"/>
      <c r="H26" s="903"/>
      <c r="I26" s="903"/>
      <c r="J26" s="903"/>
      <c r="K26" s="903"/>
      <c r="L26" s="903"/>
      <c r="M26" s="903"/>
      <c r="N26" s="903"/>
      <c r="O26" s="903"/>
      <c r="P26" s="903"/>
      <c r="Q26" s="903"/>
      <c r="R26" s="903"/>
      <c r="S26" s="903"/>
      <c r="T26" s="903"/>
      <c r="U26" s="903"/>
      <c r="V26" s="903"/>
      <c r="W26" s="903"/>
      <c r="X26" s="903"/>
      <c r="Y26" s="903"/>
      <c r="Z26" s="903"/>
      <c r="AA26" s="903"/>
      <c r="AB26" s="903"/>
      <c r="AC26" s="903"/>
      <c r="AD26" s="903"/>
      <c r="AE26" s="903"/>
      <c r="AF26" s="903"/>
      <c r="AG26" s="903"/>
      <c r="AH26" s="25"/>
      <c r="AI26" s="4"/>
    </row>
    <row r="27" spans="1:35" x14ac:dyDescent="0.2">
      <c r="A27" s="172"/>
      <c r="B27" s="909" t="s">
        <v>532</v>
      </c>
      <c r="C27" s="596"/>
      <c r="D27" s="596"/>
      <c r="E27" s="596"/>
      <c r="F27" s="596"/>
      <c r="G27" s="596"/>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47" t="str">
        <f>IF('Form XXI'!B28&lt;&gt;"",'Form XXI'!B28,"")</f>
        <v>A</v>
      </c>
      <c r="C28" s="948"/>
      <c r="D28" s="904" t="s">
        <v>580</v>
      </c>
      <c r="E28" s="905"/>
      <c r="F28" s="905"/>
      <c r="G28" s="906"/>
      <c r="H28" s="947" t="str">
        <f>IF('Form XXI'!H28&lt;&gt;"",'Form XXI'!H28,"")</f>
        <v>B</v>
      </c>
      <c r="I28" s="948"/>
      <c r="J28" s="905" t="s">
        <v>581</v>
      </c>
      <c r="K28" s="905"/>
      <c r="L28" s="905"/>
      <c r="M28" s="905"/>
      <c r="N28" s="947" t="str">
        <f>IF('Form XXI'!N28&lt;&gt;"",'Form XXI'!N28,"")</f>
        <v>C</v>
      </c>
      <c r="O28" s="948"/>
      <c r="P28" s="905" t="s">
        <v>582</v>
      </c>
      <c r="Q28" s="905"/>
      <c r="R28" s="905"/>
      <c r="S28" s="905"/>
      <c r="T28" s="947" t="str">
        <f>IF('Form XXI'!T28&lt;&gt;"",'Form XXI'!T28,"")</f>
        <v>D</v>
      </c>
      <c r="U28" s="948"/>
      <c r="V28" s="904" t="s">
        <v>583</v>
      </c>
      <c r="W28" s="905"/>
      <c r="X28" s="905"/>
      <c r="Y28" s="905"/>
      <c r="Z28" s="947" t="str">
        <f>IF('Form XXI'!Z28&lt;&gt;"",'Form XXI'!Z28,"")</f>
        <v>E</v>
      </c>
      <c r="AA28" s="948"/>
      <c r="AB28" s="904" t="s">
        <v>584</v>
      </c>
      <c r="AC28" s="905"/>
      <c r="AD28" s="905"/>
      <c r="AE28" s="906"/>
      <c r="AF28" s="544"/>
      <c r="AG28" s="544"/>
      <c r="AH28" s="25"/>
      <c r="AI28" s="4"/>
    </row>
    <row r="29" spans="1:35" x14ac:dyDescent="0.2">
      <c r="A29" s="4"/>
      <c r="B29" s="949"/>
      <c r="C29" s="950"/>
      <c r="D29" s="907"/>
      <c r="E29" s="907"/>
      <c r="F29" s="907"/>
      <c r="G29" s="908"/>
      <c r="H29" s="949"/>
      <c r="I29" s="950"/>
      <c r="J29" s="907"/>
      <c r="K29" s="907"/>
      <c r="L29" s="907"/>
      <c r="M29" s="907"/>
      <c r="N29" s="949"/>
      <c r="O29" s="950"/>
      <c r="P29" s="907"/>
      <c r="Q29" s="907"/>
      <c r="R29" s="907"/>
      <c r="S29" s="907"/>
      <c r="T29" s="949"/>
      <c r="U29" s="950"/>
      <c r="V29" s="907"/>
      <c r="W29" s="907"/>
      <c r="X29" s="907"/>
      <c r="Y29" s="907"/>
      <c r="Z29" s="949"/>
      <c r="AA29" s="950"/>
      <c r="AB29" s="907"/>
      <c r="AC29" s="907"/>
      <c r="AD29" s="907"/>
      <c r="AE29" s="908"/>
      <c r="AF29" s="544"/>
      <c r="AG29" s="544"/>
      <c r="AH29" s="25"/>
      <c r="AI29" s="4"/>
    </row>
    <row r="30" spans="1:35" x14ac:dyDescent="0.2">
      <c r="A30" s="4"/>
      <c r="B30" s="935" t="s">
        <v>112</v>
      </c>
      <c r="C30" s="935"/>
      <c r="D30" s="936"/>
      <c r="E30" s="936"/>
      <c r="F30" s="936"/>
      <c r="G30" s="936"/>
      <c r="H30" s="936"/>
      <c r="I30" s="936"/>
      <c r="J30" s="936"/>
      <c r="K30" s="936"/>
      <c r="L30" s="936"/>
      <c r="M30" s="936"/>
      <c r="N30" s="936"/>
      <c r="O30" s="936"/>
      <c r="P30" s="936"/>
      <c r="Q30" s="936"/>
      <c r="R30" s="936"/>
      <c r="S30" s="936"/>
      <c r="T30" s="936"/>
      <c r="U30" s="936"/>
      <c r="V30" s="936"/>
      <c r="W30" s="936"/>
      <c r="X30" s="936"/>
      <c r="Y30" s="936"/>
      <c r="Z30" s="936"/>
      <c r="AA30" s="936"/>
      <c r="AB30" s="936"/>
      <c r="AC30" s="936"/>
      <c r="AD30" s="936"/>
      <c r="AE30" s="936"/>
      <c r="AF30" s="936"/>
      <c r="AG30" s="936"/>
      <c r="AH30" s="936"/>
      <c r="AI30" s="4"/>
    </row>
    <row r="31" spans="1:35" x14ac:dyDescent="0.2">
      <c r="A31" s="4"/>
      <c r="B31" s="937"/>
      <c r="C31" s="938"/>
      <c r="D31" s="939"/>
      <c r="E31" s="939"/>
      <c r="F31" s="939"/>
      <c r="G31" s="939"/>
      <c r="H31" s="939"/>
      <c r="I31" s="939"/>
      <c r="J31" s="939"/>
      <c r="K31" s="939"/>
      <c r="L31" s="939"/>
      <c r="M31" s="939"/>
      <c r="N31" s="939"/>
      <c r="O31" s="939"/>
      <c r="P31" s="939"/>
      <c r="Q31" s="939"/>
      <c r="R31" s="939"/>
      <c r="S31" s="939"/>
      <c r="T31" s="939"/>
      <c r="U31" s="939"/>
      <c r="V31" s="939"/>
      <c r="W31" s="939"/>
      <c r="X31" s="939"/>
      <c r="Y31" s="939"/>
      <c r="Z31" s="939"/>
      <c r="AA31" s="939"/>
      <c r="AB31" s="939"/>
      <c r="AC31" s="939"/>
      <c r="AD31" s="939"/>
      <c r="AE31" s="939"/>
      <c r="AF31" s="939"/>
      <c r="AG31" s="939"/>
      <c r="AH31" s="940"/>
      <c r="AI31" s="4"/>
    </row>
    <row r="32" spans="1:35" x14ac:dyDescent="0.2">
      <c r="A32" s="4"/>
      <c r="B32" s="941"/>
      <c r="C32" s="942"/>
      <c r="D32" s="942"/>
      <c r="E32" s="942"/>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3"/>
      <c r="AI32" s="4"/>
    </row>
    <row r="33" spans="1:35" x14ac:dyDescent="0.2">
      <c r="A33" s="4"/>
      <c r="B33" s="941"/>
      <c r="C33" s="942"/>
      <c r="D33" s="942"/>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42"/>
      <c r="AG33" s="942"/>
      <c r="AH33" s="943"/>
      <c r="AI33" s="4"/>
    </row>
    <row r="34" spans="1:35" x14ac:dyDescent="0.2">
      <c r="A34" s="172"/>
      <c r="B34" s="941"/>
      <c r="C34" s="942"/>
      <c r="D34" s="942"/>
      <c r="E34" s="942"/>
      <c r="F34" s="942"/>
      <c r="G34" s="942"/>
      <c r="H34" s="942"/>
      <c r="I34" s="942"/>
      <c r="J34" s="942"/>
      <c r="K34" s="942"/>
      <c r="L34" s="942"/>
      <c r="M34" s="942"/>
      <c r="N34" s="942"/>
      <c r="O34" s="942"/>
      <c r="P34" s="942"/>
      <c r="Q34" s="942"/>
      <c r="R34" s="942"/>
      <c r="S34" s="942"/>
      <c r="T34" s="942"/>
      <c r="U34" s="942"/>
      <c r="V34" s="942"/>
      <c r="W34" s="942"/>
      <c r="X34" s="942"/>
      <c r="Y34" s="942"/>
      <c r="Z34" s="942"/>
      <c r="AA34" s="942"/>
      <c r="AB34" s="942"/>
      <c r="AC34" s="942"/>
      <c r="AD34" s="942"/>
      <c r="AE34" s="942"/>
      <c r="AF34" s="942"/>
      <c r="AG34" s="942"/>
      <c r="AH34" s="943"/>
      <c r="AI34" s="15"/>
    </row>
    <row r="35" spans="1:35" x14ac:dyDescent="0.2">
      <c r="A35" s="2"/>
      <c r="B35" s="944"/>
      <c r="C35" s="945"/>
      <c r="D35" s="945"/>
      <c r="E35" s="945"/>
      <c r="F35" s="945"/>
      <c r="G35" s="945"/>
      <c r="H35" s="945"/>
      <c r="I35" s="945"/>
      <c r="J35" s="945"/>
      <c r="K35" s="945"/>
      <c r="L35" s="945"/>
      <c r="M35" s="945"/>
      <c r="N35" s="945"/>
      <c r="O35" s="945"/>
      <c r="P35" s="945"/>
      <c r="Q35" s="945"/>
      <c r="R35" s="945"/>
      <c r="S35" s="945"/>
      <c r="T35" s="945"/>
      <c r="U35" s="945"/>
      <c r="V35" s="945"/>
      <c r="W35" s="945"/>
      <c r="X35" s="945"/>
      <c r="Y35" s="945"/>
      <c r="Z35" s="945"/>
      <c r="AA35" s="945"/>
      <c r="AB35" s="945"/>
      <c r="AC35" s="945"/>
      <c r="AD35" s="945"/>
      <c r="AE35" s="945"/>
      <c r="AF35" s="945"/>
      <c r="AG35" s="945"/>
      <c r="AH35" s="946"/>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selectLockedCells="1"/>
  <mergeCells count="333">
    <mergeCell ref="Z5:AC6"/>
    <mergeCell ref="AD5:AG6"/>
    <mergeCell ref="B7:E7"/>
    <mergeCell ref="F7:I7"/>
    <mergeCell ref="J7:M7"/>
    <mergeCell ref="N7:Q7"/>
    <mergeCell ref="B25:C25"/>
    <mergeCell ref="D25:E25"/>
    <mergeCell ref="F25:G25"/>
    <mergeCell ref="N5:Q6"/>
    <mergeCell ref="P24:Q24"/>
    <mergeCell ref="R24:S24"/>
    <mergeCell ref="T23:U23"/>
    <mergeCell ref="V23:W23"/>
    <mergeCell ref="X23:Y23"/>
    <mergeCell ref="Z23:AA23"/>
    <mergeCell ref="AB23:AC23"/>
    <mergeCell ref="AD23:AE23"/>
    <mergeCell ref="AF24:AG24"/>
    <mergeCell ref="B23:C23"/>
    <mergeCell ref="D23:E23"/>
    <mergeCell ref="F23:G23"/>
    <mergeCell ref="H23:I23"/>
    <mergeCell ref="AB24:AC24"/>
    <mergeCell ref="B27:G27"/>
    <mergeCell ref="B28:C29"/>
    <mergeCell ref="D28:G29"/>
    <mergeCell ref="H28:I29"/>
    <mergeCell ref="J28:M29"/>
    <mergeCell ref="N28:O29"/>
    <mergeCell ref="R5:U6"/>
    <mergeCell ref="B31:AH35"/>
    <mergeCell ref="B30:AH30"/>
    <mergeCell ref="B26:C26"/>
    <mergeCell ref="D26:E26"/>
    <mergeCell ref="F26:G26"/>
    <mergeCell ref="H26:I26"/>
    <mergeCell ref="L26:M26"/>
    <mergeCell ref="N26:O26"/>
    <mergeCell ref="P26:Q26"/>
    <mergeCell ref="AB26:AC26"/>
    <mergeCell ref="AF26:AG26"/>
    <mergeCell ref="R26:S26"/>
    <mergeCell ref="T26:U26"/>
    <mergeCell ref="V26:W26"/>
    <mergeCell ref="X26:Y26"/>
    <mergeCell ref="V28:Y29"/>
    <mergeCell ref="V5:Y6"/>
    <mergeCell ref="Z28:AA29"/>
    <mergeCell ref="AB28:AE29"/>
    <mergeCell ref="AF28:AG28"/>
    <mergeCell ref="AF29:AG29"/>
    <mergeCell ref="Z26:AA26"/>
    <mergeCell ref="AD26:AE26"/>
    <mergeCell ref="P28:S29"/>
    <mergeCell ref="T28:U29"/>
    <mergeCell ref="H25:I25"/>
    <mergeCell ref="J25:K25"/>
    <mergeCell ref="L25:M25"/>
    <mergeCell ref="N25:O25"/>
    <mergeCell ref="P25:Q25"/>
    <mergeCell ref="R25:S25"/>
    <mergeCell ref="T25:U25"/>
    <mergeCell ref="AD25:AE25"/>
    <mergeCell ref="AF25:AG25"/>
    <mergeCell ref="V25:W25"/>
    <mergeCell ref="X25:Y25"/>
    <mergeCell ref="Z25:AA25"/>
    <mergeCell ref="AB25:AC25"/>
    <mergeCell ref="J26:K26"/>
    <mergeCell ref="AD24:AE24"/>
    <mergeCell ref="AF23:AG23"/>
    <mergeCell ref="B24:C24"/>
    <mergeCell ref="D24:E24"/>
    <mergeCell ref="F24:G24"/>
    <mergeCell ref="H24:I24"/>
    <mergeCell ref="J24:K24"/>
    <mergeCell ref="L24:M24"/>
    <mergeCell ref="N24:O24"/>
    <mergeCell ref="J23:K23"/>
    <mergeCell ref="L23:M23"/>
    <mergeCell ref="N23:O23"/>
    <mergeCell ref="P23:Q23"/>
    <mergeCell ref="R23:S23"/>
    <mergeCell ref="T24:U24"/>
    <mergeCell ref="V24:W24"/>
    <mergeCell ref="X24:Y24"/>
    <mergeCell ref="Z24:AA24"/>
    <mergeCell ref="B22:C22"/>
    <mergeCell ref="D22:E22"/>
    <mergeCell ref="F22:G22"/>
    <mergeCell ref="H22:I22"/>
    <mergeCell ref="J22:K22"/>
    <mergeCell ref="L22:M22"/>
    <mergeCell ref="N22:O22"/>
    <mergeCell ref="P22:Q22"/>
    <mergeCell ref="R22:S22"/>
    <mergeCell ref="AF20:AG20"/>
    <mergeCell ref="T20:U20"/>
    <mergeCell ref="V20:W20"/>
    <mergeCell ref="X20:Y20"/>
    <mergeCell ref="Z20:AA20"/>
    <mergeCell ref="AB20:AC20"/>
    <mergeCell ref="AD20:AE20"/>
    <mergeCell ref="AF19:AG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AF22:AG22"/>
    <mergeCell ref="T22:U22"/>
    <mergeCell ref="V22:W22"/>
    <mergeCell ref="X22:Y22"/>
    <mergeCell ref="Z22:AA22"/>
    <mergeCell ref="AB22:AC22"/>
    <mergeCell ref="AD22:AE22"/>
    <mergeCell ref="AF21:AG21"/>
    <mergeCell ref="T21:U21"/>
    <mergeCell ref="V21:W21"/>
    <mergeCell ref="X21:Y21"/>
    <mergeCell ref="Z21:AA21"/>
    <mergeCell ref="AB21:AC21"/>
    <mergeCell ref="AD21:AE21"/>
    <mergeCell ref="P18:Q18"/>
    <mergeCell ref="R18:S18"/>
    <mergeCell ref="AB19:AC19"/>
    <mergeCell ref="AD19:AE19"/>
    <mergeCell ref="P19:Q19"/>
    <mergeCell ref="R19:S19"/>
    <mergeCell ref="P20:Q20"/>
    <mergeCell ref="R20:S20"/>
    <mergeCell ref="T19:U19"/>
    <mergeCell ref="V19:W19"/>
    <mergeCell ref="X19:Y19"/>
    <mergeCell ref="Z19:AA19"/>
    <mergeCell ref="B20:C20"/>
    <mergeCell ref="D20:E20"/>
    <mergeCell ref="F20:G20"/>
    <mergeCell ref="H20:I20"/>
    <mergeCell ref="J20:K20"/>
    <mergeCell ref="L20:M20"/>
    <mergeCell ref="N20:O20"/>
    <mergeCell ref="B17:C17"/>
    <mergeCell ref="D17:E17"/>
    <mergeCell ref="F17:G17"/>
    <mergeCell ref="H17:I17"/>
    <mergeCell ref="J17:K17"/>
    <mergeCell ref="L17:M17"/>
    <mergeCell ref="N17:O17"/>
    <mergeCell ref="B18:C18"/>
    <mergeCell ref="D18:E18"/>
    <mergeCell ref="F18:G18"/>
    <mergeCell ref="H18:I18"/>
    <mergeCell ref="J18:K18"/>
    <mergeCell ref="L18:M18"/>
    <mergeCell ref="N18:O18"/>
    <mergeCell ref="P17:Q17"/>
    <mergeCell ref="R17:S17"/>
    <mergeCell ref="AD15:AE15"/>
    <mergeCell ref="AF18:AG18"/>
    <mergeCell ref="T18:U18"/>
    <mergeCell ref="V18:W18"/>
    <mergeCell ref="X18:Y18"/>
    <mergeCell ref="Z18:AA18"/>
    <mergeCell ref="AB18:AC18"/>
    <mergeCell ref="AD18:AE18"/>
    <mergeCell ref="AF17:AG17"/>
    <mergeCell ref="T17:U17"/>
    <mergeCell ref="V17:W17"/>
    <mergeCell ref="X17:Y17"/>
    <mergeCell ref="Z17:AA17"/>
    <mergeCell ref="AB17:AC17"/>
    <mergeCell ref="AD17:AE17"/>
    <mergeCell ref="AF16:AG16"/>
    <mergeCell ref="T16:U16"/>
    <mergeCell ref="V16:W16"/>
    <mergeCell ref="X16:Y16"/>
    <mergeCell ref="AF15:AG15"/>
    <mergeCell ref="P15:Q15"/>
    <mergeCell ref="R15:S15"/>
    <mergeCell ref="B16:C16"/>
    <mergeCell ref="D16:E16"/>
    <mergeCell ref="F16:G16"/>
    <mergeCell ref="H16:I16"/>
    <mergeCell ref="J16:K16"/>
    <mergeCell ref="L16:M16"/>
    <mergeCell ref="N16:O16"/>
    <mergeCell ref="B15:C15"/>
    <mergeCell ref="D15:E15"/>
    <mergeCell ref="F15:G15"/>
    <mergeCell ref="H15:I15"/>
    <mergeCell ref="J15:K15"/>
    <mergeCell ref="L15:M15"/>
    <mergeCell ref="N15:O15"/>
    <mergeCell ref="P16:Q16"/>
    <mergeCell ref="R16:S16"/>
    <mergeCell ref="T15:U15"/>
    <mergeCell ref="V15:W15"/>
    <mergeCell ref="X15:Y15"/>
    <mergeCell ref="Z15:AA15"/>
    <mergeCell ref="AB15:AC15"/>
    <mergeCell ref="B4:C4"/>
    <mergeCell ref="R4:S4"/>
    <mergeCell ref="J8:K9"/>
    <mergeCell ref="L8:M9"/>
    <mergeCell ref="N8:O9"/>
    <mergeCell ref="T11:U11"/>
    <mergeCell ref="V11:W11"/>
    <mergeCell ref="X11:Y11"/>
    <mergeCell ref="D4:Q4"/>
    <mergeCell ref="T4:AG4"/>
    <mergeCell ref="B5:E6"/>
    <mergeCell ref="F5:I6"/>
    <mergeCell ref="J5:M6"/>
    <mergeCell ref="AD14:AE14"/>
    <mergeCell ref="B8:C9"/>
    <mergeCell ref="D8:E9"/>
    <mergeCell ref="F8:G9"/>
    <mergeCell ref="AF13:AG13"/>
    <mergeCell ref="T13:U13"/>
    <mergeCell ref="V13:W13"/>
    <mergeCell ref="X13:Y13"/>
    <mergeCell ref="Z13:AA13"/>
    <mergeCell ref="AB13:AC13"/>
    <mergeCell ref="AD13:AE13"/>
    <mergeCell ref="B13:C13"/>
    <mergeCell ref="D13:E13"/>
    <mergeCell ref="P13:Q13"/>
    <mergeCell ref="R13:S13"/>
    <mergeCell ref="A36:C36"/>
    <mergeCell ref="D36:G36"/>
    <mergeCell ref="M36:P36"/>
    <mergeCell ref="V10:W10"/>
    <mergeCell ref="X10:Y10"/>
    <mergeCell ref="Z10:AA10"/>
    <mergeCell ref="AB10:AC10"/>
    <mergeCell ref="Z8:AA9"/>
    <mergeCell ref="AB8:AC9"/>
    <mergeCell ref="V8:W9"/>
    <mergeCell ref="X8:Y9"/>
    <mergeCell ref="B10:C10"/>
    <mergeCell ref="D10:E10"/>
    <mergeCell ref="F10:G10"/>
    <mergeCell ref="H10:I10"/>
    <mergeCell ref="J10:K10"/>
    <mergeCell ref="L10:M10"/>
    <mergeCell ref="F13:G13"/>
    <mergeCell ref="H13:I13"/>
    <mergeCell ref="J13:K13"/>
    <mergeCell ref="L13:M13"/>
    <mergeCell ref="N13:O13"/>
    <mergeCell ref="N10:O10"/>
    <mergeCell ref="P10:Q10"/>
    <mergeCell ref="V36:Y36"/>
    <mergeCell ref="Z36:AA36"/>
    <mergeCell ref="AD36:AH36"/>
    <mergeCell ref="AD8:AE9"/>
    <mergeCell ref="AF8:AG9"/>
    <mergeCell ref="AF12:AG12"/>
    <mergeCell ref="R11:S11"/>
    <mergeCell ref="T12:U12"/>
    <mergeCell ref="V12:W12"/>
    <mergeCell ref="X12:Y12"/>
    <mergeCell ref="Z12:AA12"/>
    <mergeCell ref="AB12:AC12"/>
    <mergeCell ref="AD12:AE12"/>
    <mergeCell ref="AF11:AG11"/>
    <mergeCell ref="AD11:AE11"/>
    <mergeCell ref="AF14:AG14"/>
    <mergeCell ref="R12:S12"/>
    <mergeCell ref="T14:U14"/>
    <mergeCell ref="V14:W14"/>
    <mergeCell ref="X14:Y14"/>
    <mergeCell ref="R14:S14"/>
    <mergeCell ref="Z16:AA16"/>
    <mergeCell ref="AB16:AC16"/>
    <mergeCell ref="AD16:AE16"/>
    <mergeCell ref="H8:I9"/>
    <mergeCell ref="Z7:AC7"/>
    <mergeCell ref="AD7:AG7"/>
    <mergeCell ref="R7:U7"/>
    <mergeCell ref="V7:Y7"/>
    <mergeCell ref="R8:S9"/>
    <mergeCell ref="T8:U9"/>
    <mergeCell ref="AD10:AE10"/>
    <mergeCell ref="AF10:AG10"/>
    <mergeCell ref="L12:M12"/>
    <mergeCell ref="N12:O12"/>
    <mergeCell ref="P12:Q12"/>
    <mergeCell ref="B14:C14"/>
    <mergeCell ref="D14:E14"/>
    <mergeCell ref="F14:G14"/>
    <mergeCell ref="H14:I14"/>
    <mergeCell ref="J14:K14"/>
    <mergeCell ref="L14:M14"/>
    <mergeCell ref="N14:O14"/>
    <mergeCell ref="P14:Q14"/>
    <mergeCell ref="AB36:AC36"/>
    <mergeCell ref="H36:L36"/>
    <mergeCell ref="Q36:S36"/>
    <mergeCell ref="T36:U36"/>
    <mergeCell ref="R10:S10"/>
    <mergeCell ref="T10:U10"/>
    <mergeCell ref="P8:Q9"/>
    <mergeCell ref="B11:C11"/>
    <mergeCell ref="D11:E11"/>
    <mergeCell ref="F11:G11"/>
    <mergeCell ref="H11:I11"/>
    <mergeCell ref="J11:K11"/>
    <mergeCell ref="L11:M11"/>
    <mergeCell ref="N11:O11"/>
    <mergeCell ref="P11:Q11"/>
    <mergeCell ref="B12:C12"/>
    <mergeCell ref="D12:E12"/>
    <mergeCell ref="F12:G12"/>
    <mergeCell ref="H12:I12"/>
    <mergeCell ref="J12:K12"/>
    <mergeCell ref="Z11:AA11"/>
    <mergeCell ref="AB11:AC11"/>
    <mergeCell ref="Z14:AA14"/>
    <mergeCell ref="AB14:AC14"/>
  </mergeCells>
  <phoneticPr fontId="5" type="noConversion"/>
  <conditionalFormatting sqref="D36:G36 M36:P36">
    <cfRule type="cellIs" dxfId="4091" priority="1" stopIfTrue="1" operator="equal">
      <formula>0</formula>
    </cfRule>
  </conditionalFormatting>
  <hyperlinks>
    <hyperlink ref="AI36" location="'Form II(a)'!AC30" display="i" xr:uid="{00000000-0004-0000-36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XXI(e)</oddFooter>
  </headerFooter>
  <legacyDrawing r:id="rId2"/>
  <legacyDrawingHF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4">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710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6" t="s">
        <v>349</v>
      </c>
      <c r="C4" s="917"/>
      <c r="D4" s="918"/>
      <c r="E4" s="919"/>
      <c r="F4" s="919"/>
      <c r="G4" s="919"/>
      <c r="H4" s="919"/>
      <c r="I4" s="919"/>
      <c r="J4" s="361"/>
      <c r="K4" s="361"/>
      <c r="L4" s="361"/>
      <c r="M4" s="361"/>
      <c r="N4" s="361"/>
      <c r="O4" s="361"/>
      <c r="P4" s="361"/>
      <c r="Q4" s="920"/>
      <c r="R4" s="916" t="s">
        <v>349</v>
      </c>
      <c r="S4" s="917"/>
      <c r="T4" s="918"/>
      <c r="U4" s="919"/>
      <c r="V4" s="919"/>
      <c r="W4" s="919"/>
      <c r="X4" s="919"/>
      <c r="Y4" s="919"/>
      <c r="Z4" s="361"/>
      <c r="AA4" s="361"/>
      <c r="AB4" s="361"/>
      <c r="AC4" s="361"/>
      <c r="AD4" s="361"/>
      <c r="AE4" s="361"/>
      <c r="AF4" s="361"/>
      <c r="AG4" s="920"/>
      <c r="AH4" s="25"/>
      <c r="AI4" s="4"/>
    </row>
    <row r="5" spans="1:35" ht="12.75" customHeight="1" x14ac:dyDescent="0.2">
      <c r="A5" s="4"/>
      <c r="B5" s="710" t="s">
        <v>156</v>
      </c>
      <c r="C5" s="921"/>
      <c r="D5" s="862"/>
      <c r="E5" s="863"/>
      <c r="F5" s="924" t="s">
        <v>53</v>
      </c>
      <c r="G5" s="924"/>
      <c r="H5" s="925"/>
      <c r="I5" s="925"/>
      <c r="J5" s="924" t="s">
        <v>157</v>
      </c>
      <c r="K5" s="924"/>
      <c r="L5" s="925"/>
      <c r="M5" s="925"/>
      <c r="N5" s="710" t="s">
        <v>158</v>
      </c>
      <c r="O5" s="921"/>
      <c r="P5" s="862"/>
      <c r="Q5" s="922"/>
      <c r="R5" s="710" t="s">
        <v>156</v>
      </c>
      <c r="S5" s="921"/>
      <c r="T5" s="862"/>
      <c r="U5" s="863"/>
      <c r="V5" s="924" t="s">
        <v>53</v>
      </c>
      <c r="W5" s="924"/>
      <c r="X5" s="925"/>
      <c r="Y5" s="925"/>
      <c r="Z5" s="924" t="s">
        <v>157</v>
      </c>
      <c r="AA5" s="924"/>
      <c r="AB5" s="925"/>
      <c r="AC5" s="925"/>
      <c r="AD5" s="710" t="s">
        <v>158</v>
      </c>
      <c r="AE5" s="921"/>
      <c r="AF5" s="862"/>
      <c r="AG5" s="922"/>
      <c r="AH5" s="25"/>
      <c r="AI5" s="4"/>
    </row>
    <row r="6" spans="1:35" x14ac:dyDescent="0.2">
      <c r="A6" s="4"/>
      <c r="B6" s="557"/>
      <c r="C6" s="588"/>
      <c r="D6" s="423"/>
      <c r="E6" s="424"/>
      <c r="F6" s="926"/>
      <c r="G6" s="926"/>
      <c r="H6" s="927"/>
      <c r="I6" s="927"/>
      <c r="J6" s="926"/>
      <c r="K6" s="926"/>
      <c r="L6" s="927"/>
      <c r="M6" s="927"/>
      <c r="N6" s="557"/>
      <c r="O6" s="588"/>
      <c r="P6" s="423"/>
      <c r="Q6" s="923"/>
      <c r="R6" s="557"/>
      <c r="S6" s="588"/>
      <c r="T6" s="423"/>
      <c r="U6" s="424"/>
      <c r="V6" s="926"/>
      <c r="W6" s="926"/>
      <c r="X6" s="927"/>
      <c r="Y6" s="927"/>
      <c r="Z6" s="926"/>
      <c r="AA6" s="926"/>
      <c r="AB6" s="927"/>
      <c r="AC6" s="927"/>
      <c r="AD6" s="557"/>
      <c r="AE6" s="588"/>
      <c r="AF6" s="423"/>
      <c r="AG6" s="923"/>
      <c r="AH6" s="25"/>
      <c r="AI6" s="4"/>
    </row>
    <row r="7" spans="1:35" ht="12.75" customHeight="1" x14ac:dyDescent="0.2">
      <c r="A7" s="4"/>
      <c r="B7" s="928"/>
      <c r="C7" s="929"/>
      <c r="D7" s="930"/>
      <c r="E7" s="931"/>
      <c r="F7" s="897"/>
      <c r="G7" s="897"/>
      <c r="H7" s="932"/>
      <c r="I7" s="932"/>
      <c r="J7" s="897"/>
      <c r="K7" s="897"/>
      <c r="L7" s="932"/>
      <c r="M7" s="932"/>
      <c r="N7" s="540"/>
      <c r="O7" s="933"/>
      <c r="P7" s="930"/>
      <c r="Q7" s="934"/>
      <c r="R7" s="928"/>
      <c r="S7" s="929"/>
      <c r="T7" s="930"/>
      <c r="U7" s="931"/>
      <c r="V7" s="897"/>
      <c r="W7" s="897"/>
      <c r="X7" s="932"/>
      <c r="Y7" s="932"/>
      <c r="Z7" s="897"/>
      <c r="AA7" s="897"/>
      <c r="AB7" s="932"/>
      <c r="AC7" s="932"/>
      <c r="AD7" s="540"/>
      <c r="AE7" s="933"/>
      <c r="AF7" s="930"/>
      <c r="AG7" s="934"/>
      <c r="AH7" s="25"/>
      <c r="AI7" s="4"/>
    </row>
    <row r="8" spans="1:35" ht="12.75" customHeight="1" x14ac:dyDescent="0.2">
      <c r="A8" s="4"/>
      <c r="B8" s="812" t="s">
        <v>152</v>
      </c>
      <c r="C8" s="812"/>
      <c r="D8" s="812" t="s">
        <v>153</v>
      </c>
      <c r="E8" s="812"/>
      <c r="F8" s="812" t="s">
        <v>154</v>
      </c>
      <c r="G8" s="812"/>
      <c r="H8" s="812" t="s">
        <v>155</v>
      </c>
      <c r="I8" s="812"/>
      <c r="J8" s="812" t="s">
        <v>152</v>
      </c>
      <c r="K8" s="812"/>
      <c r="L8" s="812" t="s">
        <v>153</v>
      </c>
      <c r="M8" s="812"/>
      <c r="N8" s="812" t="s">
        <v>154</v>
      </c>
      <c r="O8" s="812"/>
      <c r="P8" s="901" t="s">
        <v>155</v>
      </c>
      <c r="Q8" s="902"/>
      <c r="R8" s="812" t="s">
        <v>152</v>
      </c>
      <c r="S8" s="812"/>
      <c r="T8" s="812" t="s">
        <v>153</v>
      </c>
      <c r="U8" s="812"/>
      <c r="V8" s="812" t="s">
        <v>154</v>
      </c>
      <c r="W8" s="812"/>
      <c r="X8" s="812" t="s">
        <v>155</v>
      </c>
      <c r="Y8" s="812"/>
      <c r="Z8" s="812" t="s">
        <v>152</v>
      </c>
      <c r="AA8" s="812"/>
      <c r="AB8" s="812" t="s">
        <v>153</v>
      </c>
      <c r="AC8" s="812"/>
      <c r="AD8" s="812" t="s">
        <v>154</v>
      </c>
      <c r="AE8" s="812"/>
      <c r="AF8" s="901" t="s">
        <v>155</v>
      </c>
      <c r="AG8" s="902"/>
      <c r="AH8" s="25"/>
      <c r="AI8" s="4"/>
    </row>
    <row r="9" spans="1:35" x14ac:dyDescent="0.2">
      <c r="A9" s="4"/>
      <c r="B9" s="812"/>
      <c r="C9" s="812"/>
      <c r="D9" s="812"/>
      <c r="E9" s="812"/>
      <c r="F9" s="812"/>
      <c r="G9" s="812"/>
      <c r="H9" s="812"/>
      <c r="I9" s="812"/>
      <c r="J9" s="812"/>
      <c r="K9" s="812"/>
      <c r="L9" s="812"/>
      <c r="M9" s="812"/>
      <c r="N9" s="812"/>
      <c r="O9" s="812"/>
      <c r="P9" s="901"/>
      <c r="Q9" s="902"/>
      <c r="R9" s="812"/>
      <c r="S9" s="812"/>
      <c r="T9" s="812"/>
      <c r="U9" s="812"/>
      <c r="V9" s="812"/>
      <c r="W9" s="812"/>
      <c r="X9" s="812"/>
      <c r="Y9" s="812"/>
      <c r="Z9" s="812"/>
      <c r="AA9" s="812"/>
      <c r="AB9" s="812"/>
      <c r="AC9" s="812"/>
      <c r="AD9" s="812"/>
      <c r="AE9" s="812"/>
      <c r="AF9" s="901"/>
      <c r="AG9" s="902"/>
      <c r="AH9" s="25"/>
      <c r="AI9" s="4"/>
    </row>
    <row r="10" spans="1:35" x14ac:dyDescent="0.2">
      <c r="A10" s="4"/>
      <c r="B10" s="910"/>
      <c r="C10" s="910"/>
      <c r="D10" s="897"/>
      <c r="E10" s="897"/>
      <c r="F10" s="897"/>
      <c r="G10" s="897"/>
      <c r="H10" s="898"/>
      <c r="I10" s="899"/>
      <c r="J10" s="899"/>
      <c r="K10" s="900"/>
      <c r="L10" s="897"/>
      <c r="M10" s="897"/>
      <c r="N10" s="897"/>
      <c r="O10" s="897"/>
      <c r="P10" s="898"/>
      <c r="Q10" s="899"/>
      <c r="R10" s="910"/>
      <c r="S10" s="910"/>
      <c r="T10" s="897"/>
      <c r="U10" s="897"/>
      <c r="V10" s="897"/>
      <c r="W10" s="897"/>
      <c r="X10" s="898"/>
      <c r="Y10" s="899"/>
      <c r="Z10" s="899"/>
      <c r="AA10" s="900"/>
      <c r="AB10" s="897"/>
      <c r="AC10" s="897"/>
      <c r="AD10" s="897"/>
      <c r="AE10" s="897"/>
      <c r="AF10" s="898"/>
      <c r="AG10" s="899"/>
      <c r="AH10" s="25"/>
      <c r="AI10" s="4"/>
    </row>
    <row r="11" spans="1:35" x14ac:dyDescent="0.2">
      <c r="A11" s="4"/>
      <c r="B11" s="910"/>
      <c r="C11" s="910"/>
      <c r="D11" s="897"/>
      <c r="E11" s="897"/>
      <c r="F11" s="897"/>
      <c r="G11" s="897"/>
      <c r="H11" s="898"/>
      <c r="I11" s="899"/>
      <c r="J11" s="899"/>
      <c r="K11" s="900"/>
      <c r="L11" s="897"/>
      <c r="M11" s="897"/>
      <c r="N11" s="897"/>
      <c r="O11" s="897"/>
      <c r="P11" s="898"/>
      <c r="Q11" s="899"/>
      <c r="R11" s="910"/>
      <c r="S11" s="910"/>
      <c r="T11" s="897"/>
      <c r="U11" s="897"/>
      <c r="V11" s="897"/>
      <c r="W11" s="897"/>
      <c r="X11" s="898"/>
      <c r="Y11" s="899"/>
      <c r="Z11" s="899"/>
      <c r="AA11" s="900"/>
      <c r="AB11" s="897"/>
      <c r="AC11" s="897"/>
      <c r="AD11" s="897"/>
      <c r="AE11" s="897"/>
      <c r="AF11" s="898"/>
      <c r="AG11" s="899"/>
      <c r="AH11" s="25"/>
      <c r="AI11" s="4"/>
    </row>
    <row r="12" spans="1:35" x14ac:dyDescent="0.2">
      <c r="A12" s="4"/>
      <c r="B12" s="910"/>
      <c r="C12" s="910"/>
      <c r="D12" s="897"/>
      <c r="E12" s="897"/>
      <c r="F12" s="897"/>
      <c r="G12" s="897"/>
      <c r="H12" s="898"/>
      <c r="I12" s="899"/>
      <c r="J12" s="899"/>
      <c r="K12" s="900"/>
      <c r="L12" s="897"/>
      <c r="M12" s="897"/>
      <c r="N12" s="897"/>
      <c r="O12" s="897"/>
      <c r="P12" s="898"/>
      <c r="Q12" s="899"/>
      <c r="R12" s="910"/>
      <c r="S12" s="910"/>
      <c r="T12" s="897"/>
      <c r="U12" s="897"/>
      <c r="V12" s="897"/>
      <c r="W12" s="897"/>
      <c r="X12" s="898"/>
      <c r="Y12" s="899"/>
      <c r="Z12" s="899"/>
      <c r="AA12" s="900"/>
      <c r="AB12" s="897"/>
      <c r="AC12" s="897"/>
      <c r="AD12" s="897"/>
      <c r="AE12" s="897"/>
      <c r="AF12" s="898"/>
      <c r="AG12" s="899"/>
      <c r="AH12" s="25"/>
      <c r="AI12" s="4"/>
    </row>
    <row r="13" spans="1:35" x14ac:dyDescent="0.2">
      <c r="A13" s="4"/>
      <c r="B13" s="910"/>
      <c r="C13" s="910"/>
      <c r="D13" s="897"/>
      <c r="E13" s="897"/>
      <c r="F13" s="897"/>
      <c r="G13" s="897"/>
      <c r="H13" s="898"/>
      <c r="I13" s="899"/>
      <c r="J13" s="899"/>
      <c r="K13" s="900"/>
      <c r="L13" s="897"/>
      <c r="M13" s="897"/>
      <c r="N13" s="897"/>
      <c r="O13" s="897"/>
      <c r="P13" s="898"/>
      <c r="Q13" s="899"/>
      <c r="R13" s="910"/>
      <c r="S13" s="910"/>
      <c r="T13" s="897"/>
      <c r="U13" s="897"/>
      <c r="V13" s="897"/>
      <c r="W13" s="897"/>
      <c r="X13" s="898"/>
      <c r="Y13" s="899"/>
      <c r="Z13" s="899"/>
      <c r="AA13" s="900"/>
      <c r="AB13" s="897"/>
      <c r="AC13" s="897"/>
      <c r="AD13" s="897"/>
      <c r="AE13" s="897"/>
      <c r="AF13" s="898"/>
      <c r="AG13" s="899"/>
      <c r="AH13" s="25"/>
      <c r="AI13" s="4"/>
    </row>
    <row r="14" spans="1:35" x14ac:dyDescent="0.2">
      <c r="A14" s="4"/>
      <c r="B14" s="910"/>
      <c r="C14" s="910"/>
      <c r="D14" s="897"/>
      <c r="E14" s="897"/>
      <c r="F14" s="897"/>
      <c r="G14" s="897"/>
      <c r="H14" s="898"/>
      <c r="I14" s="899"/>
      <c r="J14" s="899"/>
      <c r="K14" s="900"/>
      <c r="L14" s="897"/>
      <c r="M14" s="897"/>
      <c r="N14" s="897"/>
      <c r="O14" s="897"/>
      <c r="P14" s="898"/>
      <c r="Q14" s="899"/>
      <c r="R14" s="910"/>
      <c r="S14" s="910"/>
      <c r="T14" s="897"/>
      <c r="U14" s="897"/>
      <c r="V14" s="897"/>
      <c r="W14" s="897"/>
      <c r="X14" s="898"/>
      <c r="Y14" s="899"/>
      <c r="Z14" s="899"/>
      <c r="AA14" s="900"/>
      <c r="AB14" s="897"/>
      <c r="AC14" s="897"/>
      <c r="AD14" s="897"/>
      <c r="AE14" s="897"/>
      <c r="AF14" s="898"/>
      <c r="AG14" s="899"/>
      <c r="AH14" s="25"/>
      <c r="AI14" s="4"/>
    </row>
    <row r="15" spans="1:35" x14ac:dyDescent="0.2">
      <c r="A15" s="4"/>
      <c r="B15" s="910"/>
      <c r="C15" s="910"/>
      <c r="D15" s="897"/>
      <c r="E15" s="897"/>
      <c r="F15" s="897"/>
      <c r="G15" s="897"/>
      <c r="H15" s="898"/>
      <c r="I15" s="899"/>
      <c r="J15" s="899"/>
      <c r="K15" s="900"/>
      <c r="L15" s="897"/>
      <c r="M15" s="897"/>
      <c r="N15" s="897"/>
      <c r="O15" s="897"/>
      <c r="P15" s="898"/>
      <c r="Q15" s="899"/>
      <c r="R15" s="910"/>
      <c r="S15" s="910"/>
      <c r="T15" s="897"/>
      <c r="U15" s="897"/>
      <c r="V15" s="897"/>
      <c r="W15" s="897"/>
      <c r="X15" s="898"/>
      <c r="Y15" s="899"/>
      <c r="Z15" s="899"/>
      <c r="AA15" s="900"/>
      <c r="AB15" s="897"/>
      <c r="AC15" s="897"/>
      <c r="AD15" s="897"/>
      <c r="AE15" s="897"/>
      <c r="AF15" s="898"/>
      <c r="AG15" s="899"/>
      <c r="AH15" s="25"/>
      <c r="AI15" s="4"/>
    </row>
    <row r="16" spans="1:35" x14ac:dyDescent="0.2">
      <c r="A16" s="4"/>
      <c r="B16" s="910"/>
      <c r="C16" s="910"/>
      <c r="D16" s="897"/>
      <c r="E16" s="897"/>
      <c r="F16" s="897"/>
      <c r="G16" s="897"/>
      <c r="H16" s="898"/>
      <c r="I16" s="899"/>
      <c r="J16" s="899"/>
      <c r="K16" s="900"/>
      <c r="L16" s="897"/>
      <c r="M16" s="897"/>
      <c r="N16" s="897"/>
      <c r="O16" s="897"/>
      <c r="P16" s="898"/>
      <c r="Q16" s="899"/>
      <c r="R16" s="910"/>
      <c r="S16" s="910"/>
      <c r="T16" s="897"/>
      <c r="U16" s="897"/>
      <c r="V16" s="897"/>
      <c r="W16" s="897"/>
      <c r="X16" s="898"/>
      <c r="Y16" s="899"/>
      <c r="Z16" s="899"/>
      <c r="AA16" s="900"/>
      <c r="AB16" s="897"/>
      <c r="AC16" s="897"/>
      <c r="AD16" s="897"/>
      <c r="AE16" s="897"/>
      <c r="AF16" s="898"/>
      <c r="AG16" s="899"/>
      <c r="AH16" s="25"/>
      <c r="AI16" s="4"/>
    </row>
    <row r="17" spans="1:35" x14ac:dyDescent="0.2">
      <c r="A17" s="4"/>
      <c r="B17" s="910"/>
      <c r="C17" s="910"/>
      <c r="D17" s="897"/>
      <c r="E17" s="897"/>
      <c r="F17" s="897"/>
      <c r="G17" s="897"/>
      <c r="H17" s="898"/>
      <c r="I17" s="899"/>
      <c r="J17" s="899"/>
      <c r="K17" s="900"/>
      <c r="L17" s="897"/>
      <c r="M17" s="897"/>
      <c r="N17" s="897"/>
      <c r="O17" s="897"/>
      <c r="P17" s="898"/>
      <c r="Q17" s="899"/>
      <c r="R17" s="910"/>
      <c r="S17" s="910"/>
      <c r="T17" s="897"/>
      <c r="U17" s="897"/>
      <c r="V17" s="897"/>
      <c r="W17" s="897"/>
      <c r="X17" s="898"/>
      <c r="Y17" s="899"/>
      <c r="Z17" s="899"/>
      <c r="AA17" s="900"/>
      <c r="AB17" s="897"/>
      <c r="AC17" s="897"/>
      <c r="AD17" s="897"/>
      <c r="AE17" s="897"/>
      <c r="AF17" s="898"/>
      <c r="AG17" s="899"/>
      <c r="AH17" s="25"/>
      <c r="AI17" s="4"/>
    </row>
    <row r="18" spans="1:35" x14ac:dyDescent="0.2">
      <c r="A18" s="4"/>
      <c r="B18" s="910"/>
      <c r="C18" s="910"/>
      <c r="D18" s="897"/>
      <c r="E18" s="897"/>
      <c r="F18" s="897"/>
      <c r="G18" s="897"/>
      <c r="H18" s="898"/>
      <c r="I18" s="899"/>
      <c r="J18" s="899"/>
      <c r="K18" s="900"/>
      <c r="L18" s="897"/>
      <c r="M18" s="897"/>
      <c r="N18" s="897"/>
      <c r="O18" s="897"/>
      <c r="P18" s="898"/>
      <c r="Q18" s="899"/>
      <c r="R18" s="910"/>
      <c r="S18" s="910"/>
      <c r="T18" s="897"/>
      <c r="U18" s="897"/>
      <c r="V18" s="897"/>
      <c r="W18" s="897"/>
      <c r="X18" s="898"/>
      <c r="Y18" s="899"/>
      <c r="Z18" s="899"/>
      <c r="AA18" s="900"/>
      <c r="AB18" s="897"/>
      <c r="AC18" s="897"/>
      <c r="AD18" s="897"/>
      <c r="AE18" s="897"/>
      <c r="AF18" s="898"/>
      <c r="AG18" s="899"/>
      <c r="AH18" s="25"/>
      <c r="AI18" s="4"/>
    </row>
    <row r="19" spans="1:35" x14ac:dyDescent="0.2">
      <c r="A19" s="4"/>
      <c r="B19" s="910"/>
      <c r="C19" s="910"/>
      <c r="D19" s="897"/>
      <c r="E19" s="897"/>
      <c r="F19" s="897"/>
      <c r="G19" s="897"/>
      <c r="H19" s="898"/>
      <c r="I19" s="899"/>
      <c r="J19" s="899"/>
      <c r="K19" s="900"/>
      <c r="L19" s="897"/>
      <c r="M19" s="897"/>
      <c r="N19" s="897"/>
      <c r="O19" s="897"/>
      <c r="P19" s="898"/>
      <c r="Q19" s="899"/>
      <c r="R19" s="910"/>
      <c r="S19" s="910"/>
      <c r="T19" s="897"/>
      <c r="U19" s="897"/>
      <c r="V19" s="897"/>
      <c r="W19" s="897"/>
      <c r="X19" s="898"/>
      <c r="Y19" s="899"/>
      <c r="Z19" s="899"/>
      <c r="AA19" s="900"/>
      <c r="AB19" s="897"/>
      <c r="AC19" s="897"/>
      <c r="AD19" s="897"/>
      <c r="AE19" s="897"/>
      <c r="AF19" s="898"/>
      <c r="AG19" s="899"/>
      <c r="AH19" s="25"/>
      <c r="AI19" s="4"/>
    </row>
    <row r="20" spans="1:35" x14ac:dyDescent="0.2">
      <c r="A20" s="4"/>
      <c r="B20" s="910"/>
      <c r="C20" s="910"/>
      <c r="D20" s="897"/>
      <c r="E20" s="897"/>
      <c r="F20" s="897"/>
      <c r="G20" s="897"/>
      <c r="H20" s="898"/>
      <c r="I20" s="899"/>
      <c r="J20" s="899"/>
      <c r="K20" s="900"/>
      <c r="L20" s="897"/>
      <c r="M20" s="897"/>
      <c r="N20" s="897"/>
      <c r="O20" s="897"/>
      <c r="P20" s="898"/>
      <c r="Q20" s="899"/>
      <c r="R20" s="910"/>
      <c r="S20" s="910"/>
      <c r="T20" s="897"/>
      <c r="U20" s="897"/>
      <c r="V20" s="897"/>
      <c r="W20" s="897"/>
      <c r="X20" s="898"/>
      <c r="Y20" s="899"/>
      <c r="Z20" s="899"/>
      <c r="AA20" s="900"/>
      <c r="AB20" s="897"/>
      <c r="AC20" s="897"/>
      <c r="AD20" s="897"/>
      <c r="AE20" s="897"/>
      <c r="AF20" s="898"/>
      <c r="AG20" s="899"/>
      <c r="AH20" s="25"/>
      <c r="AI20" s="4"/>
    </row>
    <row r="21" spans="1:35" x14ac:dyDescent="0.2">
      <c r="A21" s="4"/>
      <c r="B21" s="910"/>
      <c r="C21" s="910"/>
      <c r="D21" s="897"/>
      <c r="E21" s="897"/>
      <c r="F21" s="897"/>
      <c r="G21" s="897"/>
      <c r="H21" s="898"/>
      <c r="I21" s="899"/>
      <c r="J21" s="899"/>
      <c r="K21" s="900"/>
      <c r="L21" s="897"/>
      <c r="M21" s="897"/>
      <c r="N21" s="897"/>
      <c r="O21" s="897"/>
      <c r="P21" s="898"/>
      <c r="Q21" s="899"/>
      <c r="R21" s="910"/>
      <c r="S21" s="910"/>
      <c r="T21" s="897"/>
      <c r="U21" s="897"/>
      <c r="V21" s="897"/>
      <c r="W21" s="897"/>
      <c r="X21" s="898"/>
      <c r="Y21" s="899"/>
      <c r="Z21" s="899"/>
      <c r="AA21" s="900"/>
      <c r="AB21" s="897"/>
      <c r="AC21" s="897"/>
      <c r="AD21" s="897"/>
      <c r="AE21" s="897"/>
      <c r="AF21" s="898"/>
      <c r="AG21" s="899"/>
      <c r="AH21" s="25"/>
      <c r="AI21" s="4"/>
    </row>
    <row r="22" spans="1:35" x14ac:dyDescent="0.2">
      <c r="A22" s="4"/>
      <c r="B22" s="910"/>
      <c r="C22" s="910"/>
      <c r="D22" s="897"/>
      <c r="E22" s="897"/>
      <c r="F22" s="897"/>
      <c r="G22" s="897"/>
      <c r="H22" s="898"/>
      <c r="I22" s="899"/>
      <c r="J22" s="899"/>
      <c r="K22" s="900"/>
      <c r="L22" s="897"/>
      <c r="M22" s="897"/>
      <c r="N22" s="897"/>
      <c r="O22" s="897"/>
      <c r="P22" s="898"/>
      <c r="Q22" s="899"/>
      <c r="R22" s="910"/>
      <c r="S22" s="910"/>
      <c r="T22" s="897"/>
      <c r="U22" s="897"/>
      <c r="V22" s="897"/>
      <c r="W22" s="897"/>
      <c r="X22" s="898"/>
      <c r="Y22" s="899"/>
      <c r="Z22" s="899"/>
      <c r="AA22" s="900"/>
      <c r="AB22" s="897"/>
      <c r="AC22" s="897"/>
      <c r="AD22" s="897"/>
      <c r="AE22" s="897"/>
      <c r="AF22" s="898"/>
      <c r="AG22" s="899"/>
      <c r="AH22" s="25"/>
      <c r="AI22" s="4"/>
    </row>
    <row r="23" spans="1:35" x14ac:dyDescent="0.2">
      <c r="A23" s="4"/>
      <c r="B23" s="910"/>
      <c r="C23" s="910"/>
      <c r="D23" s="897"/>
      <c r="E23" s="897"/>
      <c r="F23" s="897"/>
      <c r="G23" s="897"/>
      <c r="H23" s="898"/>
      <c r="I23" s="899"/>
      <c r="J23" s="899"/>
      <c r="K23" s="900"/>
      <c r="L23" s="897"/>
      <c r="M23" s="897"/>
      <c r="N23" s="897"/>
      <c r="O23" s="897"/>
      <c r="P23" s="898"/>
      <c r="Q23" s="899"/>
      <c r="R23" s="910"/>
      <c r="S23" s="910"/>
      <c r="T23" s="897"/>
      <c r="U23" s="897"/>
      <c r="V23" s="897"/>
      <c r="W23" s="897"/>
      <c r="X23" s="898"/>
      <c r="Y23" s="899"/>
      <c r="Z23" s="899"/>
      <c r="AA23" s="900"/>
      <c r="AB23" s="897"/>
      <c r="AC23" s="897"/>
      <c r="AD23" s="897"/>
      <c r="AE23" s="897"/>
      <c r="AF23" s="898"/>
      <c r="AG23" s="899"/>
      <c r="AH23" s="25"/>
      <c r="AI23" s="4"/>
    </row>
    <row r="24" spans="1:35" x14ac:dyDescent="0.2">
      <c r="A24" s="4"/>
      <c r="B24" s="910"/>
      <c r="C24" s="910"/>
      <c r="D24" s="897"/>
      <c r="E24" s="897"/>
      <c r="F24" s="897"/>
      <c r="G24" s="897"/>
      <c r="H24" s="898"/>
      <c r="I24" s="899"/>
      <c r="J24" s="899"/>
      <c r="K24" s="900"/>
      <c r="L24" s="897"/>
      <c r="M24" s="897"/>
      <c r="N24" s="897"/>
      <c r="O24" s="897"/>
      <c r="P24" s="898"/>
      <c r="Q24" s="899"/>
      <c r="R24" s="910"/>
      <c r="S24" s="910"/>
      <c r="T24" s="897"/>
      <c r="U24" s="897"/>
      <c r="V24" s="897"/>
      <c r="W24" s="897"/>
      <c r="X24" s="898"/>
      <c r="Y24" s="899"/>
      <c r="Z24" s="899"/>
      <c r="AA24" s="900"/>
      <c r="AB24" s="897"/>
      <c r="AC24" s="897"/>
      <c r="AD24" s="897"/>
      <c r="AE24" s="897"/>
      <c r="AF24" s="898"/>
      <c r="AG24" s="899"/>
      <c r="AH24" s="25"/>
      <c r="AI24" s="4"/>
    </row>
    <row r="25" spans="1:35" x14ac:dyDescent="0.2">
      <c r="A25" s="4"/>
      <c r="B25" s="910"/>
      <c r="C25" s="910"/>
      <c r="D25" s="897"/>
      <c r="E25" s="897"/>
      <c r="F25" s="897"/>
      <c r="G25" s="897"/>
      <c r="H25" s="898"/>
      <c r="I25" s="899"/>
      <c r="J25" s="899"/>
      <c r="K25" s="900"/>
      <c r="L25" s="897"/>
      <c r="M25" s="897"/>
      <c r="N25" s="897"/>
      <c r="O25" s="897"/>
      <c r="P25" s="898"/>
      <c r="Q25" s="899"/>
      <c r="R25" s="910"/>
      <c r="S25" s="910"/>
      <c r="T25" s="897"/>
      <c r="U25" s="897"/>
      <c r="V25" s="897"/>
      <c r="W25" s="897"/>
      <c r="X25" s="898"/>
      <c r="Y25" s="899"/>
      <c r="Z25" s="899"/>
      <c r="AA25" s="900"/>
      <c r="AB25" s="897"/>
      <c r="AC25" s="897"/>
      <c r="AD25" s="897"/>
      <c r="AE25" s="897"/>
      <c r="AF25" s="898"/>
      <c r="AG25" s="899"/>
      <c r="AH25" s="25"/>
      <c r="AI25" s="4"/>
    </row>
    <row r="26" spans="1:35" x14ac:dyDescent="0.2">
      <c r="A26" s="4"/>
      <c r="B26" s="911" t="s">
        <v>27</v>
      </c>
      <c r="C26" s="911"/>
      <c r="D26" s="903"/>
      <c r="E26" s="903"/>
      <c r="F26" s="903"/>
      <c r="G26" s="903"/>
      <c r="H26" s="903"/>
      <c r="I26" s="903"/>
      <c r="J26" s="903"/>
      <c r="K26" s="903"/>
      <c r="L26" s="903"/>
      <c r="M26" s="903"/>
      <c r="N26" s="903"/>
      <c r="O26" s="903"/>
      <c r="P26" s="903"/>
      <c r="Q26" s="903"/>
      <c r="R26" s="903"/>
      <c r="S26" s="903"/>
      <c r="T26" s="903"/>
      <c r="U26" s="903"/>
      <c r="V26" s="903"/>
      <c r="W26" s="903"/>
      <c r="X26" s="903"/>
      <c r="Y26" s="903"/>
      <c r="Z26" s="903"/>
      <c r="AA26" s="903"/>
      <c r="AB26" s="903"/>
      <c r="AC26" s="903"/>
      <c r="AD26" s="903"/>
      <c r="AE26" s="903"/>
      <c r="AF26" s="903"/>
      <c r="AG26" s="903"/>
      <c r="AH26" s="25"/>
      <c r="AI26" s="4"/>
    </row>
    <row r="27" spans="1:35" x14ac:dyDescent="0.2">
      <c r="A27" s="172"/>
      <c r="B27" s="909" t="s">
        <v>532</v>
      </c>
      <c r="C27" s="596"/>
      <c r="D27" s="596"/>
      <c r="E27" s="596"/>
      <c r="F27" s="596"/>
      <c r="G27" s="596"/>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47" t="str">
        <f>IF('Form XXI'!B28&lt;&gt;"",'Form XXI'!B28,"")</f>
        <v>A</v>
      </c>
      <c r="C28" s="948"/>
      <c r="D28" s="904" t="s">
        <v>580</v>
      </c>
      <c r="E28" s="905"/>
      <c r="F28" s="905"/>
      <c r="G28" s="906"/>
      <c r="H28" s="947" t="str">
        <f>IF('Form XXI'!H28&lt;&gt;"",'Form XXI'!H28,"")</f>
        <v>B</v>
      </c>
      <c r="I28" s="948"/>
      <c r="J28" s="905" t="s">
        <v>581</v>
      </c>
      <c r="K28" s="905"/>
      <c r="L28" s="905"/>
      <c r="M28" s="905"/>
      <c r="N28" s="947" t="str">
        <f>IF('Form XXI'!N28&lt;&gt;"",'Form XXI'!N28,"")</f>
        <v>C</v>
      </c>
      <c r="O28" s="948"/>
      <c r="P28" s="905" t="s">
        <v>582</v>
      </c>
      <c r="Q28" s="905"/>
      <c r="R28" s="905"/>
      <c r="S28" s="905"/>
      <c r="T28" s="947" t="str">
        <f>IF('Form XXI'!T28&lt;&gt;"",'Form XXI'!T28,"")</f>
        <v>D</v>
      </c>
      <c r="U28" s="948"/>
      <c r="V28" s="904" t="s">
        <v>583</v>
      </c>
      <c r="W28" s="905"/>
      <c r="X28" s="905"/>
      <c r="Y28" s="905"/>
      <c r="Z28" s="947" t="str">
        <f>IF('Form XXI'!Z28&lt;&gt;"",'Form XXI'!Z28,"")</f>
        <v>E</v>
      </c>
      <c r="AA28" s="948"/>
      <c r="AB28" s="904" t="s">
        <v>584</v>
      </c>
      <c r="AC28" s="905"/>
      <c r="AD28" s="905"/>
      <c r="AE28" s="906"/>
      <c r="AF28" s="544"/>
      <c r="AG28" s="544"/>
      <c r="AH28" s="25"/>
      <c r="AI28" s="4"/>
    </row>
    <row r="29" spans="1:35" x14ac:dyDescent="0.2">
      <c r="A29" s="4"/>
      <c r="B29" s="949"/>
      <c r="C29" s="950"/>
      <c r="D29" s="907"/>
      <c r="E29" s="907"/>
      <c r="F29" s="907"/>
      <c r="G29" s="908"/>
      <c r="H29" s="949"/>
      <c r="I29" s="950"/>
      <c r="J29" s="907"/>
      <c r="K29" s="907"/>
      <c r="L29" s="907"/>
      <c r="M29" s="907"/>
      <c r="N29" s="949"/>
      <c r="O29" s="950"/>
      <c r="P29" s="907"/>
      <c r="Q29" s="907"/>
      <c r="R29" s="907"/>
      <c r="S29" s="907"/>
      <c r="T29" s="949"/>
      <c r="U29" s="950"/>
      <c r="V29" s="907"/>
      <c r="W29" s="907"/>
      <c r="X29" s="907"/>
      <c r="Y29" s="907"/>
      <c r="Z29" s="949"/>
      <c r="AA29" s="950"/>
      <c r="AB29" s="907"/>
      <c r="AC29" s="907"/>
      <c r="AD29" s="907"/>
      <c r="AE29" s="908"/>
      <c r="AF29" s="544"/>
      <c r="AG29" s="544"/>
      <c r="AH29" s="25"/>
      <c r="AI29" s="4"/>
    </row>
    <row r="30" spans="1:35" x14ac:dyDescent="0.2">
      <c r="A30" s="4"/>
      <c r="B30" s="935" t="s">
        <v>112</v>
      </c>
      <c r="C30" s="935"/>
      <c r="D30" s="936"/>
      <c r="E30" s="936"/>
      <c r="F30" s="936"/>
      <c r="G30" s="936"/>
      <c r="H30" s="936"/>
      <c r="I30" s="936"/>
      <c r="J30" s="936"/>
      <c r="K30" s="936"/>
      <c r="L30" s="936"/>
      <c r="M30" s="936"/>
      <c r="N30" s="936"/>
      <c r="O30" s="936"/>
      <c r="P30" s="936"/>
      <c r="Q30" s="936"/>
      <c r="R30" s="936"/>
      <c r="S30" s="936"/>
      <c r="T30" s="936"/>
      <c r="U30" s="936"/>
      <c r="V30" s="936"/>
      <c r="W30" s="936"/>
      <c r="X30" s="936"/>
      <c r="Y30" s="936"/>
      <c r="Z30" s="936"/>
      <c r="AA30" s="936"/>
      <c r="AB30" s="936"/>
      <c r="AC30" s="936"/>
      <c r="AD30" s="936"/>
      <c r="AE30" s="936"/>
      <c r="AF30" s="936"/>
      <c r="AG30" s="936"/>
      <c r="AH30" s="936"/>
      <c r="AI30" s="4"/>
    </row>
    <row r="31" spans="1:35" x14ac:dyDescent="0.2">
      <c r="A31" s="4"/>
      <c r="B31" s="937"/>
      <c r="C31" s="938"/>
      <c r="D31" s="939"/>
      <c r="E31" s="939"/>
      <c r="F31" s="939"/>
      <c r="G31" s="939"/>
      <c r="H31" s="939"/>
      <c r="I31" s="939"/>
      <c r="J31" s="939"/>
      <c r="K31" s="939"/>
      <c r="L31" s="939"/>
      <c r="M31" s="939"/>
      <c r="N31" s="939"/>
      <c r="O31" s="939"/>
      <c r="P31" s="939"/>
      <c r="Q31" s="939"/>
      <c r="R31" s="939"/>
      <c r="S31" s="939"/>
      <c r="T31" s="939"/>
      <c r="U31" s="939"/>
      <c r="V31" s="939"/>
      <c r="W31" s="939"/>
      <c r="X31" s="939"/>
      <c r="Y31" s="939"/>
      <c r="Z31" s="939"/>
      <c r="AA31" s="939"/>
      <c r="AB31" s="939"/>
      <c r="AC31" s="939"/>
      <c r="AD31" s="939"/>
      <c r="AE31" s="939"/>
      <c r="AF31" s="939"/>
      <c r="AG31" s="939"/>
      <c r="AH31" s="940"/>
      <c r="AI31" s="4"/>
    </row>
    <row r="32" spans="1:35" x14ac:dyDescent="0.2">
      <c r="A32" s="4"/>
      <c r="B32" s="941"/>
      <c r="C32" s="942"/>
      <c r="D32" s="942"/>
      <c r="E32" s="942"/>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3"/>
      <c r="AI32" s="4"/>
    </row>
    <row r="33" spans="1:35" x14ac:dyDescent="0.2">
      <c r="A33" s="4"/>
      <c r="B33" s="941"/>
      <c r="C33" s="942"/>
      <c r="D33" s="942"/>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42"/>
      <c r="AG33" s="942"/>
      <c r="AH33" s="943"/>
      <c r="AI33" s="4"/>
    </row>
    <row r="34" spans="1:35" x14ac:dyDescent="0.2">
      <c r="A34" s="172"/>
      <c r="B34" s="941"/>
      <c r="C34" s="942"/>
      <c r="D34" s="942"/>
      <c r="E34" s="942"/>
      <c r="F34" s="942"/>
      <c r="G34" s="942"/>
      <c r="H34" s="942"/>
      <c r="I34" s="942"/>
      <c r="J34" s="942"/>
      <c r="K34" s="942"/>
      <c r="L34" s="942"/>
      <c r="M34" s="942"/>
      <c r="N34" s="942"/>
      <c r="O34" s="942"/>
      <c r="P34" s="942"/>
      <c r="Q34" s="942"/>
      <c r="R34" s="942"/>
      <c r="S34" s="942"/>
      <c r="T34" s="942"/>
      <c r="U34" s="942"/>
      <c r="V34" s="942"/>
      <c r="W34" s="942"/>
      <c r="X34" s="942"/>
      <c r="Y34" s="942"/>
      <c r="Z34" s="942"/>
      <c r="AA34" s="942"/>
      <c r="AB34" s="942"/>
      <c r="AC34" s="942"/>
      <c r="AD34" s="942"/>
      <c r="AE34" s="942"/>
      <c r="AF34" s="942"/>
      <c r="AG34" s="942"/>
      <c r="AH34" s="943"/>
      <c r="AI34" s="15"/>
    </row>
    <row r="35" spans="1:35" x14ac:dyDescent="0.2">
      <c r="A35" s="2"/>
      <c r="B35" s="944"/>
      <c r="C35" s="945"/>
      <c r="D35" s="945"/>
      <c r="E35" s="945"/>
      <c r="F35" s="945"/>
      <c r="G35" s="945"/>
      <c r="H35" s="945"/>
      <c r="I35" s="945"/>
      <c r="J35" s="945"/>
      <c r="K35" s="945"/>
      <c r="L35" s="945"/>
      <c r="M35" s="945"/>
      <c r="N35" s="945"/>
      <c r="O35" s="945"/>
      <c r="P35" s="945"/>
      <c r="Q35" s="945"/>
      <c r="R35" s="945"/>
      <c r="S35" s="945"/>
      <c r="T35" s="945"/>
      <c r="U35" s="945"/>
      <c r="V35" s="945"/>
      <c r="W35" s="945"/>
      <c r="X35" s="945"/>
      <c r="Y35" s="945"/>
      <c r="Z35" s="945"/>
      <c r="AA35" s="945"/>
      <c r="AB35" s="945"/>
      <c r="AC35" s="945"/>
      <c r="AD35" s="945"/>
      <c r="AE35" s="945"/>
      <c r="AF35" s="945"/>
      <c r="AG35" s="945"/>
      <c r="AH35" s="946"/>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selectLockedCells="1"/>
  <mergeCells count="333">
    <mergeCell ref="B4:C4"/>
    <mergeCell ref="R4:S4"/>
    <mergeCell ref="Z7:AC7"/>
    <mergeCell ref="J8:K9"/>
    <mergeCell ref="D4:Q4"/>
    <mergeCell ref="T4:AG4"/>
    <mergeCell ref="B5:E6"/>
    <mergeCell ref="F5:I6"/>
    <mergeCell ref="J5:M6"/>
    <mergeCell ref="N5:Q6"/>
    <mergeCell ref="R5:U6"/>
    <mergeCell ref="V5:Y6"/>
    <mergeCell ref="Z5:AC6"/>
    <mergeCell ref="AD5:AG6"/>
    <mergeCell ref="B7:E7"/>
    <mergeCell ref="F7:I7"/>
    <mergeCell ref="AD7:AG7"/>
    <mergeCell ref="R7:U7"/>
    <mergeCell ref="V7:Y7"/>
    <mergeCell ref="R8:S9"/>
    <mergeCell ref="T8:U9"/>
    <mergeCell ref="V8:W9"/>
    <mergeCell ref="X8:Y9"/>
    <mergeCell ref="AF8:AG9"/>
    <mergeCell ref="Z10:AA10"/>
    <mergeCell ref="AB10:AC10"/>
    <mergeCell ref="V36:Y36"/>
    <mergeCell ref="Z36:AA36"/>
    <mergeCell ref="AD36:AH36"/>
    <mergeCell ref="Z8:AA9"/>
    <mergeCell ref="AB8:AC9"/>
    <mergeCell ref="B8:C9"/>
    <mergeCell ref="D8:E9"/>
    <mergeCell ref="F8:G9"/>
    <mergeCell ref="H8:I9"/>
    <mergeCell ref="AD8:AE9"/>
    <mergeCell ref="A36:C36"/>
    <mergeCell ref="D36:G36"/>
    <mergeCell ref="M36:P36"/>
    <mergeCell ref="AB36:AC36"/>
    <mergeCell ref="H36:L36"/>
    <mergeCell ref="Q36:S36"/>
    <mergeCell ref="T36:U36"/>
    <mergeCell ref="L8:M9"/>
    <mergeCell ref="N8:O9"/>
    <mergeCell ref="P8:Q9"/>
    <mergeCell ref="AD10:AE10"/>
    <mergeCell ref="AF10:AG10"/>
    <mergeCell ref="AF12:AG12"/>
    <mergeCell ref="R12:S12"/>
    <mergeCell ref="T12:U12"/>
    <mergeCell ref="V12:W12"/>
    <mergeCell ref="X12:Y12"/>
    <mergeCell ref="Z12:AA12"/>
    <mergeCell ref="AB12:AC12"/>
    <mergeCell ref="AD11:AE11"/>
    <mergeCell ref="AF11:AG11"/>
    <mergeCell ref="R11:S11"/>
    <mergeCell ref="T11:U11"/>
    <mergeCell ref="V11:W11"/>
    <mergeCell ref="X11:Y11"/>
    <mergeCell ref="Z11:AA11"/>
    <mergeCell ref="AB11:AC11"/>
    <mergeCell ref="V10:W10"/>
    <mergeCell ref="X10:Y10"/>
    <mergeCell ref="L11:M11"/>
    <mergeCell ref="N11:O11"/>
    <mergeCell ref="P11:Q11"/>
    <mergeCell ref="B12:C12"/>
    <mergeCell ref="D12:E12"/>
    <mergeCell ref="F12:G12"/>
    <mergeCell ref="H12:I12"/>
    <mergeCell ref="R10:S10"/>
    <mergeCell ref="T10:U10"/>
    <mergeCell ref="B10:C10"/>
    <mergeCell ref="D10:E10"/>
    <mergeCell ref="F10:G10"/>
    <mergeCell ref="H10:I10"/>
    <mergeCell ref="B11:C11"/>
    <mergeCell ref="D11:E11"/>
    <mergeCell ref="F11:G11"/>
    <mergeCell ref="H11:I11"/>
    <mergeCell ref="J11:K11"/>
    <mergeCell ref="J10:K10"/>
    <mergeCell ref="L10:M10"/>
    <mergeCell ref="N10:O10"/>
    <mergeCell ref="P10:Q10"/>
    <mergeCell ref="B13:C13"/>
    <mergeCell ref="D13:E13"/>
    <mergeCell ref="F13:G13"/>
    <mergeCell ref="H13:I13"/>
    <mergeCell ref="AD12:AE12"/>
    <mergeCell ref="J12:K12"/>
    <mergeCell ref="L12:M12"/>
    <mergeCell ref="N12:O12"/>
    <mergeCell ref="P12:Q12"/>
    <mergeCell ref="Z13:AA13"/>
    <mergeCell ref="AB13:AC13"/>
    <mergeCell ref="J13:K13"/>
    <mergeCell ref="L13:M13"/>
    <mergeCell ref="N13:O13"/>
    <mergeCell ref="P13:Q13"/>
    <mergeCell ref="AF14:AG14"/>
    <mergeCell ref="R14:S14"/>
    <mergeCell ref="T14:U14"/>
    <mergeCell ref="V14:W14"/>
    <mergeCell ref="X14:Y14"/>
    <mergeCell ref="Z14:AA14"/>
    <mergeCell ref="AB14:AC14"/>
    <mergeCell ref="AD13:AE13"/>
    <mergeCell ref="AF13:AG13"/>
    <mergeCell ref="R13:S13"/>
    <mergeCell ref="T13:U13"/>
    <mergeCell ref="V13:W13"/>
    <mergeCell ref="X13:Y13"/>
    <mergeCell ref="B14:C14"/>
    <mergeCell ref="D14:E14"/>
    <mergeCell ref="F14:G14"/>
    <mergeCell ref="H14:I14"/>
    <mergeCell ref="B15:C15"/>
    <mergeCell ref="D15:E15"/>
    <mergeCell ref="F15:G15"/>
    <mergeCell ref="H15:I15"/>
    <mergeCell ref="AD14:AE14"/>
    <mergeCell ref="J14:K14"/>
    <mergeCell ref="L14:M14"/>
    <mergeCell ref="N14:O14"/>
    <mergeCell ref="P14:Q14"/>
    <mergeCell ref="Z15:AA15"/>
    <mergeCell ref="AB15:AC15"/>
    <mergeCell ref="J15:K15"/>
    <mergeCell ref="L15:M15"/>
    <mergeCell ref="N15:O15"/>
    <mergeCell ref="P15:Q15"/>
    <mergeCell ref="AF16:AG16"/>
    <mergeCell ref="R16:S16"/>
    <mergeCell ref="T16:U16"/>
    <mergeCell ref="V16:W16"/>
    <mergeCell ref="X16:Y16"/>
    <mergeCell ref="Z16:AA16"/>
    <mergeCell ref="AB16:AC16"/>
    <mergeCell ref="AD15:AE15"/>
    <mergeCell ref="AF15:AG15"/>
    <mergeCell ref="R15:S15"/>
    <mergeCell ref="T15:U15"/>
    <mergeCell ref="V15:W15"/>
    <mergeCell ref="X15:Y15"/>
    <mergeCell ref="B16:C16"/>
    <mergeCell ref="D16:E16"/>
    <mergeCell ref="F16:G16"/>
    <mergeCell ref="H16:I16"/>
    <mergeCell ref="B17:C17"/>
    <mergeCell ref="D17:E17"/>
    <mergeCell ref="F17:G17"/>
    <mergeCell ref="H17:I17"/>
    <mergeCell ref="AD16:AE16"/>
    <mergeCell ref="J16:K16"/>
    <mergeCell ref="L16:M16"/>
    <mergeCell ref="N16:O16"/>
    <mergeCell ref="P16:Q16"/>
    <mergeCell ref="Z17:AA17"/>
    <mergeCell ref="AB17:AC17"/>
    <mergeCell ref="J17:K17"/>
    <mergeCell ref="L17:M17"/>
    <mergeCell ref="N17:O17"/>
    <mergeCell ref="P17:Q17"/>
    <mergeCell ref="AF18:AG18"/>
    <mergeCell ref="R18:S18"/>
    <mergeCell ref="T18:U18"/>
    <mergeCell ref="V18:W18"/>
    <mergeCell ref="X18:Y18"/>
    <mergeCell ref="Z18:AA18"/>
    <mergeCell ref="AB18:AC18"/>
    <mergeCell ref="AD17:AE17"/>
    <mergeCell ref="AF17:AG17"/>
    <mergeCell ref="R17:S17"/>
    <mergeCell ref="T17:U17"/>
    <mergeCell ref="V17:W17"/>
    <mergeCell ref="X17:Y17"/>
    <mergeCell ref="B18:C18"/>
    <mergeCell ref="D18:E18"/>
    <mergeCell ref="F18:G18"/>
    <mergeCell ref="H18:I18"/>
    <mergeCell ref="B19:C19"/>
    <mergeCell ref="D19:E19"/>
    <mergeCell ref="F19:G19"/>
    <mergeCell ref="H19:I19"/>
    <mergeCell ref="AD18:AE18"/>
    <mergeCell ref="J18:K18"/>
    <mergeCell ref="L18:M18"/>
    <mergeCell ref="N18:O18"/>
    <mergeCell ref="P18:Q18"/>
    <mergeCell ref="Z19:AA19"/>
    <mergeCell ref="AB19:AC19"/>
    <mergeCell ref="J19:K19"/>
    <mergeCell ref="L19:M19"/>
    <mergeCell ref="N19:O19"/>
    <mergeCell ref="P19:Q19"/>
    <mergeCell ref="AF20:AG20"/>
    <mergeCell ref="R20:S20"/>
    <mergeCell ref="T20:U20"/>
    <mergeCell ref="V20:W20"/>
    <mergeCell ref="X20:Y20"/>
    <mergeCell ref="Z20:AA20"/>
    <mergeCell ref="AB20:AC20"/>
    <mergeCell ref="AD19:AE19"/>
    <mergeCell ref="AF19:AG19"/>
    <mergeCell ref="R19:S19"/>
    <mergeCell ref="T19:U19"/>
    <mergeCell ref="V19:W19"/>
    <mergeCell ref="X19:Y19"/>
    <mergeCell ref="B20:C20"/>
    <mergeCell ref="D20:E20"/>
    <mergeCell ref="F20:G20"/>
    <mergeCell ref="H20:I20"/>
    <mergeCell ref="B21:C21"/>
    <mergeCell ref="D21:E21"/>
    <mergeCell ref="F21:G21"/>
    <mergeCell ref="H21:I21"/>
    <mergeCell ref="AD20:AE20"/>
    <mergeCell ref="J20:K20"/>
    <mergeCell ref="L20:M20"/>
    <mergeCell ref="N20:O20"/>
    <mergeCell ref="P20:Q20"/>
    <mergeCell ref="Z21:AA21"/>
    <mergeCell ref="AB21:AC21"/>
    <mergeCell ref="J21:K21"/>
    <mergeCell ref="L21:M21"/>
    <mergeCell ref="N21:O21"/>
    <mergeCell ref="P21:Q21"/>
    <mergeCell ref="AF22:AG22"/>
    <mergeCell ref="R22:S22"/>
    <mergeCell ref="T22:U22"/>
    <mergeCell ref="V22:W22"/>
    <mergeCell ref="X22:Y22"/>
    <mergeCell ref="Z22:AA22"/>
    <mergeCell ref="AB22:AC22"/>
    <mergeCell ref="AD21:AE21"/>
    <mergeCell ref="AF21:AG21"/>
    <mergeCell ref="R21:S21"/>
    <mergeCell ref="T21:U21"/>
    <mergeCell ref="V21:W21"/>
    <mergeCell ref="X21:Y21"/>
    <mergeCell ref="B22:C22"/>
    <mergeCell ref="D22:E22"/>
    <mergeCell ref="F22:G22"/>
    <mergeCell ref="H22:I22"/>
    <mergeCell ref="B23:C23"/>
    <mergeCell ref="D23:E23"/>
    <mergeCell ref="F23:G23"/>
    <mergeCell ref="H23:I23"/>
    <mergeCell ref="AD22:AE22"/>
    <mergeCell ref="J22:K22"/>
    <mergeCell ref="L22:M22"/>
    <mergeCell ref="N22:O22"/>
    <mergeCell ref="P22:Q22"/>
    <mergeCell ref="Z23:AA23"/>
    <mergeCell ref="AB23:AC23"/>
    <mergeCell ref="J23:K23"/>
    <mergeCell ref="L23:M23"/>
    <mergeCell ref="N23:O23"/>
    <mergeCell ref="P23:Q23"/>
    <mergeCell ref="AF24:AG24"/>
    <mergeCell ref="R24:S24"/>
    <mergeCell ref="T24:U24"/>
    <mergeCell ref="V24:W24"/>
    <mergeCell ref="X24:Y24"/>
    <mergeCell ref="Z24:AA24"/>
    <mergeCell ref="AB24:AC24"/>
    <mergeCell ref="AD23:AE23"/>
    <mergeCell ref="AF23:AG23"/>
    <mergeCell ref="R23:S23"/>
    <mergeCell ref="T23:U23"/>
    <mergeCell ref="V23:W23"/>
    <mergeCell ref="X23:Y23"/>
    <mergeCell ref="AD24:AE24"/>
    <mergeCell ref="V25:W25"/>
    <mergeCell ref="X25:Y25"/>
    <mergeCell ref="J24:K24"/>
    <mergeCell ref="L24:M24"/>
    <mergeCell ref="N24:O24"/>
    <mergeCell ref="P24:Q24"/>
    <mergeCell ref="Z25:AA25"/>
    <mergeCell ref="AB25:AC25"/>
    <mergeCell ref="J25:K25"/>
    <mergeCell ref="L25:M25"/>
    <mergeCell ref="N25:O25"/>
    <mergeCell ref="P25:Q25"/>
    <mergeCell ref="J28:M29"/>
    <mergeCell ref="N28:O29"/>
    <mergeCell ref="P28:S29"/>
    <mergeCell ref="B24:C24"/>
    <mergeCell ref="D24:E24"/>
    <mergeCell ref="F24:G24"/>
    <mergeCell ref="H24:I24"/>
    <mergeCell ref="B25:C25"/>
    <mergeCell ref="D25:E25"/>
    <mergeCell ref="F25:G25"/>
    <mergeCell ref="H25:I25"/>
    <mergeCell ref="X26:Y26"/>
    <mergeCell ref="Z26:AA26"/>
    <mergeCell ref="AB26:AC26"/>
    <mergeCell ref="N26:O26"/>
    <mergeCell ref="P26:Q26"/>
    <mergeCell ref="V28:Y29"/>
    <mergeCell ref="Z28:AA29"/>
    <mergeCell ref="AB28:AE29"/>
    <mergeCell ref="AF28:AG28"/>
    <mergeCell ref="AF29:AG29"/>
    <mergeCell ref="B31:AH35"/>
    <mergeCell ref="B30:AH30"/>
    <mergeCell ref="T28:U29"/>
    <mergeCell ref="J7:M7"/>
    <mergeCell ref="N7:Q7"/>
    <mergeCell ref="B26:C26"/>
    <mergeCell ref="D26:E26"/>
    <mergeCell ref="F26:G26"/>
    <mergeCell ref="H26:I26"/>
    <mergeCell ref="AD25:AE25"/>
    <mergeCell ref="AF25:AG25"/>
    <mergeCell ref="R25:S25"/>
    <mergeCell ref="T25:U25"/>
    <mergeCell ref="B27:G27"/>
    <mergeCell ref="B28:C29"/>
    <mergeCell ref="D28:G29"/>
    <mergeCell ref="H28:I29"/>
    <mergeCell ref="J26:K26"/>
    <mergeCell ref="L26:M26"/>
    <mergeCell ref="AD26:AE26"/>
    <mergeCell ref="AF26:AG26"/>
    <mergeCell ref="R26:S26"/>
    <mergeCell ref="T26:U26"/>
    <mergeCell ref="V26:W26"/>
  </mergeCells>
  <phoneticPr fontId="5" type="noConversion"/>
  <conditionalFormatting sqref="D36:G36 M36:P36">
    <cfRule type="cellIs" dxfId="4090" priority="1" stopIfTrue="1" operator="equal">
      <formula>0</formula>
    </cfRule>
  </conditionalFormatting>
  <hyperlinks>
    <hyperlink ref="AI36" location="'Form II(a)'!AC31" display="i" xr:uid="{00000000-0004-0000-37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XXI(f)</oddFooter>
  </headerFooter>
  <legacyDrawing r:id="rId2"/>
  <legacyDrawingHF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85">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710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6" t="s">
        <v>349</v>
      </c>
      <c r="C4" s="917"/>
      <c r="D4" s="918"/>
      <c r="E4" s="919"/>
      <c r="F4" s="919"/>
      <c r="G4" s="919"/>
      <c r="H4" s="919"/>
      <c r="I4" s="919"/>
      <c r="J4" s="361"/>
      <c r="K4" s="361"/>
      <c r="L4" s="361"/>
      <c r="M4" s="361"/>
      <c r="N4" s="361"/>
      <c r="O4" s="361"/>
      <c r="P4" s="361"/>
      <c r="Q4" s="920"/>
      <c r="R4" s="916" t="s">
        <v>349</v>
      </c>
      <c r="S4" s="917"/>
      <c r="T4" s="918"/>
      <c r="U4" s="919"/>
      <c r="V4" s="919"/>
      <c r="W4" s="919"/>
      <c r="X4" s="919"/>
      <c r="Y4" s="919"/>
      <c r="Z4" s="361"/>
      <c r="AA4" s="361"/>
      <c r="AB4" s="361"/>
      <c r="AC4" s="361"/>
      <c r="AD4" s="361"/>
      <c r="AE4" s="361"/>
      <c r="AF4" s="361"/>
      <c r="AG4" s="920"/>
      <c r="AH4" s="25"/>
      <c r="AI4" s="4"/>
    </row>
    <row r="5" spans="1:35" ht="12.75" customHeight="1" x14ac:dyDescent="0.2">
      <c r="A5" s="4"/>
      <c r="B5" s="710" t="s">
        <v>156</v>
      </c>
      <c r="C5" s="921"/>
      <c r="D5" s="862"/>
      <c r="E5" s="863"/>
      <c r="F5" s="924" t="s">
        <v>53</v>
      </c>
      <c r="G5" s="924"/>
      <c r="H5" s="925"/>
      <c r="I5" s="925"/>
      <c r="J5" s="924" t="s">
        <v>157</v>
      </c>
      <c r="K5" s="924"/>
      <c r="L5" s="925"/>
      <c r="M5" s="925"/>
      <c r="N5" s="710" t="s">
        <v>158</v>
      </c>
      <c r="O5" s="921"/>
      <c r="P5" s="862"/>
      <c r="Q5" s="922"/>
      <c r="R5" s="710" t="s">
        <v>156</v>
      </c>
      <c r="S5" s="921"/>
      <c r="T5" s="862"/>
      <c r="U5" s="863"/>
      <c r="V5" s="924" t="s">
        <v>53</v>
      </c>
      <c r="W5" s="924"/>
      <c r="X5" s="925"/>
      <c r="Y5" s="925"/>
      <c r="Z5" s="924" t="s">
        <v>157</v>
      </c>
      <c r="AA5" s="924"/>
      <c r="AB5" s="925"/>
      <c r="AC5" s="925"/>
      <c r="AD5" s="710" t="s">
        <v>158</v>
      </c>
      <c r="AE5" s="921"/>
      <c r="AF5" s="862"/>
      <c r="AG5" s="922"/>
      <c r="AH5" s="25"/>
      <c r="AI5" s="4"/>
    </row>
    <row r="6" spans="1:35" x14ac:dyDescent="0.2">
      <c r="A6" s="4"/>
      <c r="B6" s="557"/>
      <c r="C6" s="588"/>
      <c r="D6" s="423"/>
      <c r="E6" s="424"/>
      <c r="F6" s="926"/>
      <c r="G6" s="926"/>
      <c r="H6" s="927"/>
      <c r="I6" s="927"/>
      <c r="J6" s="926"/>
      <c r="K6" s="926"/>
      <c r="L6" s="927"/>
      <c r="M6" s="927"/>
      <c r="N6" s="557"/>
      <c r="O6" s="588"/>
      <c r="P6" s="423"/>
      <c r="Q6" s="923"/>
      <c r="R6" s="557"/>
      <c r="S6" s="588"/>
      <c r="T6" s="423"/>
      <c r="U6" s="424"/>
      <c r="V6" s="926"/>
      <c r="W6" s="926"/>
      <c r="X6" s="927"/>
      <c r="Y6" s="927"/>
      <c r="Z6" s="926"/>
      <c r="AA6" s="926"/>
      <c r="AB6" s="927"/>
      <c r="AC6" s="927"/>
      <c r="AD6" s="557"/>
      <c r="AE6" s="588"/>
      <c r="AF6" s="423"/>
      <c r="AG6" s="923"/>
      <c r="AH6" s="25"/>
      <c r="AI6" s="4"/>
    </row>
    <row r="7" spans="1:35" ht="12.75" customHeight="1" x14ac:dyDescent="0.2">
      <c r="A7" s="4"/>
      <c r="B7" s="928"/>
      <c r="C7" s="929"/>
      <c r="D7" s="930"/>
      <c r="E7" s="931"/>
      <c r="F7" s="897"/>
      <c r="G7" s="897"/>
      <c r="H7" s="932"/>
      <c r="I7" s="932"/>
      <c r="J7" s="897"/>
      <c r="K7" s="897"/>
      <c r="L7" s="932"/>
      <c r="M7" s="932"/>
      <c r="N7" s="540"/>
      <c r="O7" s="933"/>
      <c r="P7" s="930"/>
      <c r="Q7" s="934"/>
      <c r="R7" s="928"/>
      <c r="S7" s="929"/>
      <c r="T7" s="930"/>
      <c r="U7" s="931"/>
      <c r="V7" s="897"/>
      <c r="W7" s="897"/>
      <c r="X7" s="932"/>
      <c r="Y7" s="932"/>
      <c r="Z7" s="897"/>
      <c r="AA7" s="897"/>
      <c r="AB7" s="932"/>
      <c r="AC7" s="932"/>
      <c r="AD7" s="540"/>
      <c r="AE7" s="933"/>
      <c r="AF7" s="930"/>
      <c r="AG7" s="934"/>
      <c r="AH7" s="25"/>
      <c r="AI7" s="4"/>
    </row>
    <row r="8" spans="1:35" ht="12.75" customHeight="1" x14ac:dyDescent="0.2">
      <c r="A8" s="4"/>
      <c r="B8" s="812" t="s">
        <v>152</v>
      </c>
      <c r="C8" s="812"/>
      <c r="D8" s="812" t="s">
        <v>153</v>
      </c>
      <c r="E8" s="812"/>
      <c r="F8" s="812" t="s">
        <v>154</v>
      </c>
      <c r="G8" s="812"/>
      <c r="H8" s="812" t="s">
        <v>155</v>
      </c>
      <c r="I8" s="812"/>
      <c r="J8" s="812" t="s">
        <v>152</v>
      </c>
      <c r="K8" s="812"/>
      <c r="L8" s="812" t="s">
        <v>153</v>
      </c>
      <c r="M8" s="812"/>
      <c r="N8" s="812" t="s">
        <v>154</v>
      </c>
      <c r="O8" s="812"/>
      <c r="P8" s="901" t="s">
        <v>155</v>
      </c>
      <c r="Q8" s="902"/>
      <c r="R8" s="812" t="s">
        <v>152</v>
      </c>
      <c r="S8" s="812"/>
      <c r="T8" s="812" t="s">
        <v>153</v>
      </c>
      <c r="U8" s="812"/>
      <c r="V8" s="812" t="s">
        <v>154</v>
      </c>
      <c r="W8" s="812"/>
      <c r="X8" s="812" t="s">
        <v>155</v>
      </c>
      <c r="Y8" s="812"/>
      <c r="Z8" s="812" t="s">
        <v>152</v>
      </c>
      <c r="AA8" s="812"/>
      <c r="AB8" s="812" t="s">
        <v>153</v>
      </c>
      <c r="AC8" s="812"/>
      <c r="AD8" s="812" t="s">
        <v>154</v>
      </c>
      <c r="AE8" s="812"/>
      <c r="AF8" s="901" t="s">
        <v>155</v>
      </c>
      <c r="AG8" s="902"/>
      <c r="AH8" s="25"/>
      <c r="AI8" s="4"/>
    </row>
    <row r="9" spans="1:35" x14ac:dyDescent="0.2">
      <c r="A9" s="4"/>
      <c r="B9" s="812"/>
      <c r="C9" s="812"/>
      <c r="D9" s="812"/>
      <c r="E9" s="812"/>
      <c r="F9" s="812"/>
      <c r="G9" s="812"/>
      <c r="H9" s="812"/>
      <c r="I9" s="812"/>
      <c r="J9" s="812"/>
      <c r="K9" s="812"/>
      <c r="L9" s="812"/>
      <c r="M9" s="812"/>
      <c r="N9" s="812"/>
      <c r="O9" s="812"/>
      <c r="P9" s="901"/>
      <c r="Q9" s="902"/>
      <c r="R9" s="812"/>
      <c r="S9" s="812"/>
      <c r="T9" s="812"/>
      <c r="U9" s="812"/>
      <c r="V9" s="812"/>
      <c r="W9" s="812"/>
      <c r="X9" s="812"/>
      <c r="Y9" s="812"/>
      <c r="Z9" s="812"/>
      <c r="AA9" s="812"/>
      <c r="AB9" s="812"/>
      <c r="AC9" s="812"/>
      <c r="AD9" s="812"/>
      <c r="AE9" s="812"/>
      <c r="AF9" s="901"/>
      <c r="AG9" s="902"/>
      <c r="AH9" s="25"/>
      <c r="AI9" s="4"/>
    </row>
    <row r="10" spans="1:35" x14ac:dyDescent="0.2">
      <c r="A10" s="4"/>
      <c r="B10" s="910"/>
      <c r="C10" s="910"/>
      <c r="D10" s="897"/>
      <c r="E10" s="897"/>
      <c r="F10" s="897"/>
      <c r="G10" s="897"/>
      <c r="H10" s="898"/>
      <c r="I10" s="899"/>
      <c r="J10" s="899"/>
      <c r="K10" s="900"/>
      <c r="L10" s="897"/>
      <c r="M10" s="897"/>
      <c r="N10" s="897"/>
      <c r="O10" s="897"/>
      <c r="P10" s="898"/>
      <c r="Q10" s="899"/>
      <c r="R10" s="910"/>
      <c r="S10" s="910"/>
      <c r="T10" s="897"/>
      <c r="U10" s="897"/>
      <c r="V10" s="897"/>
      <c r="W10" s="897"/>
      <c r="X10" s="898"/>
      <c r="Y10" s="899"/>
      <c r="Z10" s="899"/>
      <c r="AA10" s="900"/>
      <c r="AB10" s="897"/>
      <c r="AC10" s="897"/>
      <c r="AD10" s="897"/>
      <c r="AE10" s="897"/>
      <c r="AF10" s="898"/>
      <c r="AG10" s="899"/>
      <c r="AH10" s="25"/>
      <c r="AI10" s="4"/>
    </row>
    <row r="11" spans="1:35" x14ac:dyDescent="0.2">
      <c r="A11" s="4"/>
      <c r="B11" s="910"/>
      <c r="C11" s="910"/>
      <c r="D11" s="897"/>
      <c r="E11" s="897"/>
      <c r="F11" s="897"/>
      <c r="G11" s="897"/>
      <c r="H11" s="898"/>
      <c r="I11" s="899"/>
      <c r="J11" s="899"/>
      <c r="K11" s="900"/>
      <c r="L11" s="897"/>
      <c r="M11" s="897"/>
      <c r="N11" s="897"/>
      <c r="O11" s="897"/>
      <c r="P11" s="898"/>
      <c r="Q11" s="899"/>
      <c r="R11" s="910"/>
      <c r="S11" s="910"/>
      <c r="T11" s="897"/>
      <c r="U11" s="897"/>
      <c r="V11" s="897"/>
      <c r="W11" s="897"/>
      <c r="X11" s="898"/>
      <c r="Y11" s="899"/>
      <c r="Z11" s="899"/>
      <c r="AA11" s="900"/>
      <c r="AB11" s="897"/>
      <c r="AC11" s="897"/>
      <c r="AD11" s="897"/>
      <c r="AE11" s="897"/>
      <c r="AF11" s="898"/>
      <c r="AG11" s="899"/>
      <c r="AH11" s="25"/>
      <c r="AI11" s="4"/>
    </row>
    <row r="12" spans="1:35" x14ac:dyDescent="0.2">
      <c r="A12" s="4"/>
      <c r="B12" s="910"/>
      <c r="C12" s="910"/>
      <c r="D12" s="897"/>
      <c r="E12" s="897"/>
      <c r="F12" s="897"/>
      <c r="G12" s="897"/>
      <c r="H12" s="898"/>
      <c r="I12" s="899"/>
      <c r="J12" s="899"/>
      <c r="K12" s="900"/>
      <c r="L12" s="897"/>
      <c r="M12" s="897"/>
      <c r="N12" s="897"/>
      <c r="O12" s="897"/>
      <c r="P12" s="898"/>
      <c r="Q12" s="899"/>
      <c r="R12" s="910"/>
      <c r="S12" s="910"/>
      <c r="T12" s="897"/>
      <c r="U12" s="897"/>
      <c r="V12" s="897"/>
      <c r="W12" s="897"/>
      <c r="X12" s="898"/>
      <c r="Y12" s="899"/>
      <c r="Z12" s="899"/>
      <c r="AA12" s="900"/>
      <c r="AB12" s="897"/>
      <c r="AC12" s="897"/>
      <c r="AD12" s="897"/>
      <c r="AE12" s="897"/>
      <c r="AF12" s="898"/>
      <c r="AG12" s="899"/>
      <c r="AH12" s="25"/>
      <c r="AI12" s="4"/>
    </row>
    <row r="13" spans="1:35" x14ac:dyDescent="0.2">
      <c r="A13" s="4"/>
      <c r="B13" s="910"/>
      <c r="C13" s="910"/>
      <c r="D13" s="897"/>
      <c r="E13" s="897"/>
      <c r="F13" s="897"/>
      <c r="G13" s="897"/>
      <c r="H13" s="898"/>
      <c r="I13" s="899"/>
      <c r="J13" s="899"/>
      <c r="K13" s="900"/>
      <c r="L13" s="897"/>
      <c r="M13" s="897"/>
      <c r="N13" s="897"/>
      <c r="O13" s="897"/>
      <c r="P13" s="898"/>
      <c r="Q13" s="899"/>
      <c r="R13" s="910"/>
      <c r="S13" s="910"/>
      <c r="T13" s="897"/>
      <c r="U13" s="897"/>
      <c r="V13" s="897"/>
      <c r="W13" s="897"/>
      <c r="X13" s="898"/>
      <c r="Y13" s="899"/>
      <c r="Z13" s="899"/>
      <c r="AA13" s="900"/>
      <c r="AB13" s="897"/>
      <c r="AC13" s="897"/>
      <c r="AD13" s="897"/>
      <c r="AE13" s="897"/>
      <c r="AF13" s="898"/>
      <c r="AG13" s="899"/>
      <c r="AH13" s="25"/>
      <c r="AI13" s="4"/>
    </row>
    <row r="14" spans="1:35" x14ac:dyDescent="0.2">
      <c r="A14" s="4"/>
      <c r="B14" s="910"/>
      <c r="C14" s="910"/>
      <c r="D14" s="897"/>
      <c r="E14" s="897"/>
      <c r="F14" s="897"/>
      <c r="G14" s="897"/>
      <c r="H14" s="898"/>
      <c r="I14" s="899"/>
      <c r="J14" s="899"/>
      <c r="K14" s="900"/>
      <c r="L14" s="897"/>
      <c r="M14" s="897"/>
      <c r="N14" s="897"/>
      <c r="O14" s="897"/>
      <c r="P14" s="898"/>
      <c r="Q14" s="899"/>
      <c r="R14" s="910"/>
      <c r="S14" s="910"/>
      <c r="T14" s="897"/>
      <c r="U14" s="897"/>
      <c r="V14" s="897"/>
      <c r="W14" s="897"/>
      <c r="X14" s="898"/>
      <c r="Y14" s="899"/>
      <c r="Z14" s="899"/>
      <c r="AA14" s="900"/>
      <c r="AB14" s="897"/>
      <c r="AC14" s="897"/>
      <c r="AD14" s="897"/>
      <c r="AE14" s="897"/>
      <c r="AF14" s="898"/>
      <c r="AG14" s="899"/>
      <c r="AH14" s="25"/>
      <c r="AI14" s="4"/>
    </row>
    <row r="15" spans="1:35" x14ac:dyDescent="0.2">
      <c r="A15" s="4"/>
      <c r="B15" s="910"/>
      <c r="C15" s="910"/>
      <c r="D15" s="897"/>
      <c r="E15" s="897"/>
      <c r="F15" s="897"/>
      <c r="G15" s="897"/>
      <c r="H15" s="898"/>
      <c r="I15" s="899"/>
      <c r="J15" s="899"/>
      <c r="K15" s="900"/>
      <c r="L15" s="897"/>
      <c r="M15" s="897"/>
      <c r="N15" s="897"/>
      <c r="O15" s="897"/>
      <c r="P15" s="898"/>
      <c r="Q15" s="899"/>
      <c r="R15" s="910"/>
      <c r="S15" s="910"/>
      <c r="T15" s="897"/>
      <c r="U15" s="897"/>
      <c r="V15" s="897"/>
      <c r="W15" s="897"/>
      <c r="X15" s="898"/>
      <c r="Y15" s="899"/>
      <c r="Z15" s="899"/>
      <c r="AA15" s="900"/>
      <c r="AB15" s="897"/>
      <c r="AC15" s="897"/>
      <c r="AD15" s="897"/>
      <c r="AE15" s="897"/>
      <c r="AF15" s="898"/>
      <c r="AG15" s="899"/>
      <c r="AH15" s="25"/>
      <c r="AI15" s="4"/>
    </row>
    <row r="16" spans="1:35" x14ac:dyDescent="0.2">
      <c r="A16" s="4"/>
      <c r="B16" s="910"/>
      <c r="C16" s="910"/>
      <c r="D16" s="897"/>
      <c r="E16" s="897"/>
      <c r="F16" s="897"/>
      <c r="G16" s="897"/>
      <c r="H16" s="898"/>
      <c r="I16" s="899"/>
      <c r="J16" s="899"/>
      <c r="K16" s="900"/>
      <c r="L16" s="897"/>
      <c r="M16" s="897"/>
      <c r="N16" s="897"/>
      <c r="O16" s="897"/>
      <c r="P16" s="898"/>
      <c r="Q16" s="899"/>
      <c r="R16" s="910"/>
      <c r="S16" s="910"/>
      <c r="T16" s="897"/>
      <c r="U16" s="897"/>
      <c r="V16" s="897"/>
      <c r="W16" s="897"/>
      <c r="X16" s="898"/>
      <c r="Y16" s="899"/>
      <c r="Z16" s="899"/>
      <c r="AA16" s="900"/>
      <c r="AB16" s="897"/>
      <c r="AC16" s="897"/>
      <c r="AD16" s="897"/>
      <c r="AE16" s="897"/>
      <c r="AF16" s="898"/>
      <c r="AG16" s="899"/>
      <c r="AH16" s="25"/>
      <c r="AI16" s="4"/>
    </row>
    <row r="17" spans="1:35" x14ac:dyDescent="0.2">
      <c r="A17" s="4"/>
      <c r="B17" s="910"/>
      <c r="C17" s="910"/>
      <c r="D17" s="897"/>
      <c r="E17" s="897"/>
      <c r="F17" s="897"/>
      <c r="G17" s="897"/>
      <c r="H17" s="898"/>
      <c r="I17" s="899"/>
      <c r="J17" s="899"/>
      <c r="K17" s="900"/>
      <c r="L17" s="897"/>
      <c r="M17" s="897"/>
      <c r="N17" s="897"/>
      <c r="O17" s="897"/>
      <c r="P17" s="898"/>
      <c r="Q17" s="899"/>
      <c r="R17" s="910"/>
      <c r="S17" s="910"/>
      <c r="T17" s="897"/>
      <c r="U17" s="897"/>
      <c r="V17" s="897"/>
      <c r="W17" s="897"/>
      <c r="X17" s="898"/>
      <c r="Y17" s="899"/>
      <c r="Z17" s="899"/>
      <c r="AA17" s="900"/>
      <c r="AB17" s="897"/>
      <c r="AC17" s="897"/>
      <c r="AD17" s="897"/>
      <c r="AE17" s="897"/>
      <c r="AF17" s="898"/>
      <c r="AG17" s="899"/>
      <c r="AH17" s="25"/>
      <c r="AI17" s="4"/>
    </row>
    <row r="18" spans="1:35" x14ac:dyDescent="0.2">
      <c r="A18" s="4"/>
      <c r="B18" s="910"/>
      <c r="C18" s="910"/>
      <c r="D18" s="897"/>
      <c r="E18" s="897"/>
      <c r="F18" s="897"/>
      <c r="G18" s="897"/>
      <c r="H18" s="898"/>
      <c r="I18" s="899"/>
      <c r="J18" s="899"/>
      <c r="K18" s="900"/>
      <c r="L18" s="897"/>
      <c r="M18" s="897"/>
      <c r="N18" s="897"/>
      <c r="O18" s="897"/>
      <c r="P18" s="898"/>
      <c r="Q18" s="899"/>
      <c r="R18" s="910"/>
      <c r="S18" s="910"/>
      <c r="T18" s="897"/>
      <c r="U18" s="897"/>
      <c r="V18" s="897"/>
      <c r="W18" s="897"/>
      <c r="X18" s="898"/>
      <c r="Y18" s="899"/>
      <c r="Z18" s="899"/>
      <c r="AA18" s="900"/>
      <c r="AB18" s="897"/>
      <c r="AC18" s="897"/>
      <c r="AD18" s="897"/>
      <c r="AE18" s="897"/>
      <c r="AF18" s="898"/>
      <c r="AG18" s="899"/>
      <c r="AH18" s="25"/>
      <c r="AI18" s="4"/>
    </row>
    <row r="19" spans="1:35" x14ac:dyDescent="0.2">
      <c r="A19" s="4"/>
      <c r="B19" s="910"/>
      <c r="C19" s="910"/>
      <c r="D19" s="897"/>
      <c r="E19" s="897"/>
      <c r="F19" s="897"/>
      <c r="G19" s="897"/>
      <c r="H19" s="898"/>
      <c r="I19" s="899"/>
      <c r="J19" s="899"/>
      <c r="K19" s="900"/>
      <c r="L19" s="897"/>
      <c r="M19" s="897"/>
      <c r="N19" s="897"/>
      <c r="O19" s="897"/>
      <c r="P19" s="898"/>
      <c r="Q19" s="899"/>
      <c r="R19" s="910"/>
      <c r="S19" s="910"/>
      <c r="T19" s="897"/>
      <c r="U19" s="897"/>
      <c r="V19" s="897"/>
      <c r="W19" s="897"/>
      <c r="X19" s="898"/>
      <c r="Y19" s="899"/>
      <c r="Z19" s="899"/>
      <c r="AA19" s="900"/>
      <c r="AB19" s="897"/>
      <c r="AC19" s="897"/>
      <c r="AD19" s="897"/>
      <c r="AE19" s="897"/>
      <c r="AF19" s="898"/>
      <c r="AG19" s="899"/>
      <c r="AH19" s="25"/>
      <c r="AI19" s="4"/>
    </row>
    <row r="20" spans="1:35" x14ac:dyDescent="0.2">
      <c r="A20" s="4"/>
      <c r="B20" s="910"/>
      <c r="C20" s="910"/>
      <c r="D20" s="897"/>
      <c r="E20" s="897"/>
      <c r="F20" s="897"/>
      <c r="G20" s="897"/>
      <c r="H20" s="898"/>
      <c r="I20" s="899"/>
      <c r="J20" s="899"/>
      <c r="K20" s="900"/>
      <c r="L20" s="897"/>
      <c r="M20" s="897"/>
      <c r="N20" s="897"/>
      <c r="O20" s="897"/>
      <c r="P20" s="898"/>
      <c r="Q20" s="899"/>
      <c r="R20" s="910"/>
      <c r="S20" s="910"/>
      <c r="T20" s="897"/>
      <c r="U20" s="897"/>
      <c r="V20" s="897"/>
      <c r="W20" s="897"/>
      <c r="X20" s="898"/>
      <c r="Y20" s="899"/>
      <c r="Z20" s="899"/>
      <c r="AA20" s="900"/>
      <c r="AB20" s="897"/>
      <c r="AC20" s="897"/>
      <c r="AD20" s="897"/>
      <c r="AE20" s="897"/>
      <c r="AF20" s="898"/>
      <c r="AG20" s="899"/>
      <c r="AH20" s="25"/>
      <c r="AI20" s="4"/>
    </row>
    <row r="21" spans="1:35" x14ac:dyDescent="0.2">
      <c r="A21" s="4"/>
      <c r="B21" s="910"/>
      <c r="C21" s="910"/>
      <c r="D21" s="897"/>
      <c r="E21" s="897"/>
      <c r="F21" s="897"/>
      <c r="G21" s="897"/>
      <c r="H21" s="898"/>
      <c r="I21" s="899"/>
      <c r="J21" s="899"/>
      <c r="K21" s="900"/>
      <c r="L21" s="897"/>
      <c r="M21" s="897"/>
      <c r="N21" s="897"/>
      <c r="O21" s="897"/>
      <c r="P21" s="898"/>
      <c r="Q21" s="899"/>
      <c r="R21" s="910"/>
      <c r="S21" s="910"/>
      <c r="T21" s="897"/>
      <c r="U21" s="897"/>
      <c r="V21" s="897"/>
      <c r="W21" s="897"/>
      <c r="X21" s="898"/>
      <c r="Y21" s="899"/>
      <c r="Z21" s="899"/>
      <c r="AA21" s="900"/>
      <c r="AB21" s="897"/>
      <c r="AC21" s="897"/>
      <c r="AD21" s="897"/>
      <c r="AE21" s="897"/>
      <c r="AF21" s="898"/>
      <c r="AG21" s="899"/>
      <c r="AH21" s="25"/>
      <c r="AI21" s="4"/>
    </row>
    <row r="22" spans="1:35" x14ac:dyDescent="0.2">
      <c r="A22" s="4"/>
      <c r="B22" s="910"/>
      <c r="C22" s="910"/>
      <c r="D22" s="897"/>
      <c r="E22" s="897"/>
      <c r="F22" s="897"/>
      <c r="G22" s="897"/>
      <c r="H22" s="898"/>
      <c r="I22" s="899"/>
      <c r="J22" s="899"/>
      <c r="K22" s="900"/>
      <c r="L22" s="897"/>
      <c r="M22" s="897"/>
      <c r="N22" s="897"/>
      <c r="O22" s="897"/>
      <c r="P22" s="898"/>
      <c r="Q22" s="899"/>
      <c r="R22" s="910"/>
      <c r="S22" s="910"/>
      <c r="T22" s="897"/>
      <c r="U22" s="897"/>
      <c r="V22" s="897"/>
      <c r="W22" s="897"/>
      <c r="X22" s="898"/>
      <c r="Y22" s="899"/>
      <c r="Z22" s="899"/>
      <c r="AA22" s="900"/>
      <c r="AB22" s="897"/>
      <c r="AC22" s="897"/>
      <c r="AD22" s="897"/>
      <c r="AE22" s="897"/>
      <c r="AF22" s="898"/>
      <c r="AG22" s="899"/>
      <c r="AH22" s="25"/>
      <c r="AI22" s="4"/>
    </row>
    <row r="23" spans="1:35" x14ac:dyDescent="0.2">
      <c r="A23" s="4"/>
      <c r="B23" s="910"/>
      <c r="C23" s="910"/>
      <c r="D23" s="897"/>
      <c r="E23" s="897"/>
      <c r="F23" s="897"/>
      <c r="G23" s="897"/>
      <c r="H23" s="898"/>
      <c r="I23" s="899"/>
      <c r="J23" s="899"/>
      <c r="K23" s="900"/>
      <c r="L23" s="897"/>
      <c r="M23" s="897"/>
      <c r="N23" s="897"/>
      <c r="O23" s="897"/>
      <c r="P23" s="898"/>
      <c r="Q23" s="899"/>
      <c r="R23" s="910"/>
      <c r="S23" s="910"/>
      <c r="T23" s="897"/>
      <c r="U23" s="897"/>
      <c r="V23" s="897"/>
      <c r="W23" s="897"/>
      <c r="X23" s="898"/>
      <c r="Y23" s="899"/>
      <c r="Z23" s="899"/>
      <c r="AA23" s="900"/>
      <c r="AB23" s="897"/>
      <c r="AC23" s="897"/>
      <c r="AD23" s="897"/>
      <c r="AE23" s="897"/>
      <c r="AF23" s="898"/>
      <c r="AG23" s="899"/>
      <c r="AH23" s="25"/>
      <c r="AI23" s="4"/>
    </row>
    <row r="24" spans="1:35" x14ac:dyDescent="0.2">
      <c r="A24" s="4"/>
      <c r="B24" s="910"/>
      <c r="C24" s="910"/>
      <c r="D24" s="897"/>
      <c r="E24" s="897"/>
      <c r="F24" s="897"/>
      <c r="G24" s="897"/>
      <c r="H24" s="898"/>
      <c r="I24" s="899"/>
      <c r="J24" s="899"/>
      <c r="K24" s="900"/>
      <c r="L24" s="897"/>
      <c r="M24" s="897"/>
      <c r="N24" s="897"/>
      <c r="O24" s="897"/>
      <c r="P24" s="898"/>
      <c r="Q24" s="899"/>
      <c r="R24" s="910"/>
      <c r="S24" s="910"/>
      <c r="T24" s="897"/>
      <c r="U24" s="897"/>
      <c r="V24" s="897"/>
      <c r="W24" s="897"/>
      <c r="X24" s="898"/>
      <c r="Y24" s="899"/>
      <c r="Z24" s="899"/>
      <c r="AA24" s="900"/>
      <c r="AB24" s="897"/>
      <c r="AC24" s="897"/>
      <c r="AD24" s="897"/>
      <c r="AE24" s="897"/>
      <c r="AF24" s="898"/>
      <c r="AG24" s="899"/>
      <c r="AH24" s="25"/>
      <c r="AI24" s="4"/>
    </row>
    <row r="25" spans="1:35" x14ac:dyDescent="0.2">
      <c r="A25" s="4"/>
      <c r="B25" s="910"/>
      <c r="C25" s="910"/>
      <c r="D25" s="897"/>
      <c r="E25" s="897"/>
      <c r="F25" s="897"/>
      <c r="G25" s="897"/>
      <c r="H25" s="898"/>
      <c r="I25" s="899"/>
      <c r="J25" s="899"/>
      <c r="K25" s="900"/>
      <c r="L25" s="897"/>
      <c r="M25" s="897"/>
      <c r="N25" s="897"/>
      <c r="O25" s="897"/>
      <c r="P25" s="898"/>
      <c r="Q25" s="899"/>
      <c r="R25" s="910"/>
      <c r="S25" s="910"/>
      <c r="T25" s="897"/>
      <c r="U25" s="897"/>
      <c r="V25" s="897"/>
      <c r="W25" s="897"/>
      <c r="X25" s="898"/>
      <c r="Y25" s="899"/>
      <c r="Z25" s="899"/>
      <c r="AA25" s="900"/>
      <c r="AB25" s="897"/>
      <c r="AC25" s="897"/>
      <c r="AD25" s="897"/>
      <c r="AE25" s="897"/>
      <c r="AF25" s="898"/>
      <c r="AG25" s="899"/>
      <c r="AH25" s="25"/>
      <c r="AI25" s="4"/>
    </row>
    <row r="26" spans="1:35" x14ac:dyDescent="0.2">
      <c r="A26" s="4"/>
      <c r="B26" s="911" t="s">
        <v>27</v>
      </c>
      <c r="C26" s="911"/>
      <c r="D26" s="903"/>
      <c r="E26" s="903"/>
      <c r="F26" s="903"/>
      <c r="G26" s="903"/>
      <c r="H26" s="903"/>
      <c r="I26" s="903"/>
      <c r="J26" s="903"/>
      <c r="K26" s="903"/>
      <c r="L26" s="903"/>
      <c r="M26" s="903"/>
      <c r="N26" s="903"/>
      <c r="O26" s="903"/>
      <c r="P26" s="903"/>
      <c r="Q26" s="903"/>
      <c r="R26" s="903"/>
      <c r="S26" s="903"/>
      <c r="T26" s="903"/>
      <c r="U26" s="903"/>
      <c r="V26" s="903"/>
      <c r="W26" s="903"/>
      <c r="X26" s="903"/>
      <c r="Y26" s="903"/>
      <c r="Z26" s="903"/>
      <c r="AA26" s="903"/>
      <c r="AB26" s="903"/>
      <c r="AC26" s="903"/>
      <c r="AD26" s="903"/>
      <c r="AE26" s="903"/>
      <c r="AF26" s="903"/>
      <c r="AG26" s="903"/>
      <c r="AH26" s="25"/>
      <c r="AI26" s="4"/>
    </row>
    <row r="27" spans="1:35" x14ac:dyDescent="0.2">
      <c r="A27" s="172"/>
      <c r="B27" s="909" t="s">
        <v>532</v>
      </c>
      <c r="C27" s="596"/>
      <c r="D27" s="596"/>
      <c r="E27" s="596"/>
      <c r="F27" s="596"/>
      <c r="G27" s="596"/>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47" t="str">
        <f>IF('Form XXI'!B28&lt;&gt;"",'Form XXI'!B28,"")</f>
        <v>A</v>
      </c>
      <c r="C28" s="948"/>
      <c r="D28" s="904" t="s">
        <v>580</v>
      </c>
      <c r="E28" s="905"/>
      <c r="F28" s="905"/>
      <c r="G28" s="906"/>
      <c r="H28" s="947" t="str">
        <f>IF('Form XXI'!H28&lt;&gt;"",'Form XXI'!H28,"")</f>
        <v>B</v>
      </c>
      <c r="I28" s="948"/>
      <c r="J28" s="905" t="s">
        <v>581</v>
      </c>
      <c r="K28" s="905"/>
      <c r="L28" s="905"/>
      <c r="M28" s="905"/>
      <c r="N28" s="947" t="str">
        <f>IF('Form XXI'!N28&lt;&gt;"",'Form XXI'!N28,"")</f>
        <v>C</v>
      </c>
      <c r="O28" s="948"/>
      <c r="P28" s="905" t="s">
        <v>582</v>
      </c>
      <c r="Q28" s="905"/>
      <c r="R28" s="905"/>
      <c r="S28" s="905"/>
      <c r="T28" s="947" t="str">
        <f>IF('Form XXI'!T28&lt;&gt;"",'Form XXI'!T28,"")</f>
        <v>D</v>
      </c>
      <c r="U28" s="948"/>
      <c r="V28" s="904" t="s">
        <v>583</v>
      </c>
      <c r="W28" s="905"/>
      <c r="X28" s="905"/>
      <c r="Y28" s="905"/>
      <c r="Z28" s="947" t="str">
        <f>IF('Form XXI'!Z28&lt;&gt;"",'Form XXI'!Z28,"")</f>
        <v>E</v>
      </c>
      <c r="AA28" s="948"/>
      <c r="AB28" s="904" t="s">
        <v>584</v>
      </c>
      <c r="AC28" s="905"/>
      <c r="AD28" s="905"/>
      <c r="AE28" s="906"/>
      <c r="AF28" s="544"/>
      <c r="AG28" s="544"/>
      <c r="AH28" s="25"/>
      <c r="AI28" s="4"/>
    </row>
    <row r="29" spans="1:35" x14ac:dyDescent="0.2">
      <c r="A29" s="4"/>
      <c r="B29" s="949"/>
      <c r="C29" s="950"/>
      <c r="D29" s="907"/>
      <c r="E29" s="907"/>
      <c r="F29" s="907"/>
      <c r="G29" s="908"/>
      <c r="H29" s="949"/>
      <c r="I29" s="950"/>
      <c r="J29" s="907"/>
      <c r="K29" s="907"/>
      <c r="L29" s="907"/>
      <c r="M29" s="907"/>
      <c r="N29" s="949"/>
      <c r="O29" s="950"/>
      <c r="P29" s="907"/>
      <c r="Q29" s="907"/>
      <c r="R29" s="907"/>
      <c r="S29" s="907"/>
      <c r="T29" s="949"/>
      <c r="U29" s="950"/>
      <c r="V29" s="907"/>
      <c r="W29" s="907"/>
      <c r="X29" s="907"/>
      <c r="Y29" s="907"/>
      <c r="Z29" s="949"/>
      <c r="AA29" s="950"/>
      <c r="AB29" s="907"/>
      <c r="AC29" s="907"/>
      <c r="AD29" s="907"/>
      <c r="AE29" s="908"/>
      <c r="AF29" s="544"/>
      <c r="AG29" s="544"/>
      <c r="AH29" s="25"/>
      <c r="AI29" s="4"/>
    </row>
    <row r="30" spans="1:35" x14ac:dyDescent="0.2">
      <c r="A30" s="4"/>
      <c r="B30" s="935" t="s">
        <v>112</v>
      </c>
      <c r="C30" s="935"/>
      <c r="D30" s="936"/>
      <c r="E30" s="936"/>
      <c r="F30" s="936"/>
      <c r="G30" s="936"/>
      <c r="H30" s="936"/>
      <c r="I30" s="936"/>
      <c r="J30" s="936"/>
      <c r="K30" s="936"/>
      <c r="L30" s="936"/>
      <c r="M30" s="936"/>
      <c r="N30" s="936"/>
      <c r="O30" s="936"/>
      <c r="P30" s="936"/>
      <c r="Q30" s="936"/>
      <c r="R30" s="936"/>
      <c r="S30" s="936"/>
      <c r="T30" s="936"/>
      <c r="U30" s="936"/>
      <c r="V30" s="936"/>
      <c r="W30" s="936"/>
      <c r="X30" s="936"/>
      <c r="Y30" s="936"/>
      <c r="Z30" s="936"/>
      <c r="AA30" s="936"/>
      <c r="AB30" s="936"/>
      <c r="AC30" s="936"/>
      <c r="AD30" s="936"/>
      <c r="AE30" s="936"/>
      <c r="AF30" s="936"/>
      <c r="AG30" s="936"/>
      <c r="AH30" s="936"/>
      <c r="AI30" s="4"/>
    </row>
    <row r="31" spans="1:35" x14ac:dyDescent="0.2">
      <c r="A31" s="4"/>
      <c r="B31" s="937"/>
      <c r="C31" s="938"/>
      <c r="D31" s="939"/>
      <c r="E31" s="939"/>
      <c r="F31" s="939"/>
      <c r="G31" s="939"/>
      <c r="H31" s="939"/>
      <c r="I31" s="939"/>
      <c r="J31" s="939"/>
      <c r="K31" s="939"/>
      <c r="L31" s="939"/>
      <c r="M31" s="939"/>
      <c r="N31" s="939"/>
      <c r="O31" s="939"/>
      <c r="P31" s="939"/>
      <c r="Q31" s="939"/>
      <c r="R31" s="939"/>
      <c r="S31" s="939"/>
      <c r="T31" s="939"/>
      <c r="U31" s="939"/>
      <c r="V31" s="939"/>
      <c r="W31" s="939"/>
      <c r="X31" s="939"/>
      <c r="Y31" s="939"/>
      <c r="Z31" s="939"/>
      <c r="AA31" s="939"/>
      <c r="AB31" s="939"/>
      <c r="AC31" s="939"/>
      <c r="AD31" s="939"/>
      <c r="AE31" s="939"/>
      <c r="AF31" s="939"/>
      <c r="AG31" s="939"/>
      <c r="AH31" s="940"/>
      <c r="AI31" s="4"/>
    </row>
    <row r="32" spans="1:35" x14ac:dyDescent="0.2">
      <c r="A32" s="4"/>
      <c r="B32" s="941"/>
      <c r="C32" s="942"/>
      <c r="D32" s="942"/>
      <c r="E32" s="942"/>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3"/>
      <c r="AI32" s="4"/>
    </row>
    <row r="33" spans="1:35" x14ac:dyDescent="0.2">
      <c r="A33" s="4"/>
      <c r="B33" s="941"/>
      <c r="C33" s="942"/>
      <c r="D33" s="942"/>
      <c r="E33" s="942"/>
      <c r="F33" s="942"/>
      <c r="G33" s="942"/>
      <c r="H33" s="942"/>
      <c r="I33" s="942"/>
      <c r="J33" s="942"/>
      <c r="K33" s="942"/>
      <c r="L33" s="942"/>
      <c r="M33" s="942"/>
      <c r="N33" s="942"/>
      <c r="O33" s="942"/>
      <c r="P33" s="942"/>
      <c r="Q33" s="942"/>
      <c r="R33" s="942"/>
      <c r="S33" s="942"/>
      <c r="T33" s="942"/>
      <c r="U33" s="942"/>
      <c r="V33" s="942"/>
      <c r="W33" s="942"/>
      <c r="X33" s="942"/>
      <c r="Y33" s="942"/>
      <c r="Z33" s="942"/>
      <c r="AA33" s="942"/>
      <c r="AB33" s="942"/>
      <c r="AC33" s="942"/>
      <c r="AD33" s="942"/>
      <c r="AE33" s="942"/>
      <c r="AF33" s="942"/>
      <c r="AG33" s="942"/>
      <c r="AH33" s="943"/>
      <c r="AI33" s="4"/>
    </row>
    <row r="34" spans="1:35" x14ac:dyDescent="0.2">
      <c r="A34" s="172"/>
      <c r="B34" s="941"/>
      <c r="C34" s="942"/>
      <c r="D34" s="942"/>
      <c r="E34" s="942"/>
      <c r="F34" s="942"/>
      <c r="G34" s="942"/>
      <c r="H34" s="942"/>
      <c r="I34" s="942"/>
      <c r="J34" s="942"/>
      <c r="K34" s="942"/>
      <c r="L34" s="942"/>
      <c r="M34" s="942"/>
      <c r="N34" s="942"/>
      <c r="O34" s="942"/>
      <c r="P34" s="942"/>
      <c r="Q34" s="942"/>
      <c r="R34" s="942"/>
      <c r="S34" s="942"/>
      <c r="T34" s="942"/>
      <c r="U34" s="942"/>
      <c r="V34" s="942"/>
      <c r="W34" s="942"/>
      <c r="X34" s="942"/>
      <c r="Y34" s="942"/>
      <c r="Z34" s="942"/>
      <c r="AA34" s="942"/>
      <c r="AB34" s="942"/>
      <c r="AC34" s="942"/>
      <c r="AD34" s="942"/>
      <c r="AE34" s="942"/>
      <c r="AF34" s="942"/>
      <c r="AG34" s="942"/>
      <c r="AH34" s="943"/>
      <c r="AI34" s="15"/>
    </row>
    <row r="35" spans="1:35" x14ac:dyDescent="0.2">
      <c r="A35" s="2"/>
      <c r="B35" s="944"/>
      <c r="C35" s="945"/>
      <c r="D35" s="945"/>
      <c r="E35" s="945"/>
      <c r="F35" s="945"/>
      <c r="G35" s="945"/>
      <c r="H35" s="945"/>
      <c r="I35" s="945"/>
      <c r="J35" s="945"/>
      <c r="K35" s="945"/>
      <c r="L35" s="945"/>
      <c r="M35" s="945"/>
      <c r="N35" s="945"/>
      <c r="O35" s="945"/>
      <c r="P35" s="945"/>
      <c r="Q35" s="945"/>
      <c r="R35" s="945"/>
      <c r="S35" s="945"/>
      <c r="T35" s="945"/>
      <c r="U35" s="945"/>
      <c r="V35" s="945"/>
      <c r="W35" s="945"/>
      <c r="X35" s="945"/>
      <c r="Y35" s="945"/>
      <c r="Z35" s="945"/>
      <c r="AA35" s="945"/>
      <c r="AB35" s="945"/>
      <c r="AC35" s="945"/>
      <c r="AD35" s="945"/>
      <c r="AE35" s="945"/>
      <c r="AF35" s="945"/>
      <c r="AG35" s="945"/>
      <c r="AH35" s="946"/>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selectLockedCells="1"/>
  <mergeCells count="333">
    <mergeCell ref="Z5:AC6"/>
    <mergeCell ref="AD5:AG6"/>
    <mergeCell ref="B7:E7"/>
    <mergeCell ref="F7:I7"/>
    <mergeCell ref="J7:M7"/>
    <mergeCell ref="N7:Q7"/>
    <mergeCell ref="B25:C25"/>
    <mergeCell ref="D25:E25"/>
    <mergeCell ref="F25:G25"/>
    <mergeCell ref="N5:Q6"/>
    <mergeCell ref="P24:Q24"/>
    <mergeCell ref="R24:S24"/>
    <mergeCell ref="T23:U23"/>
    <mergeCell ref="V23:W23"/>
    <mergeCell ref="X23:Y23"/>
    <mergeCell ref="Z23:AA23"/>
    <mergeCell ref="AB23:AC23"/>
    <mergeCell ref="AD23:AE23"/>
    <mergeCell ref="AF24:AG24"/>
    <mergeCell ref="B23:C23"/>
    <mergeCell ref="D23:E23"/>
    <mergeCell ref="F23:G23"/>
    <mergeCell ref="H23:I23"/>
    <mergeCell ref="AB24:AC24"/>
    <mergeCell ref="B27:G27"/>
    <mergeCell ref="B28:C29"/>
    <mergeCell ref="D28:G29"/>
    <mergeCell ref="H28:I29"/>
    <mergeCell ref="J28:M29"/>
    <mergeCell ref="N28:O29"/>
    <mergeCell ref="R5:U6"/>
    <mergeCell ref="B31:AH35"/>
    <mergeCell ref="B30:AH30"/>
    <mergeCell ref="B26:C26"/>
    <mergeCell ref="D26:E26"/>
    <mergeCell ref="F26:G26"/>
    <mergeCell ref="H26:I26"/>
    <mergeCell ref="L26:M26"/>
    <mergeCell ref="N26:O26"/>
    <mergeCell ref="P26:Q26"/>
    <mergeCell ref="AB26:AC26"/>
    <mergeCell ref="AF26:AG26"/>
    <mergeCell ref="R26:S26"/>
    <mergeCell ref="T26:U26"/>
    <mergeCell ref="V26:W26"/>
    <mergeCell ref="X26:Y26"/>
    <mergeCell ref="V28:Y29"/>
    <mergeCell ref="V5:Y6"/>
    <mergeCell ref="Z28:AA29"/>
    <mergeCell ref="AB28:AE29"/>
    <mergeCell ref="AF28:AG28"/>
    <mergeCell ref="AF29:AG29"/>
    <mergeCell ref="Z26:AA26"/>
    <mergeCell ref="AD26:AE26"/>
    <mergeCell ref="P28:S29"/>
    <mergeCell ref="T28:U29"/>
    <mergeCell ref="H25:I25"/>
    <mergeCell ref="J25:K25"/>
    <mergeCell ref="L25:M25"/>
    <mergeCell ref="N25:O25"/>
    <mergeCell ref="P25:Q25"/>
    <mergeCell ref="R25:S25"/>
    <mergeCell ref="T25:U25"/>
    <mergeCell ref="AD25:AE25"/>
    <mergeCell ref="AF25:AG25"/>
    <mergeCell ref="V25:W25"/>
    <mergeCell ref="X25:Y25"/>
    <mergeCell ref="Z25:AA25"/>
    <mergeCell ref="AB25:AC25"/>
    <mergeCell ref="J26:K26"/>
    <mergeCell ref="AD24:AE24"/>
    <mergeCell ref="AF23:AG23"/>
    <mergeCell ref="B24:C24"/>
    <mergeCell ref="D24:E24"/>
    <mergeCell ref="F24:G24"/>
    <mergeCell ref="H24:I24"/>
    <mergeCell ref="J24:K24"/>
    <mergeCell ref="L24:M24"/>
    <mergeCell ref="N24:O24"/>
    <mergeCell ref="J23:K23"/>
    <mergeCell ref="L23:M23"/>
    <mergeCell ref="N23:O23"/>
    <mergeCell ref="P23:Q23"/>
    <mergeCell ref="R23:S23"/>
    <mergeCell ref="T24:U24"/>
    <mergeCell ref="V24:W24"/>
    <mergeCell ref="X24:Y24"/>
    <mergeCell ref="Z24:AA24"/>
    <mergeCell ref="B22:C22"/>
    <mergeCell ref="D22:E22"/>
    <mergeCell ref="F22:G22"/>
    <mergeCell ref="H22:I22"/>
    <mergeCell ref="J22:K22"/>
    <mergeCell ref="L22:M22"/>
    <mergeCell ref="N22:O22"/>
    <mergeCell ref="P22:Q22"/>
    <mergeCell ref="R22:S22"/>
    <mergeCell ref="AF20:AG20"/>
    <mergeCell ref="T20:U20"/>
    <mergeCell ref="V20:W20"/>
    <mergeCell ref="X20:Y20"/>
    <mergeCell ref="Z20:AA20"/>
    <mergeCell ref="AB20:AC20"/>
    <mergeCell ref="AD20:AE20"/>
    <mergeCell ref="AF19:AG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AF22:AG22"/>
    <mergeCell ref="T22:U22"/>
    <mergeCell ref="V22:W22"/>
    <mergeCell ref="X22:Y22"/>
    <mergeCell ref="Z22:AA22"/>
    <mergeCell ref="AB22:AC22"/>
    <mergeCell ref="AD22:AE22"/>
    <mergeCell ref="AF21:AG21"/>
    <mergeCell ref="T21:U21"/>
    <mergeCell ref="V21:W21"/>
    <mergeCell ref="X21:Y21"/>
    <mergeCell ref="Z21:AA21"/>
    <mergeCell ref="AB21:AC21"/>
    <mergeCell ref="AD21:AE21"/>
    <mergeCell ref="P18:Q18"/>
    <mergeCell ref="R18:S18"/>
    <mergeCell ref="AB19:AC19"/>
    <mergeCell ref="AD19:AE19"/>
    <mergeCell ref="P19:Q19"/>
    <mergeCell ref="R19:S19"/>
    <mergeCell ref="P20:Q20"/>
    <mergeCell ref="R20:S20"/>
    <mergeCell ref="T19:U19"/>
    <mergeCell ref="V19:W19"/>
    <mergeCell ref="X19:Y19"/>
    <mergeCell ref="Z19:AA19"/>
    <mergeCell ref="B20:C20"/>
    <mergeCell ref="D20:E20"/>
    <mergeCell ref="F20:G20"/>
    <mergeCell ref="H20:I20"/>
    <mergeCell ref="J20:K20"/>
    <mergeCell ref="L20:M20"/>
    <mergeCell ref="N20:O20"/>
    <mergeCell ref="B17:C17"/>
    <mergeCell ref="D17:E17"/>
    <mergeCell ref="F17:G17"/>
    <mergeCell ref="H17:I17"/>
    <mergeCell ref="J17:K17"/>
    <mergeCell ref="L17:M17"/>
    <mergeCell ref="N17:O17"/>
    <mergeCell ref="B18:C18"/>
    <mergeCell ref="D18:E18"/>
    <mergeCell ref="F18:G18"/>
    <mergeCell ref="H18:I18"/>
    <mergeCell ref="J18:K18"/>
    <mergeCell ref="L18:M18"/>
    <mergeCell ref="N18:O18"/>
    <mergeCell ref="P17:Q17"/>
    <mergeCell ref="R17:S17"/>
    <mergeCell ref="AD15:AE15"/>
    <mergeCell ref="AF18:AG18"/>
    <mergeCell ref="T18:U18"/>
    <mergeCell ref="V18:W18"/>
    <mergeCell ref="X18:Y18"/>
    <mergeCell ref="Z18:AA18"/>
    <mergeCell ref="AB18:AC18"/>
    <mergeCell ref="AD18:AE18"/>
    <mergeCell ref="AF17:AG17"/>
    <mergeCell ref="T17:U17"/>
    <mergeCell ref="V17:W17"/>
    <mergeCell ref="X17:Y17"/>
    <mergeCell ref="Z17:AA17"/>
    <mergeCell ref="AB17:AC17"/>
    <mergeCell ref="AD17:AE17"/>
    <mergeCell ref="AF16:AG16"/>
    <mergeCell ref="T16:U16"/>
    <mergeCell ref="V16:W16"/>
    <mergeCell ref="X16:Y16"/>
    <mergeCell ref="AF15:AG15"/>
    <mergeCell ref="P15:Q15"/>
    <mergeCell ref="R15:S15"/>
    <mergeCell ref="B16:C16"/>
    <mergeCell ref="D16:E16"/>
    <mergeCell ref="F16:G16"/>
    <mergeCell ref="H16:I16"/>
    <mergeCell ref="J16:K16"/>
    <mergeCell ref="L16:M16"/>
    <mergeCell ref="N16:O16"/>
    <mergeCell ref="B15:C15"/>
    <mergeCell ref="D15:E15"/>
    <mergeCell ref="F15:G15"/>
    <mergeCell ref="H15:I15"/>
    <mergeCell ref="J15:K15"/>
    <mergeCell ref="L15:M15"/>
    <mergeCell ref="N15:O15"/>
    <mergeCell ref="P16:Q16"/>
    <mergeCell ref="R16:S16"/>
    <mergeCell ref="T15:U15"/>
    <mergeCell ref="V15:W15"/>
    <mergeCell ref="X15:Y15"/>
    <mergeCell ref="Z15:AA15"/>
    <mergeCell ref="AB15:AC15"/>
    <mergeCell ref="B4:C4"/>
    <mergeCell ref="R4:S4"/>
    <mergeCell ref="J8:K9"/>
    <mergeCell ref="L8:M9"/>
    <mergeCell ref="N8:O9"/>
    <mergeCell ref="T11:U11"/>
    <mergeCell ref="V11:W11"/>
    <mergeCell ref="X11:Y11"/>
    <mergeCell ref="D4:Q4"/>
    <mergeCell ref="T4:AG4"/>
    <mergeCell ref="B5:E6"/>
    <mergeCell ref="F5:I6"/>
    <mergeCell ref="J5:M6"/>
    <mergeCell ref="AD14:AE14"/>
    <mergeCell ref="B8:C9"/>
    <mergeCell ref="D8:E9"/>
    <mergeCell ref="F8:G9"/>
    <mergeCell ref="AF13:AG13"/>
    <mergeCell ref="T13:U13"/>
    <mergeCell ref="V13:W13"/>
    <mergeCell ref="X13:Y13"/>
    <mergeCell ref="Z13:AA13"/>
    <mergeCell ref="AB13:AC13"/>
    <mergeCell ref="AD13:AE13"/>
    <mergeCell ref="B13:C13"/>
    <mergeCell ref="D13:E13"/>
    <mergeCell ref="P13:Q13"/>
    <mergeCell ref="R13:S13"/>
    <mergeCell ref="A36:C36"/>
    <mergeCell ref="D36:G36"/>
    <mergeCell ref="M36:P36"/>
    <mergeCell ref="V10:W10"/>
    <mergeCell ref="X10:Y10"/>
    <mergeCell ref="Z10:AA10"/>
    <mergeCell ref="AB10:AC10"/>
    <mergeCell ref="Z8:AA9"/>
    <mergeCell ref="AB8:AC9"/>
    <mergeCell ref="V8:W9"/>
    <mergeCell ref="X8:Y9"/>
    <mergeCell ref="B10:C10"/>
    <mergeCell ref="D10:E10"/>
    <mergeCell ref="F10:G10"/>
    <mergeCell ref="H10:I10"/>
    <mergeCell ref="J10:K10"/>
    <mergeCell ref="L10:M10"/>
    <mergeCell ref="F13:G13"/>
    <mergeCell ref="H13:I13"/>
    <mergeCell ref="J13:K13"/>
    <mergeCell ref="L13:M13"/>
    <mergeCell ref="N13:O13"/>
    <mergeCell ref="N10:O10"/>
    <mergeCell ref="P10:Q10"/>
    <mergeCell ref="V36:Y36"/>
    <mergeCell ref="Z36:AA36"/>
    <mergeCell ref="AD36:AH36"/>
    <mergeCell ref="AD8:AE9"/>
    <mergeCell ref="AF8:AG9"/>
    <mergeCell ref="AF12:AG12"/>
    <mergeCell ref="R11:S11"/>
    <mergeCell ref="T12:U12"/>
    <mergeCell ref="V12:W12"/>
    <mergeCell ref="X12:Y12"/>
    <mergeCell ref="Z12:AA12"/>
    <mergeCell ref="AB12:AC12"/>
    <mergeCell ref="AD12:AE12"/>
    <mergeCell ref="AF11:AG11"/>
    <mergeCell ref="AD11:AE11"/>
    <mergeCell ref="AF14:AG14"/>
    <mergeCell ref="R12:S12"/>
    <mergeCell ref="T14:U14"/>
    <mergeCell ref="V14:W14"/>
    <mergeCell ref="X14:Y14"/>
    <mergeCell ref="R14:S14"/>
    <mergeCell ref="Z16:AA16"/>
    <mergeCell ref="AB16:AC16"/>
    <mergeCell ref="AD16:AE16"/>
    <mergeCell ref="H8:I9"/>
    <mergeCell ref="Z7:AC7"/>
    <mergeCell ref="AD7:AG7"/>
    <mergeCell ref="R7:U7"/>
    <mergeCell ref="V7:Y7"/>
    <mergeCell ref="R8:S9"/>
    <mergeCell ref="T8:U9"/>
    <mergeCell ref="AD10:AE10"/>
    <mergeCell ref="AF10:AG10"/>
    <mergeCell ref="L12:M12"/>
    <mergeCell ref="N12:O12"/>
    <mergeCell ref="P12:Q12"/>
    <mergeCell ref="B14:C14"/>
    <mergeCell ref="D14:E14"/>
    <mergeCell ref="F14:G14"/>
    <mergeCell ref="H14:I14"/>
    <mergeCell ref="J14:K14"/>
    <mergeCell ref="L14:M14"/>
    <mergeCell ref="N14:O14"/>
    <mergeCell ref="P14:Q14"/>
    <mergeCell ref="AB36:AC36"/>
    <mergeCell ref="H36:L36"/>
    <mergeCell ref="Q36:S36"/>
    <mergeCell ref="T36:U36"/>
    <mergeCell ref="R10:S10"/>
    <mergeCell ref="T10:U10"/>
    <mergeCell ref="P8:Q9"/>
    <mergeCell ref="B11:C11"/>
    <mergeCell ref="D11:E11"/>
    <mergeCell ref="F11:G11"/>
    <mergeCell ref="H11:I11"/>
    <mergeCell ref="J11:K11"/>
    <mergeCell ref="L11:M11"/>
    <mergeCell ref="N11:O11"/>
    <mergeCell ref="P11:Q11"/>
    <mergeCell ref="B12:C12"/>
    <mergeCell ref="D12:E12"/>
    <mergeCell ref="F12:G12"/>
    <mergeCell ref="H12:I12"/>
    <mergeCell ref="J12:K12"/>
    <mergeCell ref="Z11:AA11"/>
    <mergeCell ref="AB11:AC11"/>
    <mergeCell ref="Z14:AA14"/>
    <mergeCell ref="AB14:AC14"/>
  </mergeCells>
  <phoneticPr fontId="5" type="noConversion"/>
  <conditionalFormatting sqref="D36:G36 M36:P36">
    <cfRule type="cellIs" dxfId="4089" priority="1" stopIfTrue="1" operator="equal">
      <formula>0</formula>
    </cfRule>
  </conditionalFormatting>
  <hyperlinks>
    <hyperlink ref="AI36" location="'Form II(a)'!AC32" display="i" xr:uid="{00000000-0004-0000-3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XXI(g)</oddFooter>
  </headerFooter>
  <legacyDrawing r:id="rId2"/>
  <legacyDrawingHF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8">
    <tabColor indexed="42"/>
  </sheetPr>
  <dimension ref="A1:AL36"/>
  <sheetViews>
    <sheetView view="pageBreakPreview" zoomScaleNormal="100" zoomScaleSheetLayoutView="100" workbookViewId="0">
      <selection activeCell="H12" sqref="H12:I12"/>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565</v>
      </c>
    </row>
    <row r="2" spans="1:38" ht="15.75" x14ac:dyDescent="0.25">
      <c r="A2" s="5" t="s">
        <v>337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x14ac:dyDescent="0.2">
      <c r="A4" s="8"/>
      <c r="B4" s="22"/>
      <c r="C4" s="22"/>
      <c r="D4" s="22"/>
      <c r="E4" s="22"/>
      <c r="F4" s="22"/>
      <c r="G4" s="22"/>
      <c r="H4" s="22"/>
      <c r="I4" s="22"/>
      <c r="J4" s="22"/>
      <c r="K4" s="22"/>
      <c r="L4" s="87"/>
      <c r="M4" s="88"/>
      <c r="N4" s="88"/>
      <c r="O4" s="88"/>
      <c r="P4" s="88"/>
      <c r="Q4" s="88"/>
      <c r="R4" s="88"/>
      <c r="S4" s="88"/>
      <c r="T4" s="88"/>
      <c r="U4" s="88"/>
      <c r="V4" s="88"/>
      <c r="W4" s="88"/>
      <c r="X4" s="88"/>
      <c r="Y4" s="88"/>
      <c r="Z4" s="88"/>
      <c r="AA4" s="88"/>
      <c r="AB4" s="88"/>
      <c r="AC4" s="88"/>
      <c r="AD4" s="88"/>
      <c r="AE4" s="88"/>
      <c r="AF4" s="88"/>
      <c r="AG4" s="88"/>
      <c r="AH4" s="88"/>
      <c r="AI4" s="4"/>
    </row>
    <row r="5" spans="1:38" x14ac:dyDescent="0.2">
      <c r="A5" s="4"/>
      <c r="B5" s="89"/>
      <c r="C5" s="89"/>
      <c r="D5" s="89"/>
      <c r="E5" s="89"/>
      <c r="F5" s="89"/>
      <c r="G5" s="89"/>
      <c r="H5" s="89"/>
      <c r="I5" s="89"/>
      <c r="J5" s="89"/>
      <c r="K5" s="89"/>
      <c r="L5" s="87"/>
      <c r="M5" s="87"/>
      <c r="N5" s="87"/>
      <c r="O5" s="87"/>
      <c r="P5" s="87"/>
      <c r="Q5" s="87"/>
      <c r="R5" s="87"/>
      <c r="S5" s="87"/>
      <c r="T5" s="87"/>
      <c r="U5" s="87"/>
      <c r="V5" s="87"/>
      <c r="W5" s="87"/>
      <c r="X5" s="87"/>
      <c r="Y5" s="87"/>
      <c r="Z5" s="87"/>
      <c r="AA5" s="87"/>
      <c r="AB5" s="87"/>
      <c r="AC5" s="87"/>
      <c r="AD5" s="87"/>
      <c r="AE5" s="87"/>
      <c r="AF5" s="87"/>
      <c r="AG5" s="87"/>
      <c r="AH5" s="87"/>
      <c r="AI5" s="4"/>
    </row>
    <row r="6" spans="1:38" x14ac:dyDescent="0.2">
      <c r="A6" s="4"/>
      <c r="B6" s="89"/>
      <c r="C6" s="89"/>
      <c r="D6" s="89"/>
      <c r="E6" s="89"/>
      <c r="F6" s="89"/>
      <c r="G6" s="89"/>
      <c r="H6" s="89"/>
      <c r="I6" s="89"/>
      <c r="J6" s="89"/>
      <c r="K6" s="89"/>
      <c r="L6" s="87"/>
      <c r="M6" s="90"/>
      <c r="N6" s="91"/>
      <c r="O6" s="90"/>
      <c r="P6" s="91"/>
      <c r="Q6" s="90"/>
      <c r="R6" s="91"/>
      <c r="S6" s="90"/>
      <c r="T6" s="90"/>
      <c r="U6" s="90"/>
      <c r="V6" s="90"/>
      <c r="W6" s="90"/>
      <c r="X6" s="90"/>
      <c r="Y6" s="90"/>
      <c r="Z6" s="90"/>
      <c r="AA6" s="90"/>
      <c r="AB6" s="90"/>
      <c r="AC6" s="90"/>
      <c r="AD6" s="90"/>
      <c r="AE6" s="90"/>
      <c r="AF6" s="90"/>
      <c r="AG6" s="90"/>
      <c r="AH6" s="90"/>
      <c r="AI6" s="4"/>
    </row>
    <row r="7" spans="1:38" ht="12.75" customHeight="1" x14ac:dyDescent="0.2">
      <c r="A7" s="4"/>
      <c r="B7" s="89"/>
      <c r="C7" s="89"/>
      <c r="D7" s="89"/>
      <c r="E7" s="89"/>
      <c r="F7" s="89"/>
      <c r="G7" s="89"/>
      <c r="H7" s="415" t="s">
        <v>106</v>
      </c>
      <c r="I7" s="951"/>
      <c r="J7" s="415" t="s">
        <v>32</v>
      </c>
      <c r="K7" s="951"/>
      <c r="L7" s="415" t="s">
        <v>544</v>
      </c>
      <c r="M7" s="951"/>
      <c r="N7" s="415" t="s">
        <v>543</v>
      </c>
      <c r="O7" s="956"/>
      <c r="P7" s="442" t="s">
        <v>107</v>
      </c>
      <c r="Q7" s="413" t="s">
        <v>111</v>
      </c>
      <c r="R7" s="413"/>
      <c r="S7" s="413"/>
      <c r="T7" s="413"/>
      <c r="U7" s="413"/>
      <c r="V7" s="413"/>
      <c r="W7" s="415" t="s">
        <v>112</v>
      </c>
      <c r="X7" s="416"/>
      <c r="Y7" s="416"/>
      <c r="Z7" s="416"/>
      <c r="AA7" s="416"/>
      <c r="AB7" s="956"/>
      <c r="AC7" s="41"/>
      <c r="AD7" s="90"/>
      <c r="AE7" s="90"/>
      <c r="AF7" s="90"/>
      <c r="AG7" s="90"/>
      <c r="AH7" s="90"/>
      <c r="AI7" s="4"/>
    </row>
    <row r="8" spans="1:38" x14ac:dyDescent="0.2">
      <c r="A8" s="4"/>
      <c r="B8" s="89"/>
      <c r="C8" s="89"/>
      <c r="D8" s="89"/>
      <c r="E8" s="89"/>
      <c r="F8" s="89"/>
      <c r="G8" s="89"/>
      <c r="H8" s="952"/>
      <c r="I8" s="953"/>
      <c r="J8" s="952"/>
      <c r="K8" s="953"/>
      <c r="L8" s="952"/>
      <c r="M8" s="953"/>
      <c r="N8" s="957"/>
      <c r="O8" s="959"/>
      <c r="P8" s="960"/>
      <c r="Q8" s="415" t="s">
        <v>108</v>
      </c>
      <c r="R8" s="956"/>
      <c r="S8" s="415" t="s">
        <v>109</v>
      </c>
      <c r="T8" s="956"/>
      <c r="U8" s="415" t="s">
        <v>110</v>
      </c>
      <c r="V8" s="956"/>
      <c r="W8" s="957"/>
      <c r="X8" s="958"/>
      <c r="Y8" s="958"/>
      <c r="Z8" s="958"/>
      <c r="AA8" s="958"/>
      <c r="AB8" s="959"/>
      <c r="AC8" s="41"/>
      <c r="AD8" s="90"/>
      <c r="AE8" s="90"/>
      <c r="AF8" s="90"/>
      <c r="AG8" s="90"/>
      <c r="AH8" s="90"/>
      <c r="AI8" s="4"/>
    </row>
    <row r="9" spans="1:38" ht="12.75" customHeight="1" x14ac:dyDescent="0.2">
      <c r="A9" s="4"/>
      <c r="B9" s="84"/>
      <c r="C9" s="84"/>
      <c r="D9" s="87"/>
      <c r="E9" s="87"/>
      <c r="F9" s="87"/>
      <c r="G9" s="87"/>
      <c r="H9" s="952"/>
      <c r="I9" s="953"/>
      <c r="J9" s="952"/>
      <c r="K9" s="953"/>
      <c r="L9" s="952"/>
      <c r="M9" s="953"/>
      <c r="N9" s="957"/>
      <c r="O9" s="959"/>
      <c r="P9" s="960"/>
      <c r="Q9" s="957"/>
      <c r="R9" s="959"/>
      <c r="S9" s="957"/>
      <c r="T9" s="959"/>
      <c r="U9" s="957"/>
      <c r="V9" s="959"/>
      <c r="W9" s="957"/>
      <c r="X9" s="958"/>
      <c r="Y9" s="958"/>
      <c r="Z9" s="958"/>
      <c r="AA9" s="958"/>
      <c r="AB9" s="959"/>
      <c r="AC9" s="41"/>
      <c r="AD9" s="90"/>
      <c r="AE9" s="90"/>
      <c r="AF9" s="90"/>
      <c r="AG9" s="90"/>
      <c r="AH9" s="90"/>
      <c r="AI9" s="4"/>
    </row>
    <row r="10" spans="1:38" ht="12.75" customHeight="1" x14ac:dyDescent="0.2">
      <c r="A10" s="4"/>
      <c r="B10" s="84"/>
      <c r="C10" s="84"/>
      <c r="D10" s="87"/>
      <c r="E10" s="87"/>
      <c r="F10" s="87"/>
      <c r="G10" s="87"/>
      <c r="H10" s="847"/>
      <c r="I10" s="954"/>
      <c r="J10" s="847"/>
      <c r="K10" s="954"/>
      <c r="L10" s="847"/>
      <c r="M10" s="954"/>
      <c r="N10" s="961"/>
      <c r="O10" s="962"/>
      <c r="P10" s="960"/>
      <c r="Q10" s="961"/>
      <c r="R10" s="962"/>
      <c r="S10" s="419"/>
      <c r="T10" s="421"/>
      <c r="U10" s="419"/>
      <c r="V10" s="421"/>
      <c r="W10" s="419"/>
      <c r="X10" s="420"/>
      <c r="Y10" s="420"/>
      <c r="Z10" s="420"/>
      <c r="AA10" s="420"/>
      <c r="AB10" s="421"/>
      <c r="AC10" s="90"/>
      <c r="AD10" s="90"/>
      <c r="AE10" s="90"/>
      <c r="AF10" s="90"/>
      <c r="AG10" s="90"/>
      <c r="AH10" s="90"/>
      <c r="AI10" s="4"/>
    </row>
    <row r="11" spans="1:38" ht="12.75" customHeight="1" x14ac:dyDescent="0.2">
      <c r="A11" s="4"/>
      <c r="B11" s="84"/>
      <c r="C11" s="84"/>
      <c r="D11" s="87"/>
      <c r="E11" s="87"/>
      <c r="F11" s="87"/>
      <c r="G11" s="87"/>
      <c r="H11" s="848"/>
      <c r="I11" s="955"/>
      <c r="J11" s="848"/>
      <c r="K11" s="955"/>
      <c r="L11" s="848"/>
      <c r="M11" s="955"/>
      <c r="N11" s="963"/>
      <c r="O11" s="964"/>
      <c r="P11" s="960"/>
      <c r="Q11" s="963"/>
      <c r="R11" s="964"/>
      <c r="S11" s="422"/>
      <c r="T11" s="424"/>
      <c r="U11" s="422"/>
      <c r="V11" s="424"/>
      <c r="W11" s="422"/>
      <c r="X11" s="423"/>
      <c r="Y11" s="423"/>
      <c r="Z11" s="423"/>
      <c r="AA11" s="423"/>
      <c r="AB11" s="424"/>
      <c r="AC11" s="90"/>
      <c r="AD11" s="90"/>
      <c r="AE11" s="90"/>
      <c r="AF11" s="90"/>
      <c r="AG11" s="90"/>
      <c r="AH11" s="90"/>
      <c r="AI11" s="4"/>
    </row>
    <row r="12" spans="1:38" ht="15" customHeight="1" x14ac:dyDescent="0.2">
      <c r="A12" s="4"/>
      <c r="B12" s="84"/>
      <c r="C12" s="84"/>
      <c r="D12" s="87"/>
      <c r="E12" s="87"/>
      <c r="F12" s="87"/>
      <c r="G12" s="87"/>
      <c r="H12" s="690"/>
      <c r="I12" s="690"/>
      <c r="J12" s="690"/>
      <c r="K12" s="690"/>
      <c r="L12" s="690"/>
      <c r="M12" s="690"/>
      <c r="N12" s="888"/>
      <c r="O12" s="890"/>
      <c r="P12" s="247"/>
      <c r="Q12" s="690"/>
      <c r="R12" s="690"/>
      <c r="S12" s="690"/>
      <c r="T12" s="690"/>
      <c r="U12" s="690"/>
      <c r="V12" s="690"/>
      <c r="W12" s="746"/>
      <c r="X12" s="746"/>
      <c r="Y12" s="746"/>
      <c r="Z12" s="746"/>
      <c r="AA12" s="746"/>
      <c r="AB12" s="746"/>
      <c r="AC12" s="99"/>
      <c r="AD12" s="99"/>
      <c r="AE12" s="99"/>
      <c r="AF12" s="99"/>
      <c r="AG12" s="99"/>
      <c r="AH12" s="99"/>
      <c r="AI12" s="4"/>
    </row>
    <row r="13" spans="1:38" ht="15" customHeight="1" x14ac:dyDescent="0.2">
      <c r="A13" s="4"/>
      <c r="B13" s="84"/>
      <c r="C13" s="84"/>
      <c r="D13" s="87"/>
      <c r="E13" s="87"/>
      <c r="F13" s="87"/>
      <c r="G13" s="87"/>
      <c r="H13" s="690"/>
      <c r="I13" s="690"/>
      <c r="J13" s="690"/>
      <c r="K13" s="690"/>
      <c r="L13" s="690"/>
      <c r="M13" s="690"/>
      <c r="N13" s="888"/>
      <c r="O13" s="890"/>
      <c r="P13" s="247"/>
      <c r="Q13" s="690"/>
      <c r="R13" s="690"/>
      <c r="S13" s="690"/>
      <c r="T13" s="690"/>
      <c r="U13" s="690"/>
      <c r="V13" s="690"/>
      <c r="W13" s="746"/>
      <c r="X13" s="746"/>
      <c r="Y13" s="746"/>
      <c r="Z13" s="746"/>
      <c r="AA13" s="746"/>
      <c r="AB13" s="746"/>
      <c r="AC13" s="99"/>
      <c r="AD13" s="99"/>
      <c r="AE13" s="99"/>
      <c r="AF13" s="99"/>
      <c r="AG13" s="99"/>
      <c r="AH13" s="99"/>
      <c r="AI13" s="4"/>
    </row>
    <row r="14" spans="1:38" ht="15" customHeight="1" x14ac:dyDescent="0.2">
      <c r="A14" s="4"/>
      <c r="B14" s="84"/>
      <c r="C14" s="84"/>
      <c r="D14" s="87"/>
      <c r="E14" s="87"/>
      <c r="F14" s="87"/>
      <c r="G14" s="87"/>
      <c r="H14" s="690"/>
      <c r="I14" s="690"/>
      <c r="J14" s="690"/>
      <c r="K14" s="690"/>
      <c r="L14" s="690"/>
      <c r="M14" s="690"/>
      <c r="N14" s="888"/>
      <c r="O14" s="890"/>
      <c r="P14" s="247"/>
      <c r="Q14" s="690"/>
      <c r="R14" s="690"/>
      <c r="S14" s="690"/>
      <c r="T14" s="690"/>
      <c r="U14" s="690"/>
      <c r="V14" s="690"/>
      <c r="W14" s="746"/>
      <c r="X14" s="746"/>
      <c r="Y14" s="746"/>
      <c r="Z14" s="746"/>
      <c r="AA14" s="746"/>
      <c r="AB14" s="746"/>
      <c r="AC14" s="99"/>
      <c r="AD14" s="99"/>
      <c r="AE14" s="99"/>
      <c r="AF14" s="99"/>
      <c r="AG14" s="99"/>
      <c r="AH14" s="99"/>
      <c r="AI14" s="4"/>
    </row>
    <row r="15" spans="1:38" ht="15" customHeight="1" x14ac:dyDescent="0.2">
      <c r="A15" s="4"/>
      <c r="B15" s="84"/>
      <c r="C15" s="84"/>
      <c r="D15" s="87"/>
      <c r="E15" s="87"/>
      <c r="F15" s="87"/>
      <c r="G15" s="87"/>
      <c r="H15" s="690"/>
      <c r="I15" s="690"/>
      <c r="J15" s="690"/>
      <c r="K15" s="690"/>
      <c r="L15" s="690"/>
      <c r="M15" s="690"/>
      <c r="N15" s="888"/>
      <c r="O15" s="890"/>
      <c r="P15" s="247"/>
      <c r="Q15" s="690"/>
      <c r="R15" s="690"/>
      <c r="S15" s="690"/>
      <c r="T15" s="690"/>
      <c r="U15" s="690"/>
      <c r="V15" s="690"/>
      <c r="W15" s="746"/>
      <c r="X15" s="746"/>
      <c r="Y15" s="746"/>
      <c r="Z15" s="746"/>
      <c r="AA15" s="746"/>
      <c r="AB15" s="746"/>
      <c r="AC15" s="90"/>
      <c r="AD15" s="99"/>
      <c r="AE15" s="99"/>
      <c r="AF15" s="99"/>
      <c r="AG15" s="99"/>
      <c r="AH15" s="99"/>
      <c r="AI15" s="4"/>
    </row>
    <row r="16" spans="1:38" ht="15" customHeight="1" x14ac:dyDescent="0.2">
      <c r="A16" s="4"/>
      <c r="B16" s="84"/>
      <c r="C16" s="84"/>
      <c r="D16" s="87"/>
      <c r="E16" s="87"/>
      <c r="F16" s="87"/>
      <c r="G16" s="87"/>
      <c r="H16" s="690"/>
      <c r="I16" s="690"/>
      <c r="J16" s="690"/>
      <c r="K16" s="690"/>
      <c r="L16" s="690"/>
      <c r="M16" s="690"/>
      <c r="N16" s="888"/>
      <c r="O16" s="890"/>
      <c r="P16" s="247"/>
      <c r="Q16" s="690"/>
      <c r="R16" s="690"/>
      <c r="S16" s="690"/>
      <c r="T16" s="690"/>
      <c r="U16" s="690"/>
      <c r="V16" s="690"/>
      <c r="W16" s="746"/>
      <c r="X16" s="746"/>
      <c r="Y16" s="746"/>
      <c r="Z16" s="746"/>
      <c r="AA16" s="746"/>
      <c r="AB16" s="746"/>
      <c r="AC16" s="90"/>
      <c r="AD16" s="99"/>
      <c r="AE16" s="99"/>
      <c r="AF16" s="99"/>
      <c r="AG16" s="99"/>
      <c r="AH16" s="99"/>
      <c r="AI16" s="4"/>
    </row>
    <row r="17" spans="1:35" ht="15" customHeight="1" x14ac:dyDescent="0.2">
      <c r="A17" s="4"/>
      <c r="B17" s="84"/>
      <c r="C17" s="84"/>
      <c r="D17" s="92"/>
      <c r="E17" s="92"/>
      <c r="F17" s="92"/>
      <c r="G17" s="92"/>
      <c r="H17" s="690"/>
      <c r="I17" s="690"/>
      <c r="J17" s="690"/>
      <c r="K17" s="690"/>
      <c r="L17" s="690"/>
      <c r="M17" s="690"/>
      <c r="N17" s="690"/>
      <c r="O17" s="690"/>
      <c r="P17" s="247"/>
      <c r="Q17" s="690"/>
      <c r="R17" s="690"/>
      <c r="S17" s="690"/>
      <c r="T17" s="690"/>
      <c r="U17" s="690"/>
      <c r="V17" s="690"/>
      <c r="W17" s="746"/>
      <c r="X17" s="746"/>
      <c r="Y17" s="746"/>
      <c r="Z17" s="746"/>
      <c r="AA17" s="746"/>
      <c r="AB17" s="746"/>
      <c r="AC17" s="90"/>
      <c r="AD17" s="99"/>
      <c r="AE17" s="99"/>
      <c r="AF17" s="99"/>
      <c r="AG17" s="99"/>
      <c r="AH17" s="99"/>
      <c r="AI17" s="4"/>
    </row>
    <row r="18" spans="1:35" ht="15" customHeight="1" x14ac:dyDescent="0.2">
      <c r="A18" s="4"/>
      <c r="B18" s="84"/>
      <c r="C18" s="84"/>
      <c r="D18" s="92"/>
      <c r="E18" s="92"/>
      <c r="F18" s="92"/>
      <c r="G18" s="92"/>
      <c r="H18" s="690"/>
      <c r="I18" s="690"/>
      <c r="J18" s="690"/>
      <c r="K18" s="690"/>
      <c r="L18" s="690"/>
      <c r="M18" s="690"/>
      <c r="N18" s="690"/>
      <c r="O18" s="690"/>
      <c r="P18" s="247"/>
      <c r="Q18" s="690"/>
      <c r="R18" s="690"/>
      <c r="S18" s="690"/>
      <c r="T18" s="690"/>
      <c r="U18" s="690"/>
      <c r="V18" s="690"/>
      <c r="W18" s="746"/>
      <c r="X18" s="746"/>
      <c r="Y18" s="746"/>
      <c r="Z18" s="746"/>
      <c r="AA18" s="746"/>
      <c r="AB18" s="746"/>
      <c r="AC18" s="99"/>
      <c r="AD18" s="99"/>
      <c r="AE18" s="99"/>
      <c r="AF18" s="99"/>
      <c r="AG18" s="99"/>
      <c r="AH18" s="99"/>
      <c r="AI18" s="4"/>
    </row>
    <row r="19" spans="1:35" ht="15" customHeight="1" x14ac:dyDescent="0.2">
      <c r="A19" s="4"/>
      <c r="B19" s="4"/>
      <c r="C19" s="4"/>
      <c r="D19" s="4"/>
      <c r="E19" s="4"/>
      <c r="F19" s="4"/>
      <c r="G19" s="4"/>
      <c r="H19" s="690"/>
      <c r="I19" s="690"/>
      <c r="J19" s="690"/>
      <c r="K19" s="690"/>
      <c r="L19" s="690"/>
      <c r="M19" s="690"/>
      <c r="N19" s="690"/>
      <c r="O19" s="690"/>
      <c r="P19" s="247"/>
      <c r="Q19" s="690"/>
      <c r="R19" s="690"/>
      <c r="S19" s="690"/>
      <c r="T19" s="690"/>
      <c r="U19" s="690"/>
      <c r="V19" s="690"/>
      <c r="W19" s="746"/>
      <c r="X19" s="746"/>
      <c r="Y19" s="746"/>
      <c r="Z19" s="746"/>
      <c r="AA19" s="746"/>
      <c r="AB19" s="746"/>
      <c r="AC19" s="99"/>
      <c r="AD19" s="99"/>
      <c r="AE19" s="99"/>
      <c r="AF19" s="99"/>
      <c r="AG19" s="99"/>
      <c r="AH19" s="99"/>
      <c r="AI19" s="4"/>
    </row>
    <row r="20" spans="1:35" ht="15" customHeight="1" x14ac:dyDescent="0.2">
      <c r="A20" s="4"/>
      <c r="B20" s="93"/>
      <c r="C20" s="94"/>
      <c r="D20" s="94"/>
      <c r="E20" s="94"/>
      <c r="F20" s="94"/>
      <c r="G20" s="94"/>
      <c r="H20" s="690"/>
      <c r="I20" s="690"/>
      <c r="J20" s="690"/>
      <c r="K20" s="690"/>
      <c r="L20" s="690"/>
      <c r="M20" s="690"/>
      <c r="N20" s="690"/>
      <c r="O20" s="690"/>
      <c r="P20" s="247"/>
      <c r="Q20" s="690"/>
      <c r="R20" s="690"/>
      <c r="S20" s="690"/>
      <c r="T20" s="690"/>
      <c r="U20" s="690"/>
      <c r="V20" s="690"/>
      <c r="W20" s="746"/>
      <c r="X20" s="746"/>
      <c r="Y20" s="746"/>
      <c r="Z20" s="746"/>
      <c r="AA20" s="746"/>
      <c r="AB20" s="746"/>
      <c r="AC20" s="87"/>
      <c r="AD20" s="87"/>
      <c r="AE20" s="87"/>
      <c r="AF20" s="87"/>
      <c r="AG20" s="87"/>
      <c r="AH20" s="87"/>
      <c r="AI20" s="4"/>
    </row>
    <row r="21" spans="1:35" ht="15" customHeight="1" x14ac:dyDescent="0.2">
      <c r="A21" s="4"/>
      <c r="B21" s="94"/>
      <c r="C21" s="94"/>
      <c r="D21" s="94"/>
      <c r="E21" s="94"/>
      <c r="F21" s="94"/>
      <c r="G21" s="94"/>
      <c r="H21" s="690"/>
      <c r="I21" s="690"/>
      <c r="J21" s="690"/>
      <c r="K21" s="690"/>
      <c r="L21" s="690"/>
      <c r="M21" s="690"/>
      <c r="N21" s="690"/>
      <c r="O21" s="690"/>
      <c r="P21" s="247"/>
      <c r="Q21" s="690"/>
      <c r="R21" s="690"/>
      <c r="S21" s="690"/>
      <c r="T21" s="690"/>
      <c r="U21" s="690"/>
      <c r="V21" s="690"/>
      <c r="W21" s="746"/>
      <c r="X21" s="746"/>
      <c r="Y21" s="746"/>
      <c r="Z21" s="746"/>
      <c r="AA21" s="746"/>
      <c r="AB21" s="746"/>
      <c r="AC21" s="87"/>
      <c r="AD21" s="87"/>
      <c r="AE21" s="87"/>
      <c r="AF21" s="87"/>
      <c r="AG21" s="87"/>
      <c r="AH21" s="87"/>
      <c r="AI21" s="4"/>
    </row>
    <row r="22" spans="1:35" ht="15" customHeight="1" x14ac:dyDescent="0.2">
      <c r="A22" s="4"/>
      <c r="B22" s="87"/>
      <c r="C22" s="87"/>
      <c r="D22" s="87"/>
      <c r="E22" s="87"/>
      <c r="F22" s="87"/>
      <c r="G22" s="87"/>
      <c r="H22" s="690"/>
      <c r="I22" s="690"/>
      <c r="J22" s="690"/>
      <c r="K22" s="690"/>
      <c r="L22" s="690"/>
      <c r="M22" s="690"/>
      <c r="N22" s="690"/>
      <c r="O22" s="690"/>
      <c r="P22" s="247"/>
      <c r="Q22" s="690"/>
      <c r="R22" s="690"/>
      <c r="S22" s="690"/>
      <c r="T22" s="690"/>
      <c r="U22" s="690"/>
      <c r="V22" s="690"/>
      <c r="W22" s="746"/>
      <c r="X22" s="746"/>
      <c r="Y22" s="746"/>
      <c r="Z22" s="746"/>
      <c r="AA22" s="746"/>
      <c r="AB22" s="746"/>
      <c r="AC22" s="4"/>
      <c r="AD22" s="4"/>
      <c r="AE22" s="4"/>
      <c r="AF22" s="4"/>
      <c r="AG22" s="4"/>
      <c r="AH22" s="87"/>
      <c r="AI22" s="4"/>
    </row>
    <row r="23" spans="1:35" ht="15" customHeight="1" x14ac:dyDescent="0.2">
      <c r="A23" s="4"/>
      <c r="B23" s="18"/>
      <c r="C23" s="33"/>
      <c r="D23" s="33"/>
      <c r="E23" s="33"/>
      <c r="F23" s="33"/>
      <c r="G23" s="33"/>
      <c r="H23" s="690"/>
      <c r="I23" s="690"/>
      <c r="J23" s="690"/>
      <c r="K23" s="690"/>
      <c r="L23" s="690"/>
      <c r="M23" s="690"/>
      <c r="N23" s="690"/>
      <c r="O23" s="690"/>
      <c r="P23" s="247"/>
      <c r="Q23" s="690"/>
      <c r="R23" s="690"/>
      <c r="S23" s="690"/>
      <c r="T23" s="690"/>
      <c r="U23" s="690"/>
      <c r="V23" s="690"/>
      <c r="W23" s="746"/>
      <c r="X23" s="746"/>
      <c r="Y23" s="746"/>
      <c r="Z23" s="746"/>
      <c r="AA23" s="746"/>
      <c r="AB23" s="746"/>
      <c r="AC23" s="4"/>
      <c r="AD23" s="4"/>
      <c r="AE23" s="4"/>
      <c r="AF23" s="4"/>
      <c r="AG23" s="4"/>
      <c r="AH23" s="87"/>
      <c r="AI23" s="4"/>
    </row>
    <row r="24" spans="1:35" ht="15" customHeight="1" x14ac:dyDescent="0.2">
      <c r="A24" s="4"/>
      <c r="B24" s="33"/>
      <c r="C24" s="33"/>
      <c r="D24" s="33"/>
      <c r="E24" s="33"/>
      <c r="F24" s="33"/>
      <c r="G24" s="33"/>
      <c r="H24" s="690"/>
      <c r="I24" s="690"/>
      <c r="J24" s="690"/>
      <c r="K24" s="690"/>
      <c r="L24" s="690"/>
      <c r="M24" s="690"/>
      <c r="N24" s="690"/>
      <c r="O24" s="690"/>
      <c r="P24" s="247"/>
      <c r="Q24" s="690"/>
      <c r="R24" s="690"/>
      <c r="S24" s="690"/>
      <c r="T24" s="690"/>
      <c r="U24" s="690"/>
      <c r="V24" s="690"/>
      <c r="W24" s="746"/>
      <c r="X24" s="746"/>
      <c r="Y24" s="746"/>
      <c r="Z24" s="746"/>
      <c r="AA24" s="746"/>
      <c r="AB24" s="746"/>
      <c r="AC24" s="87"/>
      <c r="AD24" s="87"/>
      <c r="AE24" s="87"/>
      <c r="AF24" s="87"/>
      <c r="AG24" s="87"/>
      <c r="AH24" s="87"/>
      <c r="AI24" s="4"/>
    </row>
    <row r="25" spans="1:35" ht="15" customHeight="1" x14ac:dyDescent="0.2">
      <c r="A25" s="4"/>
      <c r="B25" s="4"/>
      <c r="C25" s="4"/>
      <c r="D25" s="4"/>
      <c r="E25" s="4"/>
      <c r="F25" s="4"/>
      <c r="G25" s="4"/>
      <c r="H25" s="690"/>
      <c r="I25" s="690"/>
      <c r="J25" s="690"/>
      <c r="K25" s="690"/>
      <c r="L25" s="690"/>
      <c r="M25" s="690"/>
      <c r="N25" s="690"/>
      <c r="O25" s="690"/>
      <c r="P25" s="247"/>
      <c r="Q25" s="690"/>
      <c r="R25" s="690"/>
      <c r="S25" s="690"/>
      <c r="T25" s="690"/>
      <c r="U25" s="690"/>
      <c r="V25" s="690"/>
      <c r="W25" s="746"/>
      <c r="X25" s="746"/>
      <c r="Y25" s="746"/>
      <c r="Z25" s="746"/>
      <c r="AA25" s="746"/>
      <c r="AB25" s="746"/>
      <c r="AC25" s="87"/>
      <c r="AD25" s="87"/>
      <c r="AE25" s="87"/>
      <c r="AF25" s="87"/>
      <c r="AG25" s="87"/>
      <c r="AH25" s="87"/>
      <c r="AI25" s="4"/>
    </row>
    <row r="26" spans="1:35" ht="15" customHeight="1" x14ac:dyDescent="0.2">
      <c r="A26" s="4"/>
      <c r="B26" s="18"/>
      <c r="C26" s="18"/>
      <c r="D26" s="18"/>
      <c r="E26" s="18"/>
      <c r="F26" s="18"/>
      <c r="G26" s="18"/>
      <c r="H26" s="690"/>
      <c r="I26" s="690"/>
      <c r="J26" s="690"/>
      <c r="K26" s="690"/>
      <c r="L26" s="690"/>
      <c r="M26" s="690"/>
      <c r="N26" s="690"/>
      <c r="O26" s="690"/>
      <c r="P26" s="247"/>
      <c r="Q26" s="690"/>
      <c r="R26" s="690"/>
      <c r="S26" s="690"/>
      <c r="T26" s="690"/>
      <c r="U26" s="690"/>
      <c r="V26" s="690"/>
      <c r="W26" s="746"/>
      <c r="X26" s="746"/>
      <c r="Y26" s="746"/>
      <c r="Z26" s="746"/>
      <c r="AA26" s="746"/>
      <c r="AB26" s="746"/>
      <c r="AC26" s="18"/>
      <c r="AD26" s="18"/>
      <c r="AE26" s="18"/>
      <c r="AF26" s="18"/>
      <c r="AG26" s="18"/>
      <c r="AH26" s="87"/>
      <c r="AI26" s="4"/>
    </row>
    <row r="27" spans="1:35" ht="15" customHeight="1" x14ac:dyDescent="0.2">
      <c r="A27" s="4"/>
      <c r="B27" s="95"/>
      <c r="C27" s="95"/>
      <c r="D27" s="95"/>
      <c r="E27" s="95"/>
      <c r="F27" s="95"/>
      <c r="G27" s="95"/>
      <c r="H27" s="690"/>
      <c r="I27" s="690"/>
      <c r="J27" s="690"/>
      <c r="K27" s="690"/>
      <c r="L27" s="690"/>
      <c r="M27" s="690"/>
      <c r="N27" s="690"/>
      <c r="O27" s="690"/>
      <c r="P27" s="247"/>
      <c r="Q27" s="690"/>
      <c r="R27" s="690"/>
      <c r="S27" s="690"/>
      <c r="T27" s="690"/>
      <c r="U27" s="690"/>
      <c r="V27" s="690"/>
      <c r="W27" s="746"/>
      <c r="X27" s="746"/>
      <c r="Y27" s="746"/>
      <c r="Z27" s="746"/>
      <c r="AA27" s="746"/>
      <c r="AB27" s="746"/>
      <c r="AC27" s="96"/>
      <c r="AD27" s="96"/>
      <c r="AE27" s="96"/>
      <c r="AF27" s="96"/>
      <c r="AG27" s="87"/>
      <c r="AH27" s="87"/>
      <c r="AI27" s="4"/>
    </row>
    <row r="28" spans="1:35" x14ac:dyDescent="0.2">
      <c r="A28" s="4"/>
      <c r="B28" s="3"/>
      <c r="C28" s="3"/>
      <c r="D28" s="3"/>
      <c r="E28" s="3"/>
      <c r="F28" s="3"/>
      <c r="G28" s="87"/>
      <c r="H28" s="97"/>
      <c r="I28" s="97"/>
      <c r="J28" s="97"/>
      <c r="K28" s="97"/>
      <c r="L28" s="87"/>
      <c r="M28" s="4"/>
      <c r="N28" s="4"/>
      <c r="O28" s="4"/>
      <c r="P28" s="4"/>
      <c r="Q28" s="4"/>
      <c r="R28" s="4"/>
      <c r="S28" s="4"/>
      <c r="T28" s="4"/>
      <c r="U28" s="4"/>
      <c r="V28" s="4"/>
      <c r="W28" s="4"/>
      <c r="X28" s="4"/>
      <c r="Y28" s="4"/>
      <c r="Z28" s="4"/>
      <c r="AA28" s="4"/>
      <c r="AB28" s="4"/>
      <c r="AC28" s="4"/>
      <c r="AD28" s="4"/>
      <c r="AE28" s="4"/>
      <c r="AF28" s="4"/>
      <c r="AG28" s="4"/>
      <c r="AH28" s="87"/>
      <c r="AI28" s="4"/>
    </row>
    <row r="29" spans="1:35" x14ac:dyDescent="0.2">
      <c r="A29" s="4"/>
      <c r="B29" s="3"/>
      <c r="C29" s="3"/>
      <c r="D29" s="3"/>
      <c r="E29" s="3"/>
      <c r="F29" s="3"/>
      <c r="G29" s="87"/>
      <c r="H29" s="87"/>
      <c r="I29" s="87"/>
      <c r="J29" s="87"/>
      <c r="K29" s="87"/>
      <c r="L29" s="87"/>
      <c r="M29" s="87"/>
      <c r="N29" s="87"/>
      <c r="O29" s="87"/>
      <c r="P29" s="87"/>
      <c r="Q29" s="87"/>
      <c r="R29" s="87"/>
      <c r="S29" s="87"/>
      <c r="T29" s="87"/>
      <c r="U29" s="87"/>
      <c r="V29" s="87"/>
      <c r="W29" s="4"/>
      <c r="X29" s="4"/>
      <c r="Y29" s="4"/>
      <c r="Z29" s="4"/>
      <c r="AA29" s="4"/>
      <c r="AB29" s="4"/>
      <c r="AC29" s="4"/>
      <c r="AD29" s="4"/>
      <c r="AE29" s="4"/>
      <c r="AF29" s="4"/>
      <c r="AG29" s="87"/>
      <c r="AH29" s="87"/>
      <c r="AI29" s="4"/>
    </row>
    <row r="30" spans="1:35" x14ac:dyDescent="0.2">
      <c r="A30" s="4"/>
      <c r="B30" s="3"/>
      <c r="C30" s="3"/>
      <c r="D30" s="3"/>
      <c r="E30" s="3"/>
      <c r="F30" s="3"/>
      <c r="G30" s="87"/>
      <c r="H30" s="87"/>
      <c r="I30" s="87"/>
      <c r="J30" s="87"/>
      <c r="K30" s="87"/>
      <c r="L30" s="87"/>
      <c r="M30" s="87"/>
      <c r="N30" s="87"/>
      <c r="O30" s="87"/>
      <c r="P30" s="87"/>
      <c r="Q30" s="87"/>
      <c r="R30" s="87"/>
      <c r="S30" s="87"/>
      <c r="T30" s="87"/>
      <c r="U30" s="87"/>
      <c r="V30" s="87"/>
      <c r="W30" s="4"/>
      <c r="X30" s="4"/>
      <c r="Y30" s="4"/>
      <c r="Z30" s="4"/>
      <c r="AA30" s="4"/>
      <c r="AB30" s="4"/>
      <c r="AC30" s="4"/>
      <c r="AD30" s="4"/>
      <c r="AE30" s="4"/>
      <c r="AF30" s="4"/>
      <c r="AG30" s="87"/>
      <c r="AH30" s="87"/>
      <c r="AI30" s="4"/>
    </row>
    <row r="31" spans="1:35" x14ac:dyDescent="0.2">
      <c r="A31" s="4"/>
      <c r="B31" s="98"/>
      <c r="C31" s="98"/>
      <c r="D31" s="98"/>
      <c r="E31" s="98"/>
      <c r="F31" s="98"/>
      <c r="G31" s="98"/>
      <c r="H31" s="98"/>
      <c r="I31" s="98"/>
      <c r="J31" s="98"/>
      <c r="K31" s="98"/>
      <c r="L31" s="87"/>
      <c r="M31" s="87"/>
      <c r="N31" s="87"/>
      <c r="O31" s="87"/>
      <c r="P31" s="87"/>
      <c r="Q31" s="87"/>
      <c r="R31" s="87"/>
      <c r="S31" s="87"/>
      <c r="T31" s="87"/>
      <c r="U31" s="87"/>
      <c r="V31" s="87"/>
      <c r="W31" s="4"/>
      <c r="X31" s="4"/>
      <c r="Y31" s="4"/>
      <c r="Z31" s="4"/>
      <c r="AA31" s="4"/>
      <c r="AB31" s="4"/>
      <c r="AC31" s="4"/>
      <c r="AD31" s="4"/>
      <c r="AE31" s="4"/>
      <c r="AF31" s="4"/>
      <c r="AG31" s="87"/>
      <c r="AH31" s="87"/>
      <c r="AI31" s="4"/>
    </row>
    <row r="32" spans="1:35" x14ac:dyDescent="0.2">
      <c r="A32" s="4"/>
      <c r="B32" s="98"/>
      <c r="C32" s="98"/>
      <c r="D32" s="98"/>
      <c r="E32" s="98"/>
      <c r="F32" s="98"/>
      <c r="G32" s="98"/>
      <c r="H32" s="98"/>
      <c r="I32" s="98"/>
      <c r="J32" s="98"/>
      <c r="K32" s="98"/>
      <c r="L32" s="87"/>
      <c r="M32" s="87"/>
      <c r="N32" s="87"/>
      <c r="O32" s="87"/>
      <c r="P32" s="87"/>
      <c r="Q32" s="87"/>
      <c r="R32" s="87"/>
      <c r="S32" s="87"/>
      <c r="T32" s="87"/>
      <c r="U32" s="87"/>
      <c r="V32" s="87"/>
      <c r="W32" s="4"/>
      <c r="X32" s="4"/>
      <c r="Y32" s="4"/>
      <c r="Z32" s="4"/>
      <c r="AA32" s="4"/>
      <c r="AB32" s="4"/>
      <c r="AC32" s="4"/>
      <c r="AD32" s="4"/>
      <c r="AE32" s="4"/>
      <c r="AF32" s="4"/>
      <c r="AG32" s="87"/>
      <c r="AH32" s="87"/>
      <c r="AI32" s="4"/>
    </row>
    <row r="33" spans="1:35" ht="12.75" customHeight="1" x14ac:dyDescent="0.2">
      <c r="A33" s="4"/>
      <c r="B33" s="574" t="s">
        <v>112</v>
      </c>
      <c r="C33" s="575"/>
      <c r="D33" s="576"/>
      <c r="E33" s="577"/>
      <c r="F33" s="578"/>
      <c r="G33" s="578"/>
      <c r="H33" s="578"/>
      <c r="I33" s="578"/>
      <c r="J33" s="578"/>
      <c r="K33" s="578"/>
      <c r="L33" s="578"/>
      <c r="M33" s="578"/>
      <c r="N33" s="578"/>
      <c r="O33" s="578"/>
      <c r="P33" s="578"/>
      <c r="Q33" s="578"/>
      <c r="R33" s="578"/>
      <c r="S33" s="578"/>
      <c r="T33" s="578"/>
      <c r="U33" s="578"/>
      <c r="V33" s="578"/>
      <c r="W33" s="578"/>
      <c r="X33" s="578"/>
      <c r="Y33" s="578"/>
      <c r="Z33" s="578"/>
      <c r="AA33" s="578"/>
      <c r="AB33" s="578"/>
      <c r="AC33" s="578"/>
      <c r="AD33" s="578"/>
      <c r="AE33" s="578"/>
      <c r="AF33" s="578"/>
      <c r="AG33" s="578"/>
      <c r="AH33" s="579"/>
      <c r="AI33" s="4"/>
    </row>
    <row r="34" spans="1:35" x14ac:dyDescent="0.2">
      <c r="A34" s="7"/>
      <c r="B34" s="22"/>
      <c r="C34" s="23"/>
      <c r="D34" s="23"/>
      <c r="E34" s="580"/>
      <c r="F34" s="581"/>
      <c r="G34" s="581"/>
      <c r="H34" s="581"/>
      <c r="I34" s="581"/>
      <c r="J34" s="581"/>
      <c r="K34" s="581"/>
      <c r="L34" s="581"/>
      <c r="M34" s="581"/>
      <c r="N34" s="581"/>
      <c r="O34" s="581"/>
      <c r="P34" s="581"/>
      <c r="Q34" s="581"/>
      <c r="R34" s="581"/>
      <c r="S34" s="581"/>
      <c r="T34" s="581"/>
      <c r="U34" s="581"/>
      <c r="V34" s="581"/>
      <c r="W34" s="581"/>
      <c r="X34" s="581"/>
      <c r="Y34" s="581"/>
      <c r="Z34" s="581"/>
      <c r="AA34" s="581"/>
      <c r="AB34" s="581"/>
      <c r="AC34" s="581"/>
      <c r="AD34" s="581"/>
      <c r="AE34" s="581"/>
      <c r="AF34" s="581"/>
      <c r="AG34" s="581"/>
      <c r="AH34" s="582"/>
      <c r="AI34" s="4"/>
    </row>
    <row r="35" spans="1:35" x14ac:dyDescent="0.2">
      <c r="A35" s="2"/>
      <c r="B35" s="548"/>
      <c r="C35" s="511"/>
      <c r="D35" s="511"/>
      <c r="E35" s="511"/>
      <c r="F35" s="511"/>
      <c r="G35" s="511"/>
      <c r="H35" s="511"/>
      <c r="I35" s="511"/>
      <c r="J35" s="511"/>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selectLockedCells="1"/>
  <mergeCells count="151">
    <mergeCell ref="H22:I22"/>
    <mergeCell ref="J22:K22"/>
    <mergeCell ref="H26:I26"/>
    <mergeCell ref="J26:K26"/>
    <mergeCell ref="L26:M26"/>
    <mergeCell ref="N26:O26"/>
    <mergeCell ref="Q26:R26"/>
    <mergeCell ref="S26:T26"/>
    <mergeCell ref="U26:V26"/>
    <mergeCell ref="J25:K25"/>
    <mergeCell ref="L25:M25"/>
    <mergeCell ref="N25:O25"/>
    <mergeCell ref="Q25:R25"/>
    <mergeCell ref="S25:T25"/>
    <mergeCell ref="U25:V25"/>
    <mergeCell ref="H25:I25"/>
    <mergeCell ref="H24:I24"/>
    <mergeCell ref="J24:K24"/>
    <mergeCell ref="AD36:AH36"/>
    <mergeCell ref="A36:C36"/>
    <mergeCell ref="D36:G36"/>
    <mergeCell ref="M36:P36"/>
    <mergeCell ref="AB36:AC36"/>
    <mergeCell ref="H36:L36"/>
    <mergeCell ref="Q36:S36"/>
    <mergeCell ref="U23:V23"/>
    <mergeCell ref="W23:AB23"/>
    <mergeCell ref="H23:I23"/>
    <mergeCell ref="J23:K23"/>
    <mergeCell ref="L23:M23"/>
    <mergeCell ref="N23:O23"/>
    <mergeCell ref="Q23:R23"/>
    <mergeCell ref="S23:T23"/>
    <mergeCell ref="B33:D33"/>
    <mergeCell ref="E33:AH34"/>
    <mergeCell ref="W26:AB26"/>
    <mergeCell ref="U27:V27"/>
    <mergeCell ref="W27:AB27"/>
    <mergeCell ref="H27:I27"/>
    <mergeCell ref="J27:K27"/>
    <mergeCell ref="L27:M27"/>
    <mergeCell ref="N27:O27"/>
    <mergeCell ref="W12:AB12"/>
    <mergeCell ref="U17:V17"/>
    <mergeCell ref="B35:AH35"/>
    <mergeCell ref="H7:I11"/>
    <mergeCell ref="J7:K11"/>
    <mergeCell ref="H16:I16"/>
    <mergeCell ref="J16:K16"/>
    <mergeCell ref="H12:I12"/>
    <mergeCell ref="J12:K12"/>
    <mergeCell ref="W15:AB15"/>
    <mergeCell ref="W16:AB16"/>
    <mergeCell ref="S19:T19"/>
    <mergeCell ref="W7:AB11"/>
    <mergeCell ref="P7:P11"/>
    <mergeCell ref="L7:M11"/>
    <mergeCell ref="N7:O11"/>
    <mergeCell ref="Q7:V7"/>
    <mergeCell ref="Q8:R11"/>
    <mergeCell ref="S8:T11"/>
    <mergeCell ref="U8:V11"/>
    <mergeCell ref="L16:M16"/>
    <mergeCell ref="N16:O16"/>
    <mergeCell ref="Q17:R17"/>
    <mergeCell ref="U14:V14"/>
    <mergeCell ref="H15:I15"/>
    <mergeCell ref="J15:K15"/>
    <mergeCell ref="L15:M15"/>
    <mergeCell ref="N15:O15"/>
    <mergeCell ref="U18:V18"/>
    <mergeCell ref="U19:V19"/>
    <mergeCell ref="S18:T18"/>
    <mergeCell ref="S17:T17"/>
    <mergeCell ref="W19:AB19"/>
    <mergeCell ref="L17:M17"/>
    <mergeCell ref="U16:V16"/>
    <mergeCell ref="U15:V15"/>
    <mergeCell ref="Q16:R16"/>
    <mergeCell ref="S16:T16"/>
    <mergeCell ref="Q15:R15"/>
    <mergeCell ref="S15:T15"/>
    <mergeCell ref="Q18:R18"/>
    <mergeCell ref="H19:I19"/>
    <mergeCell ref="J19:K19"/>
    <mergeCell ref="L19:M19"/>
    <mergeCell ref="Q19:R19"/>
    <mergeCell ref="W13:AB13"/>
    <mergeCell ref="H14:I14"/>
    <mergeCell ref="J14:K14"/>
    <mergeCell ref="L14:M14"/>
    <mergeCell ref="N14:O14"/>
    <mergeCell ref="W14:AB14"/>
    <mergeCell ref="H13:I13"/>
    <mergeCell ref="J13:K13"/>
    <mergeCell ref="L13:M13"/>
    <mergeCell ref="N13:O13"/>
    <mergeCell ref="Q12:R12"/>
    <mergeCell ref="S12:T12"/>
    <mergeCell ref="Q13:R13"/>
    <mergeCell ref="S13:T13"/>
    <mergeCell ref="U13:V13"/>
    <mergeCell ref="Q14:R14"/>
    <mergeCell ref="S14:T14"/>
    <mergeCell ref="L12:M12"/>
    <mergeCell ref="N12:O12"/>
    <mergeCell ref="U12:V12"/>
    <mergeCell ref="H21:I21"/>
    <mergeCell ref="J21:K21"/>
    <mergeCell ref="L21:M21"/>
    <mergeCell ref="N21:O21"/>
    <mergeCell ref="Q21:R21"/>
    <mergeCell ref="S21:T21"/>
    <mergeCell ref="N17:O17"/>
    <mergeCell ref="W17:AB17"/>
    <mergeCell ref="N19:O19"/>
    <mergeCell ref="H18:I18"/>
    <mergeCell ref="J18:K18"/>
    <mergeCell ref="L18:M18"/>
    <mergeCell ref="N18:O18"/>
    <mergeCell ref="W18:AB18"/>
    <mergeCell ref="H17:I17"/>
    <mergeCell ref="J17:K17"/>
    <mergeCell ref="H20:I20"/>
    <mergeCell ref="J20:K20"/>
    <mergeCell ref="U21:V21"/>
    <mergeCell ref="W21:AB21"/>
    <mergeCell ref="L20:M20"/>
    <mergeCell ref="N20:O20"/>
    <mergeCell ref="Q20:R20"/>
    <mergeCell ref="S20:T20"/>
    <mergeCell ref="Z36:AA36"/>
    <mergeCell ref="U20:V20"/>
    <mergeCell ref="W20:AB20"/>
    <mergeCell ref="T36:U36"/>
    <mergeCell ref="V36:Y36"/>
    <mergeCell ref="L22:M22"/>
    <mergeCell ref="N22:O22"/>
    <mergeCell ref="Q22:R22"/>
    <mergeCell ref="S22:T22"/>
    <mergeCell ref="U22:V22"/>
    <mergeCell ref="W22:AB22"/>
    <mergeCell ref="Q27:R27"/>
    <mergeCell ref="S27:T27"/>
    <mergeCell ref="U24:V24"/>
    <mergeCell ref="W24:AB24"/>
    <mergeCell ref="L24:M24"/>
    <mergeCell ref="N24:O24"/>
    <mergeCell ref="Q24:R24"/>
    <mergeCell ref="S24:T24"/>
    <mergeCell ref="W25:AB25"/>
  </mergeCells>
  <phoneticPr fontId="5" type="noConversion"/>
  <conditionalFormatting sqref="D36:G36 M36:P36">
    <cfRule type="cellIs" dxfId="4088" priority="3" stopIfTrue="1" operator="equal">
      <formula>0</formula>
    </cfRule>
  </conditionalFormatting>
  <conditionalFormatting sqref="P12:P27">
    <cfRule type="containsText" dxfId="4087" priority="1" operator="containsText" text="N">
      <formula>NOT(ISERROR(SEARCH("N",P12)))</formula>
    </cfRule>
    <cfRule type="containsBlanks" dxfId="4086" priority="2">
      <formula>LEN(TRIM(P12))=0</formula>
    </cfRule>
  </conditionalFormatting>
  <dataValidations disablePrompts="1" count="1">
    <dataValidation type="list" allowBlank="1" showInputMessage="1" showErrorMessage="1" sqref="P12:P27" xr:uid="{68EC5408-F697-4140-A85D-522A6A0FE1AE}">
      <formula1>$AL$1:$AL$2</formula1>
    </dataValidation>
  </dataValidations>
  <hyperlinks>
    <hyperlink ref="AI36" location="'Form II(a)'!AC33" display="i" xr:uid="{00000000-0004-0000-3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&amp;LHurry Calls&amp;CPage &amp;P of &amp;N&amp;RForm XXII</oddFooter>
  </headerFooter>
  <legacyDrawing r:id="rId2"/>
  <legacyDrawingHF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2">
    <tabColor indexed="44"/>
  </sheetPr>
  <dimension ref="A1:AL47"/>
  <sheetViews>
    <sheetView view="pageBreakPreview" zoomScaleNormal="100" zoomScaleSheetLayoutView="100" workbookViewId="0">
      <selection activeCell="G5" sqref="G5"/>
    </sheetView>
  </sheetViews>
  <sheetFormatPr defaultRowHeight="12.75" x14ac:dyDescent="0.2"/>
  <cols>
    <col min="1" max="6" width="3.5703125" customWidth="1"/>
    <col min="7" max="22" width="6.42578125" customWidth="1"/>
    <col min="23"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565</v>
      </c>
    </row>
    <row r="2" spans="1:38" ht="15.75" x14ac:dyDescent="0.25">
      <c r="A2" s="5" t="s">
        <v>772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2.75" customHeight="1" thickBot="1" x14ac:dyDescent="0.25">
      <c r="A4" s="8"/>
      <c r="B4" s="1011" t="s">
        <v>429</v>
      </c>
      <c r="C4" s="1012"/>
      <c r="D4" s="1012"/>
      <c r="E4" s="1012"/>
      <c r="F4" s="1012"/>
      <c r="G4" s="1012"/>
      <c r="H4" s="1012"/>
      <c r="I4" s="1012"/>
      <c r="J4" s="1012"/>
      <c r="K4" s="1012"/>
      <c r="L4" s="1012"/>
      <c r="M4" s="1012"/>
      <c r="N4" s="1012"/>
      <c r="O4" s="1012"/>
      <c r="P4" s="1012"/>
      <c r="Q4" s="1012"/>
      <c r="R4" s="1012"/>
      <c r="S4" s="1012"/>
      <c r="T4" s="1012"/>
      <c r="U4" s="1012"/>
      <c r="V4" s="1013"/>
      <c r="W4" s="4"/>
      <c r="X4" s="759" t="s">
        <v>166</v>
      </c>
      <c r="Y4" s="1023"/>
      <c r="Z4" s="1023"/>
      <c r="AA4" s="1023"/>
      <c r="AB4" s="1023"/>
      <c r="AC4" s="1023"/>
      <c r="AD4" s="1023"/>
      <c r="AE4" s="1023"/>
      <c r="AF4" s="1023"/>
      <c r="AG4" s="1024"/>
      <c r="AH4" s="15"/>
      <c r="AI4" s="4"/>
    </row>
    <row r="5" spans="1:38" ht="12.75" customHeight="1" x14ac:dyDescent="0.2">
      <c r="A5" s="8"/>
      <c r="B5" s="1010" t="s">
        <v>648</v>
      </c>
      <c r="C5" s="1010"/>
      <c r="D5" s="1010"/>
      <c r="E5" s="1010"/>
      <c r="F5" s="1010"/>
      <c r="G5" s="318"/>
      <c r="H5" s="319"/>
      <c r="I5" s="319"/>
      <c r="J5" s="319"/>
      <c r="K5" s="319"/>
      <c r="L5" s="319"/>
      <c r="M5" s="319"/>
      <c r="N5" s="319"/>
      <c r="O5" s="319"/>
      <c r="P5" s="319"/>
      <c r="Q5" s="319"/>
      <c r="R5" s="319"/>
      <c r="S5" s="319"/>
      <c r="T5" s="319"/>
      <c r="U5" s="319"/>
      <c r="V5" s="320"/>
      <c r="W5" s="4"/>
      <c r="X5" s="978"/>
      <c r="Y5" s="979"/>
      <c r="Z5" s="979"/>
      <c r="AA5" s="979"/>
      <c r="AB5" s="979"/>
      <c r="AC5" s="979"/>
      <c r="AD5" s="979"/>
      <c r="AE5" s="979"/>
      <c r="AF5" s="979"/>
      <c r="AG5" s="980"/>
      <c r="AH5" s="15"/>
      <c r="AI5" s="4"/>
    </row>
    <row r="6" spans="1:38" x14ac:dyDescent="0.2">
      <c r="A6" s="4"/>
      <c r="B6" s="812" t="s">
        <v>167</v>
      </c>
      <c r="C6" s="812"/>
      <c r="D6" s="812"/>
      <c r="E6" s="812"/>
      <c r="F6" s="812"/>
      <c r="G6" s="31">
        <v>1</v>
      </c>
      <c r="H6" s="31">
        <v>2</v>
      </c>
      <c r="I6" s="31">
        <v>3</v>
      </c>
      <c r="J6" s="31">
        <v>4</v>
      </c>
      <c r="K6" s="31">
        <v>5</v>
      </c>
      <c r="L6" s="31">
        <v>6</v>
      </c>
      <c r="M6" s="31">
        <v>7</v>
      </c>
      <c r="N6" s="31">
        <v>8</v>
      </c>
      <c r="O6" s="31">
        <v>9</v>
      </c>
      <c r="P6" s="31">
        <v>10</v>
      </c>
      <c r="Q6" s="31">
        <v>11</v>
      </c>
      <c r="R6" s="31">
        <v>12</v>
      </c>
      <c r="S6" s="31">
        <v>13</v>
      </c>
      <c r="T6" s="31">
        <v>14</v>
      </c>
      <c r="U6" s="31">
        <v>15</v>
      </c>
      <c r="V6" s="31">
        <v>16</v>
      </c>
      <c r="W6" s="4"/>
      <c r="X6" s="981"/>
      <c r="Y6" s="982"/>
      <c r="Z6" s="982"/>
      <c r="AA6" s="982"/>
      <c r="AB6" s="982"/>
      <c r="AC6" s="982"/>
      <c r="AD6" s="982"/>
      <c r="AE6" s="982"/>
      <c r="AF6" s="982"/>
      <c r="AG6" s="983"/>
      <c r="AH6" s="15"/>
      <c r="AI6" s="4"/>
    </row>
    <row r="7" spans="1:38" ht="12.75" customHeight="1" x14ac:dyDescent="0.2">
      <c r="A7" s="4"/>
      <c r="B7" s="812" t="s">
        <v>168</v>
      </c>
      <c r="C7" s="812"/>
      <c r="D7" s="812"/>
      <c r="E7" s="812"/>
      <c r="F7" s="812"/>
      <c r="G7" s="321"/>
      <c r="H7" s="321"/>
      <c r="I7" s="321"/>
      <c r="J7" s="321"/>
      <c r="K7" s="321"/>
      <c r="L7" s="321"/>
      <c r="M7" s="321"/>
      <c r="N7" s="322"/>
      <c r="O7" s="322"/>
      <c r="P7" s="322"/>
      <c r="Q7" s="322"/>
      <c r="R7" s="322"/>
      <c r="S7" s="322"/>
      <c r="T7" s="322"/>
      <c r="U7" s="322"/>
      <c r="V7" s="322"/>
      <c r="W7" s="25"/>
      <c r="X7" s="984"/>
      <c r="Y7" s="985"/>
      <c r="Z7" s="985"/>
      <c r="AA7" s="985"/>
      <c r="AB7" s="985"/>
      <c r="AC7" s="985"/>
      <c r="AD7" s="985"/>
      <c r="AE7" s="985"/>
      <c r="AF7" s="985"/>
      <c r="AG7" s="986"/>
      <c r="AH7" s="25"/>
      <c r="AI7" s="4"/>
    </row>
    <row r="8" spans="1:38" ht="12.75" customHeight="1" thickBot="1" x14ac:dyDescent="0.25">
      <c r="A8" s="4"/>
      <c r="B8" s="1020" t="s">
        <v>366</v>
      </c>
      <c r="C8" s="1021"/>
      <c r="D8" s="1021"/>
      <c r="E8" s="1021"/>
      <c r="F8" s="1022"/>
      <c r="G8" s="323"/>
      <c r="H8" s="323"/>
      <c r="I8" s="323"/>
      <c r="J8" s="323"/>
      <c r="K8" s="323"/>
      <c r="L8" s="323"/>
      <c r="M8" s="323"/>
      <c r="N8" s="323"/>
      <c r="O8" s="323"/>
      <c r="P8" s="323"/>
      <c r="Q8" s="323"/>
      <c r="R8" s="323"/>
      <c r="S8" s="323"/>
      <c r="T8" s="323"/>
      <c r="U8" s="323"/>
      <c r="V8" s="323"/>
      <c r="W8" s="4"/>
      <c r="X8" s="4"/>
      <c r="Y8" s="4"/>
      <c r="Z8" s="4"/>
      <c r="AA8" s="4"/>
      <c r="AB8" s="4"/>
      <c r="AC8" s="4"/>
      <c r="AD8" s="4"/>
      <c r="AE8" s="4"/>
      <c r="AF8" s="4"/>
      <c r="AG8" s="4"/>
      <c r="AH8" s="4"/>
      <c r="AI8" s="4"/>
    </row>
    <row r="9" spans="1:38" ht="12.75" customHeight="1" x14ac:dyDescent="0.2">
      <c r="A9" s="8"/>
      <c r="B9" s="1010" t="s">
        <v>648</v>
      </c>
      <c r="C9" s="1010"/>
      <c r="D9" s="1010"/>
      <c r="E9" s="1010"/>
      <c r="F9" s="1010"/>
      <c r="G9" s="319"/>
      <c r="H9" s="319"/>
      <c r="I9" s="319"/>
      <c r="J9" s="319"/>
      <c r="K9" s="319"/>
      <c r="L9" s="319"/>
      <c r="M9" s="319"/>
      <c r="N9" s="319"/>
      <c r="O9" s="319"/>
      <c r="P9" s="319"/>
      <c r="Q9" s="319"/>
      <c r="R9" s="319"/>
      <c r="S9" s="319"/>
      <c r="T9" s="319"/>
      <c r="U9" s="319"/>
      <c r="V9" s="319"/>
      <c r="W9" s="4"/>
      <c r="X9" s="591" t="s">
        <v>527</v>
      </c>
      <c r="Y9" s="987"/>
      <c r="Z9" s="987"/>
      <c r="AA9" s="987"/>
      <c r="AB9" s="987"/>
      <c r="AC9" s="987"/>
      <c r="AD9" s="987"/>
      <c r="AE9" s="987"/>
      <c r="AF9" s="987"/>
      <c r="AG9" s="988"/>
      <c r="AH9" s="15"/>
      <c r="AI9" s="4"/>
    </row>
    <row r="10" spans="1:38" ht="12.75" customHeight="1" x14ac:dyDescent="0.2">
      <c r="A10" s="4"/>
      <c r="B10" s="970" t="s">
        <v>167</v>
      </c>
      <c r="C10" s="970"/>
      <c r="D10" s="970"/>
      <c r="E10" s="970"/>
      <c r="F10" s="970"/>
      <c r="G10" s="154">
        <v>17</v>
      </c>
      <c r="H10" s="154">
        <v>18</v>
      </c>
      <c r="I10" s="154">
        <v>19</v>
      </c>
      <c r="J10" s="154">
        <v>20</v>
      </c>
      <c r="K10" s="154">
        <v>21</v>
      </c>
      <c r="L10" s="154">
        <v>22</v>
      </c>
      <c r="M10" s="154">
        <v>23</v>
      </c>
      <c r="N10" s="154">
        <v>24</v>
      </c>
      <c r="O10" s="154">
        <v>25</v>
      </c>
      <c r="P10" s="154">
        <v>26</v>
      </c>
      <c r="Q10" s="154">
        <v>27</v>
      </c>
      <c r="R10" s="154">
        <v>28</v>
      </c>
      <c r="S10" s="154">
        <v>29</v>
      </c>
      <c r="T10" s="154">
        <v>30</v>
      </c>
      <c r="U10" s="154">
        <v>31</v>
      </c>
      <c r="V10" s="154">
        <v>32</v>
      </c>
      <c r="W10" s="4"/>
      <c r="X10" s="989"/>
      <c r="Y10" s="990"/>
      <c r="Z10" s="990"/>
      <c r="AA10" s="990"/>
      <c r="AB10" s="990"/>
      <c r="AC10" s="990"/>
      <c r="AD10" s="990"/>
      <c r="AE10" s="990"/>
      <c r="AF10" s="990"/>
      <c r="AG10" s="991"/>
      <c r="AH10" s="4"/>
      <c r="AI10" s="4"/>
    </row>
    <row r="11" spans="1:38" ht="13.5" customHeight="1" x14ac:dyDescent="0.2">
      <c r="A11" s="4"/>
      <c r="B11" s="812" t="s">
        <v>168</v>
      </c>
      <c r="C11" s="812"/>
      <c r="D11" s="812"/>
      <c r="E11" s="812"/>
      <c r="F11" s="812"/>
      <c r="G11" s="321"/>
      <c r="H11" s="321"/>
      <c r="I11" s="321"/>
      <c r="J11" s="321"/>
      <c r="K11" s="321"/>
      <c r="L11" s="321"/>
      <c r="M11" s="321"/>
      <c r="N11" s="322"/>
      <c r="O11" s="322"/>
      <c r="P11" s="322"/>
      <c r="Q11" s="322"/>
      <c r="R11" s="322"/>
      <c r="S11" s="322"/>
      <c r="T11" s="322"/>
      <c r="U11" s="322"/>
      <c r="V11" s="322"/>
      <c r="W11" s="4"/>
      <c r="X11" s="766" t="s">
        <v>777</v>
      </c>
      <c r="Y11" s="892"/>
      <c r="Z11" s="892"/>
      <c r="AA11" s="892"/>
      <c r="AB11" s="892"/>
      <c r="AC11" s="892"/>
      <c r="AD11" s="892"/>
      <c r="AE11" s="892"/>
      <c r="AF11" s="893"/>
      <c r="AG11" s="219"/>
      <c r="AH11" s="25"/>
      <c r="AI11" s="4"/>
    </row>
    <row r="12" spans="1:38" ht="13.5" thickBot="1" x14ac:dyDescent="0.25">
      <c r="A12" s="4"/>
      <c r="B12" s="1020" t="s">
        <v>366</v>
      </c>
      <c r="C12" s="1021"/>
      <c r="D12" s="1021"/>
      <c r="E12" s="1021"/>
      <c r="F12" s="1022"/>
      <c r="G12" s="323"/>
      <c r="H12" s="323"/>
      <c r="I12" s="323"/>
      <c r="J12" s="323"/>
      <c r="K12" s="323"/>
      <c r="L12" s="323"/>
      <c r="M12" s="323"/>
      <c r="N12" s="323"/>
      <c r="O12" s="323"/>
      <c r="P12" s="323"/>
      <c r="Q12" s="323"/>
      <c r="R12" s="323"/>
      <c r="S12" s="323"/>
      <c r="T12" s="323"/>
      <c r="U12" s="323"/>
      <c r="V12" s="323"/>
      <c r="W12" s="25"/>
      <c r="X12" s="4"/>
      <c r="Y12" s="4"/>
      <c r="Z12" s="4"/>
      <c r="AA12" s="4"/>
      <c r="AB12" s="4"/>
      <c r="AC12" s="4"/>
      <c r="AD12" s="4"/>
      <c r="AE12" s="4"/>
      <c r="AF12" s="4"/>
      <c r="AG12" s="4"/>
      <c r="AH12" s="4"/>
      <c r="AI12" s="4"/>
    </row>
    <row r="13" spans="1:38" ht="12.75" customHeight="1" x14ac:dyDescent="0.2">
      <c r="A13" s="8"/>
      <c r="B13" s="969" t="s">
        <v>648</v>
      </c>
      <c r="C13" s="969"/>
      <c r="D13" s="969"/>
      <c r="E13" s="969"/>
      <c r="F13" s="969"/>
      <c r="G13" s="324"/>
      <c r="H13" s="324"/>
      <c r="I13" s="324"/>
      <c r="J13" s="324"/>
      <c r="K13" s="324"/>
      <c r="L13" s="324"/>
      <c r="M13" s="324"/>
      <c r="N13" s="324"/>
      <c r="O13" s="324"/>
      <c r="P13" s="324"/>
      <c r="Q13" s="324"/>
      <c r="R13" s="324"/>
      <c r="S13" s="324"/>
      <c r="T13" s="324"/>
      <c r="U13" s="324"/>
      <c r="V13" s="324"/>
      <c r="W13" s="4"/>
      <c r="X13" s="591" t="s">
        <v>529</v>
      </c>
      <c r="Y13" s="987"/>
      <c r="Z13" s="987"/>
      <c r="AA13" s="987"/>
      <c r="AB13" s="987"/>
      <c r="AC13" s="987"/>
      <c r="AD13" s="987"/>
      <c r="AE13" s="987"/>
      <c r="AF13" s="987"/>
      <c r="AG13" s="988"/>
      <c r="AH13" s="15"/>
      <c r="AI13" s="4"/>
    </row>
    <row r="14" spans="1:38" ht="12.75" customHeight="1" x14ac:dyDescent="0.2">
      <c r="A14" s="4"/>
      <c r="B14" s="812" t="s">
        <v>167</v>
      </c>
      <c r="C14" s="812"/>
      <c r="D14" s="812"/>
      <c r="E14" s="812"/>
      <c r="F14" s="812"/>
      <c r="G14" s="31">
        <v>33</v>
      </c>
      <c r="H14" s="31">
        <v>34</v>
      </c>
      <c r="I14" s="31">
        <v>35</v>
      </c>
      <c r="J14" s="31">
        <v>36</v>
      </c>
      <c r="K14" s="31">
        <v>37</v>
      </c>
      <c r="L14" s="31">
        <v>38</v>
      </c>
      <c r="M14" s="31">
        <v>39</v>
      </c>
      <c r="N14" s="31">
        <v>40</v>
      </c>
      <c r="O14" s="31">
        <v>41</v>
      </c>
      <c r="P14" s="31">
        <v>42</v>
      </c>
      <c r="Q14" s="31">
        <v>43</v>
      </c>
      <c r="R14" s="31">
        <v>44</v>
      </c>
      <c r="S14" s="31">
        <v>45</v>
      </c>
      <c r="T14" s="31">
        <v>46</v>
      </c>
      <c r="U14" s="31">
        <v>47</v>
      </c>
      <c r="V14" s="31">
        <v>48</v>
      </c>
      <c r="W14" s="4"/>
      <c r="X14" s="989"/>
      <c r="Y14" s="990"/>
      <c r="Z14" s="990"/>
      <c r="AA14" s="990"/>
      <c r="AB14" s="990"/>
      <c r="AC14" s="990"/>
      <c r="AD14" s="990"/>
      <c r="AE14" s="990"/>
      <c r="AF14" s="990"/>
      <c r="AG14" s="991"/>
      <c r="AH14" s="15"/>
      <c r="AI14" s="4"/>
    </row>
    <row r="15" spans="1:38" ht="12.75" customHeight="1" x14ac:dyDescent="0.2">
      <c r="A15" s="4"/>
      <c r="B15" s="812" t="s">
        <v>168</v>
      </c>
      <c r="C15" s="812"/>
      <c r="D15" s="812"/>
      <c r="E15" s="812"/>
      <c r="F15" s="812"/>
      <c r="G15" s="321"/>
      <c r="H15" s="321"/>
      <c r="I15" s="321"/>
      <c r="J15" s="321"/>
      <c r="K15" s="321"/>
      <c r="L15" s="321"/>
      <c r="M15" s="321"/>
      <c r="N15" s="322"/>
      <c r="O15" s="322"/>
      <c r="P15" s="322"/>
      <c r="Q15" s="322"/>
      <c r="R15" s="322"/>
      <c r="S15" s="322"/>
      <c r="T15" s="322"/>
      <c r="U15" s="322"/>
      <c r="V15" s="322"/>
      <c r="W15" s="4"/>
      <c r="X15" s="1025" t="s">
        <v>528</v>
      </c>
      <c r="Y15" s="1026"/>
      <c r="Z15" s="1026"/>
      <c r="AA15" s="1026"/>
      <c r="AB15" s="1026"/>
      <c r="AC15" s="1026"/>
      <c r="AD15" s="1026"/>
      <c r="AE15" s="1026"/>
      <c r="AF15" s="1027"/>
      <c r="AG15" s="220"/>
      <c r="AH15" s="4"/>
      <c r="AI15" s="4"/>
    </row>
    <row r="16" spans="1:38" ht="12.75" customHeight="1" thickBot="1" x14ac:dyDescent="0.25">
      <c r="A16" s="4"/>
      <c r="B16" s="971" t="s">
        <v>366</v>
      </c>
      <c r="C16" s="971"/>
      <c r="D16" s="971"/>
      <c r="E16" s="971"/>
      <c r="F16" s="971"/>
      <c r="G16" s="323"/>
      <c r="H16" s="323"/>
      <c r="I16" s="323"/>
      <c r="J16" s="323"/>
      <c r="K16" s="323"/>
      <c r="L16" s="323"/>
      <c r="M16" s="323"/>
      <c r="N16" s="323"/>
      <c r="O16" s="323"/>
      <c r="P16" s="323"/>
      <c r="Q16" s="323"/>
      <c r="R16" s="323"/>
      <c r="S16" s="323"/>
      <c r="T16" s="323"/>
      <c r="U16" s="323"/>
      <c r="V16" s="323"/>
      <c r="W16" s="25"/>
      <c r="X16" s="1028"/>
      <c r="Y16" s="1029"/>
      <c r="Z16" s="1029"/>
      <c r="AA16" s="1029"/>
      <c r="AB16" s="1029"/>
      <c r="AC16" s="1029"/>
      <c r="AD16" s="1029"/>
      <c r="AE16" s="1029"/>
      <c r="AF16" s="1030"/>
      <c r="AG16" s="111"/>
      <c r="AH16" s="4"/>
      <c r="AI16" s="4"/>
    </row>
    <row r="17" spans="1:35" ht="12.75" customHeight="1" x14ac:dyDescent="0.2">
      <c r="A17" s="8"/>
      <c r="B17" s="972" t="s">
        <v>648</v>
      </c>
      <c r="C17" s="973"/>
      <c r="D17" s="973"/>
      <c r="E17" s="973"/>
      <c r="F17" s="974"/>
      <c r="G17" s="324"/>
      <c r="H17" s="324"/>
      <c r="I17" s="324"/>
      <c r="J17" s="324"/>
      <c r="K17" s="324"/>
      <c r="L17" s="324"/>
      <c r="M17" s="324"/>
      <c r="N17" s="324"/>
      <c r="O17" s="324"/>
      <c r="P17" s="324"/>
      <c r="Q17" s="324"/>
      <c r="R17" s="324"/>
      <c r="S17" s="324"/>
      <c r="T17" s="324"/>
      <c r="U17" s="324"/>
      <c r="V17" s="324"/>
      <c r="W17" s="4"/>
      <c r="X17" s="1028"/>
      <c r="Y17" s="1029"/>
      <c r="Z17" s="1029"/>
      <c r="AA17" s="1029"/>
      <c r="AB17" s="1029"/>
      <c r="AC17" s="1029"/>
      <c r="AD17" s="1029"/>
      <c r="AE17" s="1029"/>
      <c r="AF17" s="1030"/>
      <c r="AG17" s="15"/>
      <c r="AH17" s="15"/>
      <c r="AI17" s="4"/>
    </row>
    <row r="18" spans="1:35" ht="12.75" customHeight="1" x14ac:dyDescent="0.2">
      <c r="A18" s="4"/>
      <c r="B18" s="975" t="s">
        <v>167</v>
      </c>
      <c r="C18" s="976"/>
      <c r="D18" s="976"/>
      <c r="E18" s="976"/>
      <c r="F18" s="977"/>
      <c r="G18" s="31">
        <v>49</v>
      </c>
      <c r="H18" s="31">
        <v>50</v>
      </c>
      <c r="I18" s="31">
        <v>51</v>
      </c>
      <c r="J18" s="31">
        <v>52</v>
      </c>
      <c r="K18" s="31">
        <v>53</v>
      </c>
      <c r="L18" s="31">
        <v>54</v>
      </c>
      <c r="M18" s="31">
        <v>55</v>
      </c>
      <c r="N18" s="31">
        <v>56</v>
      </c>
      <c r="O18" s="31">
        <v>57</v>
      </c>
      <c r="P18" s="31">
        <v>58</v>
      </c>
      <c r="Q18" s="31">
        <v>59</v>
      </c>
      <c r="R18" s="31">
        <v>60</v>
      </c>
      <c r="S18" s="31">
        <v>61</v>
      </c>
      <c r="T18" s="31">
        <v>62</v>
      </c>
      <c r="U18" s="31">
        <v>63</v>
      </c>
      <c r="V18" s="31">
        <v>64</v>
      </c>
      <c r="W18" s="4"/>
      <c r="X18" s="1031"/>
      <c r="Y18" s="1032"/>
      <c r="Z18" s="1032"/>
      <c r="AA18" s="1032"/>
      <c r="AB18" s="1032"/>
      <c r="AC18" s="1032"/>
      <c r="AD18" s="1032"/>
      <c r="AE18" s="1032"/>
      <c r="AF18" s="1033"/>
      <c r="AG18" s="4"/>
      <c r="AH18" s="4"/>
      <c r="AI18" s="4"/>
    </row>
    <row r="19" spans="1:35" ht="12.75" customHeight="1" x14ac:dyDescent="0.2">
      <c r="A19" s="4"/>
      <c r="B19" s="975" t="s">
        <v>168</v>
      </c>
      <c r="C19" s="976"/>
      <c r="D19" s="976"/>
      <c r="E19" s="976"/>
      <c r="F19" s="977"/>
      <c r="G19" s="321"/>
      <c r="H19" s="321"/>
      <c r="I19" s="321"/>
      <c r="J19" s="321"/>
      <c r="K19" s="321"/>
      <c r="L19" s="321"/>
      <c r="M19" s="321"/>
      <c r="N19" s="322"/>
      <c r="O19" s="322"/>
      <c r="P19" s="322"/>
      <c r="Q19" s="322"/>
      <c r="R19" s="322"/>
      <c r="S19" s="322"/>
      <c r="T19" s="322"/>
      <c r="U19" s="322"/>
      <c r="V19" s="322"/>
      <c r="W19" s="4"/>
      <c r="X19" s="4"/>
      <c r="Y19" s="4"/>
      <c r="Z19" s="4"/>
      <c r="AA19" s="4"/>
      <c r="AB19" s="4"/>
      <c r="AC19" s="4"/>
      <c r="AD19" s="4"/>
      <c r="AE19" s="4"/>
      <c r="AF19" s="4"/>
      <c r="AG19" s="4"/>
      <c r="AH19" s="4"/>
      <c r="AI19" s="4"/>
    </row>
    <row r="20" spans="1:35" ht="12.75" customHeight="1" thickBot="1" x14ac:dyDescent="0.25">
      <c r="A20" s="4"/>
      <c r="B20" s="975" t="s">
        <v>366</v>
      </c>
      <c r="C20" s="976"/>
      <c r="D20" s="976"/>
      <c r="E20" s="976"/>
      <c r="F20" s="977"/>
      <c r="G20" s="323"/>
      <c r="H20" s="323"/>
      <c r="I20" s="323"/>
      <c r="J20" s="323"/>
      <c r="K20" s="323"/>
      <c r="L20" s="323"/>
      <c r="M20" s="323"/>
      <c r="N20" s="323"/>
      <c r="O20" s="323"/>
      <c r="P20" s="323"/>
      <c r="Q20" s="323"/>
      <c r="R20" s="323"/>
      <c r="S20" s="323"/>
      <c r="T20" s="323"/>
      <c r="U20" s="323"/>
      <c r="V20" s="323"/>
      <c r="W20" s="4"/>
      <c r="X20" s="759" t="s">
        <v>431</v>
      </c>
      <c r="Y20" s="704"/>
      <c r="Z20" s="704"/>
      <c r="AA20" s="704"/>
      <c r="AB20" s="704"/>
      <c r="AC20" s="704"/>
      <c r="AD20" s="704"/>
      <c r="AE20" s="704"/>
      <c r="AF20" s="993"/>
      <c r="AG20" s="994"/>
      <c r="AH20" s="4"/>
      <c r="AI20" s="4"/>
    </row>
    <row r="21" spans="1:35" x14ac:dyDescent="0.2">
      <c r="A21" s="4"/>
      <c r="B21" s="107"/>
      <c r="C21" s="107"/>
      <c r="D21" s="107"/>
      <c r="E21" s="107"/>
      <c r="F21" s="107"/>
      <c r="G21" s="25"/>
      <c r="H21" s="25"/>
      <c r="I21" s="25"/>
      <c r="J21" s="25"/>
      <c r="K21" s="25"/>
      <c r="L21" s="25"/>
      <c r="M21" s="25"/>
      <c r="N21" s="25"/>
      <c r="O21" s="25"/>
      <c r="P21" s="25"/>
      <c r="Q21" s="25"/>
      <c r="R21" s="25"/>
      <c r="S21" s="25"/>
      <c r="T21" s="25"/>
      <c r="U21" s="25"/>
      <c r="V21" s="25"/>
      <c r="W21" s="4"/>
      <c r="X21" s="759" t="s">
        <v>432</v>
      </c>
      <c r="Y21" s="733"/>
      <c r="Z21" s="733"/>
      <c r="AA21" s="733"/>
      <c r="AB21" s="734"/>
      <c r="AC21" s="1034"/>
      <c r="AD21" s="1008"/>
      <c r="AE21" s="1008"/>
      <c r="AF21" s="1008"/>
      <c r="AG21" s="1009"/>
      <c r="AH21" s="4"/>
      <c r="AI21" s="4"/>
    </row>
    <row r="22" spans="1:35" ht="13.5" thickBot="1" x14ac:dyDescent="0.25">
      <c r="A22" s="4"/>
      <c r="B22" s="1011" t="s">
        <v>430</v>
      </c>
      <c r="C22" s="1012"/>
      <c r="D22" s="1012"/>
      <c r="E22" s="1012"/>
      <c r="F22" s="1012"/>
      <c r="G22" s="1012"/>
      <c r="H22" s="1012"/>
      <c r="I22" s="1012"/>
      <c r="J22" s="1012"/>
      <c r="K22" s="1012"/>
      <c r="L22" s="1012"/>
      <c r="M22" s="1012"/>
      <c r="N22" s="1012"/>
      <c r="O22" s="1012"/>
      <c r="P22" s="1012"/>
      <c r="Q22" s="1012"/>
      <c r="R22" s="1012"/>
      <c r="S22" s="1012"/>
      <c r="T22" s="1012"/>
      <c r="U22" s="1012"/>
      <c r="V22" s="1013"/>
      <c r="W22" s="25"/>
      <c r="X22" s="759" t="s">
        <v>433</v>
      </c>
      <c r="Y22" s="733"/>
      <c r="Z22" s="733"/>
      <c r="AA22" s="733"/>
      <c r="AB22" s="734"/>
      <c r="AC22" s="1007"/>
      <c r="AD22" s="1008"/>
      <c r="AE22" s="1008"/>
      <c r="AF22" s="1008"/>
      <c r="AG22" s="1009"/>
      <c r="AH22" s="25"/>
      <c r="AI22" s="4"/>
    </row>
    <row r="23" spans="1:35" ht="12.75" customHeight="1" x14ac:dyDescent="0.2">
      <c r="A23" s="8"/>
      <c r="B23" s="1010" t="s">
        <v>648</v>
      </c>
      <c r="C23" s="1010"/>
      <c r="D23" s="1010"/>
      <c r="E23" s="1010"/>
      <c r="F23" s="1010"/>
      <c r="G23" s="318"/>
      <c r="H23" s="319"/>
      <c r="I23" s="319"/>
      <c r="J23" s="319"/>
      <c r="K23" s="319"/>
      <c r="L23" s="319"/>
      <c r="M23" s="319"/>
      <c r="N23" s="319"/>
      <c r="O23" s="319"/>
      <c r="P23" s="319"/>
      <c r="Q23" s="319"/>
      <c r="R23" s="319"/>
      <c r="S23" s="319"/>
      <c r="T23" s="319"/>
      <c r="U23" s="319"/>
      <c r="V23" s="320"/>
      <c r="W23" s="4"/>
      <c r="X23" s="992"/>
      <c r="Y23" s="992"/>
      <c r="Z23" s="992"/>
      <c r="AA23" s="992"/>
      <c r="AB23" s="992"/>
      <c r="AC23" s="992"/>
      <c r="AD23" s="992"/>
      <c r="AE23" s="992"/>
      <c r="AF23" s="992"/>
      <c r="AG23" s="992"/>
      <c r="AH23" s="15"/>
      <c r="AI23" s="4"/>
    </row>
    <row r="24" spans="1:35" x14ac:dyDescent="0.2">
      <c r="A24" s="4"/>
      <c r="B24" s="812" t="s">
        <v>167</v>
      </c>
      <c r="C24" s="812"/>
      <c r="D24" s="812"/>
      <c r="E24" s="812"/>
      <c r="F24" s="812"/>
      <c r="G24" s="31">
        <v>1</v>
      </c>
      <c r="H24" s="31">
        <v>2</v>
      </c>
      <c r="I24" s="31">
        <v>3</v>
      </c>
      <c r="J24" s="31">
        <v>4</v>
      </c>
      <c r="K24" s="31">
        <v>5</v>
      </c>
      <c r="L24" s="31">
        <v>6</v>
      </c>
      <c r="M24" s="31">
        <v>7</v>
      </c>
      <c r="N24" s="31">
        <v>8</v>
      </c>
      <c r="O24" s="31">
        <v>9</v>
      </c>
      <c r="P24" s="31">
        <v>10</v>
      </c>
      <c r="Q24" s="31">
        <v>11</v>
      </c>
      <c r="R24" s="31">
        <v>12</v>
      </c>
      <c r="S24" s="31">
        <v>13</v>
      </c>
      <c r="T24" s="31">
        <v>14</v>
      </c>
      <c r="U24" s="31">
        <v>15</v>
      </c>
      <c r="V24" s="31">
        <v>16</v>
      </c>
      <c r="W24" s="25"/>
      <c r="X24" s="32"/>
      <c r="Y24" s="32"/>
      <c r="Z24" s="32"/>
      <c r="AA24" s="32"/>
      <c r="AB24" s="32"/>
      <c r="AC24" s="32"/>
      <c r="AD24" s="32"/>
      <c r="AE24" s="32"/>
      <c r="AF24" s="32"/>
      <c r="AG24" s="25"/>
      <c r="AH24" s="25"/>
      <c r="AI24" s="4"/>
    </row>
    <row r="25" spans="1:35" ht="12.75" customHeight="1" thickBot="1" x14ac:dyDescent="0.25">
      <c r="A25" s="4"/>
      <c r="B25" s="971" t="s">
        <v>169</v>
      </c>
      <c r="C25" s="971"/>
      <c r="D25" s="971"/>
      <c r="E25" s="971"/>
      <c r="F25" s="971"/>
      <c r="G25" s="325"/>
      <c r="H25" s="325"/>
      <c r="I25" s="325"/>
      <c r="J25" s="325"/>
      <c r="K25" s="325"/>
      <c r="L25" s="325"/>
      <c r="M25" s="325"/>
      <c r="N25" s="325"/>
      <c r="O25" s="325"/>
      <c r="P25" s="325"/>
      <c r="Q25" s="325"/>
      <c r="R25" s="325"/>
      <c r="S25" s="325"/>
      <c r="T25" s="325"/>
      <c r="U25" s="325"/>
      <c r="V25" s="325"/>
      <c r="W25" s="25"/>
      <c r="X25" s="680" t="s">
        <v>170</v>
      </c>
      <c r="Y25" s="680"/>
      <c r="Z25" s="680"/>
      <c r="AA25" s="680"/>
      <c r="AB25" s="680"/>
      <c r="AC25" s="680"/>
      <c r="AD25" s="680"/>
      <c r="AE25" s="680"/>
      <c r="AF25" s="680"/>
      <c r="AG25" s="4"/>
      <c r="AH25" s="4"/>
      <c r="AI25" s="4"/>
    </row>
    <row r="26" spans="1:35" ht="12.75" customHeight="1" x14ac:dyDescent="0.2">
      <c r="A26" s="8"/>
      <c r="B26" s="969" t="s">
        <v>648</v>
      </c>
      <c r="C26" s="969"/>
      <c r="D26" s="969"/>
      <c r="E26" s="969"/>
      <c r="F26" s="969"/>
      <c r="G26" s="326"/>
      <c r="H26" s="324"/>
      <c r="I26" s="324"/>
      <c r="J26" s="324"/>
      <c r="K26" s="324"/>
      <c r="L26" s="324"/>
      <c r="M26" s="324"/>
      <c r="N26" s="324"/>
      <c r="O26" s="324"/>
      <c r="P26" s="324"/>
      <c r="Q26" s="324"/>
      <c r="R26" s="324"/>
      <c r="S26" s="324"/>
      <c r="T26" s="324"/>
      <c r="U26" s="324"/>
      <c r="V26" s="327"/>
      <c r="W26" s="4"/>
      <c r="X26" s="680" t="s">
        <v>171</v>
      </c>
      <c r="Y26" s="680"/>
      <c r="Z26" s="680"/>
      <c r="AA26" s="680" t="s">
        <v>172</v>
      </c>
      <c r="AB26" s="680"/>
      <c r="AC26" s="680"/>
      <c r="AD26" s="680" t="s">
        <v>173</v>
      </c>
      <c r="AE26" s="680"/>
      <c r="AF26" s="680"/>
      <c r="AG26" s="9"/>
      <c r="AH26" s="15"/>
      <c r="AI26" s="4"/>
    </row>
    <row r="27" spans="1:35" ht="12.75" customHeight="1" x14ac:dyDescent="0.2">
      <c r="A27" s="4"/>
      <c r="B27" s="812" t="s">
        <v>167</v>
      </c>
      <c r="C27" s="812"/>
      <c r="D27" s="812"/>
      <c r="E27" s="812"/>
      <c r="F27" s="812"/>
      <c r="G27" s="31">
        <v>17</v>
      </c>
      <c r="H27" s="31">
        <v>18</v>
      </c>
      <c r="I27" s="31">
        <v>19</v>
      </c>
      <c r="J27" s="31">
        <v>20</v>
      </c>
      <c r="K27" s="31">
        <v>21</v>
      </c>
      <c r="L27" s="31">
        <v>22</v>
      </c>
      <c r="M27" s="31">
        <v>23</v>
      </c>
      <c r="N27" s="31">
        <v>24</v>
      </c>
      <c r="O27" s="31">
        <v>25</v>
      </c>
      <c r="P27" s="31">
        <v>26</v>
      </c>
      <c r="Q27" s="31">
        <v>27</v>
      </c>
      <c r="R27" s="31">
        <v>28</v>
      </c>
      <c r="S27" s="31">
        <v>29</v>
      </c>
      <c r="T27" s="31">
        <v>30</v>
      </c>
      <c r="U27" s="31">
        <v>31</v>
      </c>
      <c r="V27" s="31">
        <v>32</v>
      </c>
      <c r="W27" s="25"/>
      <c r="X27" s="1014"/>
      <c r="Y27" s="1015"/>
      <c r="Z27" s="1016"/>
      <c r="AA27" s="1014"/>
      <c r="AB27" s="1015"/>
      <c r="AC27" s="1016"/>
      <c r="AD27" s="1014"/>
      <c r="AE27" s="1015"/>
      <c r="AF27" s="1016"/>
      <c r="AG27" s="4"/>
      <c r="AH27" s="4"/>
      <c r="AI27" s="4"/>
    </row>
    <row r="28" spans="1:35" ht="13.5" thickBot="1" x14ac:dyDescent="0.25">
      <c r="A28" s="4"/>
      <c r="B28" s="971" t="s">
        <v>169</v>
      </c>
      <c r="C28" s="971"/>
      <c r="D28" s="971"/>
      <c r="E28" s="971"/>
      <c r="F28" s="971"/>
      <c r="G28" s="325"/>
      <c r="H28" s="325"/>
      <c r="I28" s="325"/>
      <c r="J28" s="325"/>
      <c r="K28" s="325"/>
      <c r="L28" s="325"/>
      <c r="M28" s="325"/>
      <c r="N28" s="325"/>
      <c r="O28" s="325"/>
      <c r="P28" s="325"/>
      <c r="Q28" s="325"/>
      <c r="R28" s="325"/>
      <c r="S28" s="325"/>
      <c r="T28" s="325"/>
      <c r="U28" s="325"/>
      <c r="V28" s="325"/>
      <c r="W28" s="25"/>
      <c r="X28" s="1017"/>
      <c r="Y28" s="1018"/>
      <c r="Z28" s="1019"/>
      <c r="AA28" s="1017"/>
      <c r="AB28" s="1018"/>
      <c r="AC28" s="1019"/>
      <c r="AD28" s="1017"/>
      <c r="AE28" s="1018"/>
      <c r="AF28" s="1019"/>
      <c r="AG28" s="25"/>
      <c r="AH28" s="4"/>
      <c r="AI28" s="4"/>
    </row>
    <row r="29" spans="1:35" ht="12.75" customHeight="1" x14ac:dyDescent="0.2">
      <c r="A29" s="8"/>
      <c r="B29" s="969" t="s">
        <v>648</v>
      </c>
      <c r="C29" s="969"/>
      <c r="D29" s="969"/>
      <c r="E29" s="969"/>
      <c r="F29" s="969"/>
      <c r="G29" s="326"/>
      <c r="H29" s="324"/>
      <c r="I29" s="324"/>
      <c r="J29" s="324"/>
      <c r="K29" s="324"/>
      <c r="L29" s="324"/>
      <c r="M29" s="324"/>
      <c r="N29" s="324"/>
      <c r="O29" s="324"/>
      <c r="P29" s="324"/>
      <c r="Q29" s="324"/>
      <c r="R29" s="324"/>
      <c r="S29" s="324"/>
      <c r="T29" s="324"/>
      <c r="U29" s="324"/>
      <c r="V29" s="327"/>
      <c r="W29" s="4"/>
      <c r="X29" s="34"/>
      <c r="Y29" s="34"/>
      <c r="Z29" s="34"/>
      <c r="AA29" s="34"/>
      <c r="AB29" s="34"/>
      <c r="AC29" s="34"/>
      <c r="AD29" s="34"/>
      <c r="AE29" s="34"/>
      <c r="AF29" s="34"/>
      <c r="AG29" s="9"/>
      <c r="AH29" s="15"/>
      <c r="AI29" s="4"/>
    </row>
    <row r="30" spans="1:35" x14ac:dyDescent="0.2">
      <c r="A30" s="4"/>
      <c r="B30" s="812" t="s">
        <v>167</v>
      </c>
      <c r="C30" s="812"/>
      <c r="D30" s="812"/>
      <c r="E30" s="812"/>
      <c r="F30" s="812"/>
      <c r="G30" s="31">
        <v>33</v>
      </c>
      <c r="H30" s="31">
        <v>34</v>
      </c>
      <c r="I30" s="31">
        <v>35</v>
      </c>
      <c r="J30" s="31">
        <v>36</v>
      </c>
      <c r="K30" s="31">
        <v>37</v>
      </c>
      <c r="L30" s="31">
        <v>38</v>
      </c>
      <c r="M30" s="31">
        <v>39</v>
      </c>
      <c r="N30" s="31">
        <v>40</v>
      </c>
      <c r="O30" s="31">
        <v>41</v>
      </c>
      <c r="P30" s="31">
        <v>42</v>
      </c>
      <c r="Q30" s="31">
        <v>43</v>
      </c>
      <c r="R30" s="31">
        <v>44</v>
      </c>
      <c r="S30" s="31">
        <v>45</v>
      </c>
      <c r="T30" s="31">
        <v>46</v>
      </c>
      <c r="U30" s="31">
        <v>47</v>
      </c>
      <c r="V30" s="31">
        <v>48</v>
      </c>
      <c r="W30" s="25"/>
      <c r="X30" s="763" t="s">
        <v>174</v>
      </c>
      <c r="Y30" s="763"/>
      <c r="Z30" s="763"/>
      <c r="AA30" s="763"/>
      <c r="AB30" s="763"/>
      <c r="AC30" s="763"/>
      <c r="AD30" s="763"/>
      <c r="AE30" s="763"/>
      <c r="AF30" s="763"/>
      <c r="AG30" s="4"/>
      <c r="AH30" s="4"/>
      <c r="AI30" s="4"/>
    </row>
    <row r="31" spans="1:35" ht="13.5" thickBot="1" x14ac:dyDescent="0.25">
      <c r="A31" s="4"/>
      <c r="B31" s="971" t="s">
        <v>169</v>
      </c>
      <c r="C31" s="971"/>
      <c r="D31" s="971"/>
      <c r="E31" s="971"/>
      <c r="F31" s="971"/>
      <c r="G31" s="325"/>
      <c r="H31" s="325"/>
      <c r="I31" s="325"/>
      <c r="J31" s="325"/>
      <c r="K31" s="325"/>
      <c r="L31" s="325"/>
      <c r="M31" s="325"/>
      <c r="N31" s="325"/>
      <c r="O31" s="325"/>
      <c r="P31" s="325"/>
      <c r="Q31" s="325"/>
      <c r="R31" s="325"/>
      <c r="S31" s="325"/>
      <c r="T31" s="325"/>
      <c r="U31" s="325"/>
      <c r="V31" s="325"/>
      <c r="W31" s="25"/>
      <c r="X31" s="763" t="s">
        <v>43</v>
      </c>
      <c r="Y31" s="763"/>
      <c r="Z31" s="763"/>
      <c r="AA31" s="690"/>
      <c r="AB31" s="690"/>
      <c r="AC31" s="690"/>
      <c r="AD31" s="690"/>
      <c r="AE31" s="690"/>
      <c r="AF31" s="690"/>
      <c r="AG31" s="25"/>
      <c r="AH31" s="25"/>
      <c r="AI31" s="4"/>
    </row>
    <row r="32" spans="1:35" ht="12.75" customHeight="1" x14ac:dyDescent="0.2">
      <c r="A32" s="8"/>
      <c r="B32" s="969" t="s">
        <v>648</v>
      </c>
      <c r="C32" s="969"/>
      <c r="D32" s="969"/>
      <c r="E32" s="969"/>
      <c r="F32" s="969"/>
      <c r="G32" s="326"/>
      <c r="H32" s="324"/>
      <c r="I32" s="324"/>
      <c r="J32" s="324"/>
      <c r="K32" s="324"/>
      <c r="L32" s="324"/>
      <c r="M32" s="324"/>
      <c r="N32" s="324"/>
      <c r="O32" s="324"/>
      <c r="P32" s="324"/>
      <c r="Q32" s="324"/>
      <c r="R32" s="324"/>
      <c r="S32" s="324"/>
      <c r="T32" s="324"/>
      <c r="U32" s="324"/>
      <c r="V32" s="327"/>
      <c r="W32" s="4"/>
      <c r="X32" s="992"/>
      <c r="Y32" s="992"/>
      <c r="Z32" s="992"/>
      <c r="AA32" s="992"/>
      <c r="AB32" s="992"/>
      <c r="AC32" s="992"/>
      <c r="AD32" s="992"/>
      <c r="AE32" s="992"/>
      <c r="AF32" s="992"/>
      <c r="AG32" s="749"/>
      <c r="AH32" s="15"/>
      <c r="AI32" s="4"/>
    </row>
    <row r="33" spans="1:35" x14ac:dyDescent="0.2">
      <c r="A33" s="4"/>
      <c r="B33" s="812" t="s">
        <v>167</v>
      </c>
      <c r="C33" s="812"/>
      <c r="D33" s="812"/>
      <c r="E33" s="812"/>
      <c r="F33" s="812"/>
      <c r="G33" s="31">
        <v>49</v>
      </c>
      <c r="H33" s="31">
        <v>50</v>
      </c>
      <c r="I33" s="31">
        <v>51</v>
      </c>
      <c r="J33" s="31">
        <v>52</v>
      </c>
      <c r="K33" s="31">
        <v>53</v>
      </c>
      <c r="L33" s="31">
        <v>54</v>
      </c>
      <c r="M33" s="31">
        <v>55</v>
      </c>
      <c r="N33" s="31">
        <v>56</v>
      </c>
      <c r="O33" s="31">
        <v>57</v>
      </c>
      <c r="P33" s="31">
        <v>58</v>
      </c>
      <c r="Q33" s="31">
        <v>59</v>
      </c>
      <c r="R33" s="31">
        <v>60</v>
      </c>
      <c r="S33" s="31">
        <v>61</v>
      </c>
      <c r="T33" s="31">
        <v>62</v>
      </c>
      <c r="U33" s="31">
        <v>63</v>
      </c>
      <c r="V33" s="31">
        <v>64</v>
      </c>
      <c r="W33" s="15"/>
      <c r="X33" s="15"/>
      <c r="Y33" s="15"/>
      <c r="Z33" s="15"/>
      <c r="AA33" s="15"/>
      <c r="AB33" s="15"/>
      <c r="AC33" s="15"/>
      <c r="AD33" s="15"/>
      <c r="AE33" s="15"/>
      <c r="AF33" s="15"/>
      <c r="AG33" s="15"/>
      <c r="AH33" s="152"/>
      <c r="AI33" s="4"/>
    </row>
    <row r="34" spans="1:35" ht="13.5" thickBot="1" x14ac:dyDescent="0.25">
      <c r="A34" s="4"/>
      <c r="B34" s="971" t="s">
        <v>169</v>
      </c>
      <c r="C34" s="971"/>
      <c r="D34" s="971"/>
      <c r="E34" s="971"/>
      <c r="F34" s="971"/>
      <c r="G34" s="325"/>
      <c r="H34" s="325"/>
      <c r="I34" s="325"/>
      <c r="J34" s="325"/>
      <c r="K34" s="325"/>
      <c r="L34" s="325"/>
      <c r="M34" s="325"/>
      <c r="N34" s="325"/>
      <c r="O34" s="325"/>
      <c r="P34" s="325"/>
      <c r="Q34" s="325"/>
      <c r="R34" s="325"/>
      <c r="S34" s="325"/>
      <c r="T34" s="325"/>
      <c r="U34" s="325"/>
      <c r="V34" s="325"/>
      <c r="W34" s="49"/>
      <c r="X34" s="965" t="s">
        <v>438</v>
      </c>
      <c r="Y34" s="966"/>
      <c r="Z34" s="966"/>
      <c r="AA34" s="966"/>
      <c r="AB34" s="966"/>
      <c r="AC34" s="966"/>
      <c r="AD34" s="966"/>
      <c r="AE34" s="966"/>
      <c r="AF34" s="966"/>
      <c r="AG34" s="967"/>
      <c r="AH34" s="152"/>
      <c r="AI34" s="4"/>
    </row>
    <row r="35" spans="1:35" ht="12.75" customHeight="1" x14ac:dyDescent="0.2">
      <c r="A35" s="8"/>
      <c r="B35" s="968" t="s">
        <v>648</v>
      </c>
      <c r="C35" s="968"/>
      <c r="D35" s="968"/>
      <c r="E35" s="968"/>
      <c r="F35" s="968"/>
      <c r="G35" s="328"/>
      <c r="H35" s="329"/>
      <c r="I35" s="329"/>
      <c r="J35" s="329"/>
      <c r="K35" s="329"/>
      <c r="L35" s="329"/>
      <c r="M35" s="329"/>
      <c r="N35" s="329"/>
      <c r="O35" s="329"/>
      <c r="P35" s="329"/>
      <c r="Q35" s="329"/>
      <c r="R35" s="329"/>
      <c r="S35" s="329"/>
      <c r="T35" s="329"/>
      <c r="U35" s="329"/>
      <c r="V35" s="330"/>
      <c r="W35" s="4"/>
      <c r="X35" s="1001"/>
      <c r="Y35" s="1001"/>
      <c r="Z35" s="1001"/>
      <c r="AA35" s="1001"/>
      <c r="AB35" s="1001"/>
      <c r="AC35" s="1001"/>
      <c r="AD35" s="1001"/>
      <c r="AE35" s="1001"/>
      <c r="AF35" s="1001"/>
      <c r="AG35" s="1001"/>
      <c r="AH35" s="15"/>
      <c r="AI35" s="4"/>
    </row>
    <row r="36" spans="1:35" x14ac:dyDescent="0.2">
      <c r="A36" s="4"/>
      <c r="B36" s="970" t="s">
        <v>167</v>
      </c>
      <c r="C36" s="970"/>
      <c r="D36" s="970"/>
      <c r="E36" s="970"/>
      <c r="F36" s="970"/>
      <c r="G36" s="154">
        <v>65</v>
      </c>
      <c r="H36" s="154">
        <v>66</v>
      </c>
      <c r="I36" s="154">
        <v>67</v>
      </c>
      <c r="J36" s="154">
        <v>68</v>
      </c>
      <c r="K36" s="154">
        <v>69</v>
      </c>
      <c r="L36" s="154">
        <v>70</v>
      </c>
      <c r="M36" s="154">
        <v>71</v>
      </c>
      <c r="N36" s="154">
        <v>72</v>
      </c>
      <c r="O36" s="154">
        <v>73</v>
      </c>
      <c r="P36" s="154">
        <v>74</v>
      </c>
      <c r="Q36" s="154">
        <v>75</v>
      </c>
      <c r="R36" s="154">
        <v>76</v>
      </c>
      <c r="S36" s="154">
        <v>77</v>
      </c>
      <c r="T36" s="154">
        <v>78</v>
      </c>
      <c r="U36" s="154">
        <v>79</v>
      </c>
      <c r="V36" s="154">
        <v>80</v>
      </c>
      <c r="W36" s="49"/>
      <c r="X36" s="1001"/>
      <c r="Y36" s="1001"/>
      <c r="Z36" s="1001"/>
      <c r="AA36" s="1001"/>
      <c r="AB36" s="1001"/>
      <c r="AC36" s="1001"/>
      <c r="AD36" s="1001"/>
      <c r="AE36" s="1001"/>
      <c r="AF36" s="1001"/>
      <c r="AG36" s="1001"/>
      <c r="AH36" s="152"/>
      <c r="AI36" s="4"/>
    </row>
    <row r="37" spans="1:35" ht="13.5" thickBot="1" x14ac:dyDescent="0.25">
      <c r="A37" s="4"/>
      <c r="B37" s="971" t="s">
        <v>169</v>
      </c>
      <c r="C37" s="971"/>
      <c r="D37" s="971"/>
      <c r="E37" s="971"/>
      <c r="F37" s="971"/>
      <c r="G37" s="325"/>
      <c r="H37" s="325"/>
      <c r="I37" s="325"/>
      <c r="J37" s="325"/>
      <c r="K37" s="325"/>
      <c r="L37" s="325"/>
      <c r="M37" s="325"/>
      <c r="N37" s="325"/>
      <c r="O37" s="325"/>
      <c r="P37" s="325"/>
      <c r="Q37" s="325"/>
      <c r="R37" s="325"/>
      <c r="S37" s="325"/>
      <c r="T37" s="325"/>
      <c r="U37" s="325"/>
      <c r="V37" s="325"/>
      <c r="W37" s="49"/>
      <c r="X37" s="1001"/>
      <c r="Y37" s="1001"/>
      <c r="Z37" s="1001"/>
      <c r="AA37" s="1001"/>
      <c r="AB37" s="1001"/>
      <c r="AC37" s="1001"/>
      <c r="AD37" s="1001"/>
      <c r="AE37" s="1001"/>
      <c r="AF37" s="1001"/>
      <c r="AG37" s="1001"/>
      <c r="AH37" s="152"/>
      <c r="AI37" s="4"/>
    </row>
    <row r="38" spans="1:35" ht="12.75" customHeight="1" x14ac:dyDescent="0.2">
      <c r="A38" s="8"/>
      <c r="B38" s="968" t="s">
        <v>648</v>
      </c>
      <c r="C38" s="968"/>
      <c r="D38" s="968"/>
      <c r="E38" s="968"/>
      <c r="F38" s="968"/>
      <c r="G38" s="328"/>
      <c r="H38" s="329"/>
      <c r="I38" s="329"/>
      <c r="J38" s="329"/>
      <c r="K38" s="329"/>
      <c r="L38" s="329"/>
      <c r="M38" s="329"/>
      <c r="N38" s="329"/>
      <c r="O38" s="329"/>
      <c r="P38" s="329"/>
      <c r="Q38" s="329"/>
      <c r="R38" s="329"/>
      <c r="S38" s="329"/>
      <c r="T38" s="329"/>
      <c r="U38" s="329"/>
      <c r="V38" s="330"/>
      <c r="W38" s="4"/>
      <c r="X38" s="1001"/>
      <c r="Y38" s="1001"/>
      <c r="Z38" s="1001"/>
      <c r="AA38" s="1001"/>
      <c r="AB38" s="1001"/>
      <c r="AC38" s="1001"/>
      <c r="AD38" s="1001"/>
      <c r="AE38" s="1001"/>
      <c r="AF38" s="1001"/>
      <c r="AG38" s="1001"/>
      <c r="AH38" s="15"/>
      <c r="AI38" s="4"/>
    </row>
    <row r="39" spans="1:35" x14ac:dyDescent="0.2">
      <c r="A39" s="4"/>
      <c r="B39" s="970" t="s">
        <v>167</v>
      </c>
      <c r="C39" s="970"/>
      <c r="D39" s="970"/>
      <c r="E39" s="970"/>
      <c r="F39" s="970"/>
      <c r="G39" s="154">
        <v>81</v>
      </c>
      <c r="H39" s="154">
        <v>82</v>
      </c>
      <c r="I39" s="154">
        <v>83</v>
      </c>
      <c r="J39" s="154">
        <v>84</v>
      </c>
      <c r="K39" s="154">
        <v>85</v>
      </c>
      <c r="L39" s="154">
        <v>86</v>
      </c>
      <c r="M39" s="154">
        <v>87</v>
      </c>
      <c r="N39" s="154">
        <v>88</v>
      </c>
      <c r="O39" s="154">
        <v>89</v>
      </c>
      <c r="P39" s="154">
        <v>90</v>
      </c>
      <c r="Q39" s="154">
        <v>91</v>
      </c>
      <c r="R39" s="154">
        <v>92</v>
      </c>
      <c r="S39" s="154">
        <v>93</v>
      </c>
      <c r="T39" s="154">
        <v>94</v>
      </c>
      <c r="U39" s="154">
        <v>95</v>
      </c>
      <c r="V39" s="154">
        <v>96</v>
      </c>
      <c r="W39" s="49"/>
      <c r="X39" s="1001"/>
      <c r="Y39" s="1001"/>
      <c r="Z39" s="1001"/>
      <c r="AA39" s="1001"/>
      <c r="AB39" s="1001"/>
      <c r="AC39" s="1001"/>
      <c r="AD39" s="1001"/>
      <c r="AE39" s="1001"/>
      <c r="AF39" s="1001"/>
      <c r="AG39" s="1001"/>
      <c r="AH39" s="152"/>
      <c r="AI39" s="4"/>
    </row>
    <row r="40" spans="1:35" ht="13.5" thickBot="1" x14ac:dyDescent="0.25">
      <c r="A40" s="4"/>
      <c r="B40" s="1003" t="s">
        <v>169</v>
      </c>
      <c r="C40" s="1003"/>
      <c r="D40" s="1003"/>
      <c r="E40" s="1003"/>
      <c r="F40" s="1003"/>
      <c r="G40" s="331"/>
      <c r="H40" s="331"/>
      <c r="I40" s="331"/>
      <c r="J40" s="331"/>
      <c r="K40" s="331"/>
      <c r="L40" s="331"/>
      <c r="M40" s="331"/>
      <c r="N40" s="331"/>
      <c r="O40" s="331"/>
      <c r="P40" s="331"/>
      <c r="Q40" s="331"/>
      <c r="R40" s="331"/>
      <c r="S40" s="331"/>
      <c r="T40" s="331"/>
      <c r="U40" s="331"/>
      <c r="V40" s="331"/>
      <c r="W40" s="49"/>
      <c r="X40" s="1001"/>
      <c r="Y40" s="1001"/>
      <c r="Z40" s="1001"/>
      <c r="AA40" s="1001"/>
      <c r="AB40" s="1001"/>
      <c r="AC40" s="1001"/>
      <c r="AD40" s="1001"/>
      <c r="AE40" s="1001"/>
      <c r="AF40" s="1001"/>
      <c r="AG40" s="1001"/>
      <c r="AH40" s="152"/>
      <c r="AI40" s="4"/>
    </row>
    <row r="41" spans="1:35" ht="12.75" customHeight="1" x14ac:dyDescent="0.2">
      <c r="A41" s="8"/>
      <c r="B41" s="968" t="s">
        <v>648</v>
      </c>
      <c r="C41" s="968"/>
      <c r="D41" s="968"/>
      <c r="E41" s="968"/>
      <c r="F41" s="968"/>
      <c r="G41" s="328"/>
      <c r="H41" s="329"/>
      <c r="I41" s="329"/>
      <c r="J41" s="329"/>
      <c r="K41" s="329"/>
      <c r="L41" s="329"/>
      <c r="M41" s="329"/>
      <c r="N41" s="329"/>
      <c r="O41" s="329"/>
      <c r="P41" s="329"/>
      <c r="Q41" s="329"/>
      <c r="R41" s="329"/>
      <c r="S41" s="329"/>
      <c r="T41" s="329"/>
      <c r="U41" s="329"/>
      <c r="V41" s="330"/>
      <c r="W41" s="4"/>
      <c r="X41" s="1001"/>
      <c r="Y41" s="1001"/>
      <c r="Z41" s="1001"/>
      <c r="AA41" s="1001"/>
      <c r="AB41" s="1001"/>
      <c r="AC41" s="1001"/>
      <c r="AD41" s="1001"/>
      <c r="AE41" s="1001"/>
      <c r="AF41" s="1001"/>
      <c r="AG41" s="1001"/>
      <c r="AH41" s="15"/>
      <c r="AI41" s="4"/>
    </row>
    <row r="42" spans="1:35" ht="12.6" customHeight="1" x14ac:dyDescent="0.2">
      <c r="A42" s="4"/>
      <c r="B42" s="970" t="s">
        <v>167</v>
      </c>
      <c r="C42" s="970"/>
      <c r="D42" s="970"/>
      <c r="E42" s="970"/>
      <c r="F42" s="970"/>
      <c r="G42" s="154">
        <v>97</v>
      </c>
      <c r="H42" s="154">
        <v>98</v>
      </c>
      <c r="I42" s="154">
        <v>99</v>
      </c>
      <c r="J42" s="154">
        <v>100</v>
      </c>
      <c r="K42" s="154">
        <v>101</v>
      </c>
      <c r="L42" s="154">
        <v>102</v>
      </c>
      <c r="M42" s="154">
        <v>103</v>
      </c>
      <c r="N42" s="154">
        <v>104</v>
      </c>
      <c r="O42" s="154">
        <v>105</v>
      </c>
      <c r="P42" s="154">
        <v>106</v>
      </c>
      <c r="Q42" s="154">
        <v>107</v>
      </c>
      <c r="R42" s="154">
        <v>108</v>
      </c>
      <c r="S42" s="154">
        <v>109</v>
      </c>
      <c r="T42" s="154">
        <v>110</v>
      </c>
      <c r="U42" s="154">
        <v>111</v>
      </c>
      <c r="V42" s="154">
        <v>112</v>
      </c>
      <c r="W42" s="49"/>
      <c r="X42" s="995" t="s">
        <v>439</v>
      </c>
      <c r="Y42" s="996"/>
      <c r="Z42" s="996"/>
      <c r="AA42" s="996"/>
      <c r="AB42" s="996"/>
      <c r="AC42" s="996"/>
      <c r="AD42" s="996"/>
      <c r="AE42" s="996"/>
      <c r="AF42" s="996"/>
      <c r="AG42" s="997"/>
      <c r="AH42" s="152"/>
      <c r="AI42" s="4"/>
    </row>
    <row r="43" spans="1:35" x14ac:dyDescent="0.2">
      <c r="A43" s="4"/>
      <c r="B43" s="812" t="s">
        <v>169</v>
      </c>
      <c r="C43" s="812"/>
      <c r="D43" s="812"/>
      <c r="E43" s="812"/>
      <c r="F43" s="812"/>
      <c r="G43" s="321"/>
      <c r="H43" s="321"/>
      <c r="I43" s="321"/>
      <c r="J43" s="321"/>
      <c r="K43" s="321"/>
      <c r="L43" s="321"/>
      <c r="M43" s="321"/>
      <c r="N43" s="321"/>
      <c r="O43" s="321"/>
      <c r="P43" s="321"/>
      <c r="Q43" s="321"/>
      <c r="R43" s="321"/>
      <c r="S43" s="321"/>
      <c r="T43" s="321"/>
      <c r="U43" s="321"/>
      <c r="V43" s="321"/>
      <c r="W43" s="49"/>
      <c r="X43" s="998"/>
      <c r="Y43" s="999"/>
      <c r="Z43" s="999"/>
      <c r="AA43" s="999"/>
      <c r="AB43" s="999"/>
      <c r="AC43" s="999"/>
      <c r="AD43" s="999"/>
      <c r="AE43" s="999"/>
      <c r="AF43" s="999"/>
      <c r="AG43" s="1000"/>
      <c r="AH43" s="152"/>
      <c r="AI43" s="4"/>
    </row>
    <row r="44" spans="1:35" x14ac:dyDescent="0.2">
      <c r="A44" s="4"/>
      <c r="B44" s="153"/>
      <c r="C44" s="49"/>
      <c r="D44" s="49"/>
      <c r="E44" s="49"/>
      <c r="F44" s="49"/>
      <c r="G44" s="49"/>
      <c r="H44" s="49"/>
      <c r="I44" s="49"/>
      <c r="J44" s="49"/>
      <c r="K44" s="49"/>
      <c r="L44" s="49"/>
      <c r="M44" s="49"/>
      <c r="N44" s="49"/>
      <c r="O44" s="49"/>
      <c r="P44" s="49"/>
      <c r="Q44" s="152"/>
      <c r="R44" s="15"/>
      <c r="S44" s="153"/>
      <c r="T44" s="49"/>
      <c r="U44" s="49"/>
      <c r="V44" s="49"/>
      <c r="W44" s="49"/>
      <c r="X44" s="49"/>
      <c r="Y44" s="49"/>
      <c r="Z44" s="49"/>
      <c r="AA44" s="49"/>
      <c r="AB44" s="49"/>
      <c r="AC44" s="49"/>
      <c r="AD44" s="49"/>
      <c r="AE44" s="49"/>
      <c r="AF44" s="49"/>
      <c r="AG44" s="49"/>
      <c r="AH44" s="152"/>
      <c r="AI44" s="4"/>
    </row>
    <row r="45" spans="1:35" x14ac:dyDescent="0.2">
      <c r="A45" s="7"/>
      <c r="B45" s="574" t="s">
        <v>112</v>
      </c>
      <c r="C45" s="575"/>
      <c r="D45" s="576"/>
      <c r="E45" s="577"/>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9"/>
      <c r="AI45" s="4"/>
    </row>
    <row r="46" spans="1:35" x14ac:dyDescent="0.2">
      <c r="A46" s="2"/>
      <c r="B46" s="22"/>
      <c r="C46" s="23"/>
      <c r="D46" s="23"/>
      <c r="E46" s="580"/>
      <c r="F46" s="581"/>
      <c r="G46" s="581"/>
      <c r="H46" s="581"/>
      <c r="I46" s="581"/>
      <c r="J46" s="581"/>
      <c r="K46" s="581"/>
      <c r="L46" s="581"/>
      <c r="M46" s="581"/>
      <c r="N46" s="581"/>
      <c r="O46" s="581"/>
      <c r="P46" s="581"/>
      <c r="Q46" s="581"/>
      <c r="R46" s="581"/>
      <c r="S46" s="581"/>
      <c r="T46" s="581"/>
      <c r="U46" s="581"/>
      <c r="V46" s="581"/>
      <c r="W46" s="581"/>
      <c r="X46" s="581"/>
      <c r="Y46" s="581"/>
      <c r="Z46" s="581"/>
      <c r="AA46" s="581"/>
      <c r="AB46" s="581"/>
      <c r="AC46" s="581"/>
      <c r="AD46" s="581"/>
      <c r="AE46" s="581"/>
      <c r="AF46" s="581"/>
      <c r="AG46" s="581"/>
      <c r="AH46" s="582"/>
      <c r="AI46" s="4"/>
    </row>
    <row r="47" spans="1:35" s="1" customFormat="1" x14ac:dyDescent="0.2">
      <c r="A47" s="397" t="s">
        <v>359</v>
      </c>
      <c r="B47" s="397"/>
      <c r="C47" s="1002"/>
      <c r="D47" s="445">
        <f>'Form I'!$D$34</f>
        <v>0</v>
      </c>
      <c r="E47" s="446"/>
      <c r="F47" s="446"/>
      <c r="G47" s="447"/>
      <c r="H47" s="401" t="s">
        <v>356</v>
      </c>
      <c r="I47" s="353"/>
      <c r="J47" s="353"/>
      <c r="K47" s="353"/>
      <c r="L47" s="388"/>
      <c r="M47" s="448">
        <f>'Form I'!$M$34</f>
        <v>0</v>
      </c>
      <c r="N47" s="446"/>
      <c r="O47" s="446"/>
      <c r="P47" s="447"/>
      <c r="Q47" s="384" t="s">
        <v>4</v>
      </c>
      <c r="R47" s="384"/>
      <c r="S47" s="384"/>
      <c r="T47" s="385"/>
      <c r="U47" s="386"/>
      <c r="V47" s="1004" t="s">
        <v>358</v>
      </c>
      <c r="W47" s="1005"/>
      <c r="X47" s="1005"/>
      <c r="Y47" s="1006"/>
      <c r="Z47" s="385"/>
      <c r="AA47" s="389"/>
      <c r="AB47" s="384" t="s">
        <v>1</v>
      </c>
      <c r="AC47" s="384"/>
      <c r="AD47" s="381"/>
      <c r="AE47" s="382"/>
      <c r="AF47" s="382"/>
      <c r="AG47" s="382"/>
      <c r="AH47" s="383"/>
      <c r="AI47" s="100" t="e" vm="1">
        <v>#VALUE!</v>
      </c>
    </row>
  </sheetData>
  <sheetProtection sheet="1" selectLockedCells="1"/>
  <mergeCells count="77">
    <mergeCell ref="X4:AG4"/>
    <mergeCell ref="X11:AF11"/>
    <mergeCell ref="X22:AB22"/>
    <mergeCell ref="X15:AF18"/>
    <mergeCell ref="AC21:AG21"/>
    <mergeCell ref="B4:V4"/>
    <mergeCell ref="B14:F14"/>
    <mergeCell ref="B16:F16"/>
    <mergeCell ref="B15:F15"/>
    <mergeCell ref="B6:F6"/>
    <mergeCell ref="B7:F7"/>
    <mergeCell ref="B8:F8"/>
    <mergeCell ref="B10:F10"/>
    <mergeCell ref="B11:F11"/>
    <mergeCell ref="B12:F12"/>
    <mergeCell ref="B5:F5"/>
    <mergeCell ref="B9:F9"/>
    <mergeCell ref="V47:Y47"/>
    <mergeCell ref="B13:F13"/>
    <mergeCell ref="B28:F28"/>
    <mergeCell ref="B30:F30"/>
    <mergeCell ref="AC22:AG22"/>
    <mergeCell ref="X30:AF30"/>
    <mergeCell ref="B23:F23"/>
    <mergeCell ref="B22:V22"/>
    <mergeCell ref="X25:AF25"/>
    <mergeCell ref="X27:Z28"/>
    <mergeCell ref="AA27:AC28"/>
    <mergeCell ref="AD27:AF28"/>
    <mergeCell ref="X31:Z31"/>
    <mergeCell ref="E45:AH46"/>
    <mergeCell ref="Z47:AA47"/>
    <mergeCell ref="H47:L47"/>
    <mergeCell ref="B39:F39"/>
    <mergeCell ref="A47:C47"/>
    <mergeCell ref="B40:F40"/>
    <mergeCell ref="D47:G47"/>
    <mergeCell ref="B45:D45"/>
    <mergeCell ref="M47:P47"/>
    <mergeCell ref="B43:F43"/>
    <mergeCell ref="B42:F42"/>
    <mergeCell ref="B41:F41"/>
    <mergeCell ref="Q47:S47"/>
    <mergeCell ref="T47:U47"/>
    <mergeCell ref="B33:F33"/>
    <mergeCell ref="AD47:AH47"/>
    <mergeCell ref="AB47:AC47"/>
    <mergeCell ref="X5:AG7"/>
    <mergeCell ref="X9:AG10"/>
    <mergeCell ref="X13:AG14"/>
    <mergeCell ref="X23:AG23"/>
    <mergeCell ref="X20:AG20"/>
    <mergeCell ref="X21:AB21"/>
    <mergeCell ref="X42:AG43"/>
    <mergeCell ref="X26:Z26"/>
    <mergeCell ref="AA26:AC26"/>
    <mergeCell ref="AD26:AF26"/>
    <mergeCell ref="X35:AG41"/>
    <mergeCell ref="X32:AG32"/>
    <mergeCell ref="B17:F17"/>
    <mergeCell ref="B18:F18"/>
    <mergeCell ref="B20:F20"/>
    <mergeCell ref="B19:F19"/>
    <mergeCell ref="B26:F26"/>
    <mergeCell ref="B24:F24"/>
    <mergeCell ref="B25:F25"/>
    <mergeCell ref="B27:F27"/>
    <mergeCell ref="X34:AG34"/>
    <mergeCell ref="AA31:AF31"/>
    <mergeCell ref="B35:F35"/>
    <mergeCell ref="B38:F38"/>
    <mergeCell ref="B29:F29"/>
    <mergeCell ref="B32:F32"/>
    <mergeCell ref="B36:F36"/>
    <mergeCell ref="B34:F34"/>
    <mergeCell ref="B31:F31"/>
    <mergeCell ref="B37:F37"/>
  </mergeCells>
  <phoneticPr fontId="5" type="noConversion"/>
  <conditionalFormatting sqref="D47:G47 M47:P47">
    <cfRule type="cellIs" dxfId="4085" priority="9" stopIfTrue="1" operator="equal">
      <formula>0</formula>
    </cfRule>
  </conditionalFormatting>
  <conditionalFormatting sqref="G8:V8">
    <cfRule type="containsText" dxfId="4084" priority="7" operator="containsText" text="Y">
      <formula>NOT(ISERROR(SEARCH("Y",G8)))</formula>
    </cfRule>
    <cfRule type="containsBlanks" dxfId="4083" priority="8">
      <formula>LEN(TRIM(G8))=0</formula>
    </cfRule>
  </conditionalFormatting>
  <conditionalFormatting sqref="G12:V12">
    <cfRule type="containsText" dxfId="4082" priority="5" operator="containsText" text="Y">
      <formula>NOT(ISERROR(SEARCH("Y",G12)))</formula>
    </cfRule>
    <cfRule type="containsBlanks" dxfId="4081" priority="6">
      <formula>LEN(TRIM(G12))=0</formula>
    </cfRule>
  </conditionalFormatting>
  <conditionalFormatting sqref="G16:V16">
    <cfRule type="containsText" dxfId="4080" priority="3" operator="containsText" text="Y">
      <formula>NOT(ISERROR(SEARCH("Y",G16)))</formula>
    </cfRule>
    <cfRule type="containsBlanks" dxfId="4079" priority="4">
      <formula>LEN(TRIM(G16))=0</formula>
    </cfRule>
  </conditionalFormatting>
  <conditionalFormatting sqref="G20:V20">
    <cfRule type="containsText" dxfId="4078" priority="1" operator="containsText" text="Y">
      <formula>NOT(ISERROR(SEARCH("Y",G20)))</formula>
    </cfRule>
    <cfRule type="containsBlanks" dxfId="4077" priority="2">
      <formula>LEN(TRIM(G20))=0</formula>
    </cfRule>
  </conditionalFormatting>
  <dataValidations count="3">
    <dataValidation type="list" allowBlank="1" showErrorMessage="1" error="Select method of UTC operation required, either as specified in MCE0105 / MCE0106 or MCE0316." sqref="X11:AF11" xr:uid="{00000000-0002-0000-3A00-000000000000}">
      <formula1>"UG405,MCE0105/0106,MCE0316"</formula1>
    </dataValidation>
    <dataValidation type="list" allowBlank="1" showErrorMessage="1" error="Select how UTC mode is initiated within the traffic signal controller, either &quot;Force Bits present&quot; or with additional &quot;TC/TO&quot; signal active (usually for MOVA)." sqref="X15:AF16 X18:AF18" xr:uid="{00000000-0002-0000-3A00-000001000000}">
      <formula1>"Force Bits present,Force Bits and Transmission Confirm Signal TC/TO present"</formula1>
    </dataValidation>
    <dataValidation type="list" allowBlank="1" showInputMessage="1" showErrorMessage="1" sqref="G20:V20 G8:V8 G12:V12 G16:V16" xr:uid="{EFA60AFE-5B2E-4134-A460-D4A146E25700}">
      <formula1>$AL$1:$AL$2</formula1>
    </dataValidation>
  </dataValidations>
  <hyperlinks>
    <hyperlink ref="AI47" location="'Form II(a)'!AC34" display="i" xr:uid="{00000000-0004-0000-3A00-000000000000}"/>
  </hyperlinks>
  <pageMargins left="0.74803149606299213" right="0.74803149606299213" top="0.98425196850393704" bottom="0.98425196850393704" header="0.51181102362204722" footer="0.51181102362204722"/>
  <pageSetup paperSize="9" scale="75" orientation="landscape" r:id="rId1"/>
  <headerFooter alignWithMargins="0">
    <oddHeader>&amp;LITS1827E&amp;CTRAFFIC SIGNAL CONTROLLER, WORK SPECIFICATION and CONFIGURATION FORMS&amp;R&amp;G</oddHeader>
    <oddFooter>&amp;LUrban Traffic Control (UTC)&amp;CPage &amp;P of &amp;N&amp;RForm XXIII</odd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0"/>
  </sheetPr>
  <dimension ref="A1:AI36"/>
  <sheetViews>
    <sheetView view="pageBreakPreview" zoomScaleNormal="100" zoomScaleSheetLayoutView="100" workbookViewId="0">
      <selection activeCell="B4" sqref="B4:AH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615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512"/>
      <c r="C4" s="513"/>
      <c r="D4" s="513"/>
      <c r="E4" s="513"/>
      <c r="F4" s="513"/>
      <c r="G4" s="513"/>
      <c r="H4" s="513"/>
      <c r="I4" s="513"/>
      <c r="J4" s="513"/>
      <c r="K4" s="513"/>
      <c r="L4" s="513"/>
      <c r="M4" s="513"/>
      <c r="N4" s="513"/>
      <c r="O4" s="513"/>
      <c r="P4" s="513"/>
      <c r="Q4" s="513"/>
      <c r="R4" s="513"/>
      <c r="S4" s="513"/>
      <c r="T4" s="513"/>
      <c r="U4" s="513"/>
      <c r="V4" s="513"/>
      <c r="W4" s="513"/>
      <c r="X4" s="513"/>
      <c r="Y4" s="513"/>
      <c r="Z4" s="513"/>
      <c r="AA4" s="513"/>
      <c r="AB4" s="513"/>
      <c r="AC4" s="513"/>
      <c r="AD4" s="513"/>
      <c r="AE4" s="513"/>
      <c r="AF4" s="513"/>
      <c r="AG4" s="513"/>
      <c r="AH4" s="514"/>
      <c r="AI4" s="4"/>
    </row>
    <row r="5" spans="1:35" x14ac:dyDescent="0.2">
      <c r="A5" s="4"/>
      <c r="B5" s="515"/>
      <c r="C5" s="516"/>
      <c r="D5" s="516"/>
      <c r="E5" s="516"/>
      <c r="F5" s="516"/>
      <c r="G5" s="516"/>
      <c r="H5" s="516"/>
      <c r="I5" s="516"/>
      <c r="J5" s="516"/>
      <c r="K5" s="516"/>
      <c r="L5" s="516"/>
      <c r="M5" s="516"/>
      <c r="N5" s="516"/>
      <c r="O5" s="516"/>
      <c r="P5" s="516"/>
      <c r="Q5" s="516"/>
      <c r="R5" s="516"/>
      <c r="S5" s="516"/>
      <c r="T5" s="516"/>
      <c r="U5" s="516"/>
      <c r="V5" s="516"/>
      <c r="W5" s="516"/>
      <c r="X5" s="516"/>
      <c r="Y5" s="516"/>
      <c r="Z5" s="516"/>
      <c r="AA5" s="516"/>
      <c r="AB5" s="516"/>
      <c r="AC5" s="516"/>
      <c r="AD5" s="516"/>
      <c r="AE5" s="516"/>
      <c r="AF5" s="516"/>
      <c r="AG5" s="516"/>
      <c r="AH5" s="517"/>
      <c r="AI5" s="4"/>
    </row>
    <row r="6" spans="1:35" x14ac:dyDescent="0.2">
      <c r="A6" s="4"/>
      <c r="B6" s="515"/>
      <c r="C6" s="516"/>
      <c r="D6" s="516"/>
      <c r="E6" s="516"/>
      <c r="F6" s="516"/>
      <c r="G6" s="516"/>
      <c r="H6" s="516"/>
      <c r="I6" s="516"/>
      <c r="J6" s="516"/>
      <c r="K6" s="516"/>
      <c r="L6" s="516"/>
      <c r="M6" s="516"/>
      <c r="N6" s="516"/>
      <c r="O6" s="516"/>
      <c r="P6" s="516"/>
      <c r="Q6" s="516"/>
      <c r="R6" s="516"/>
      <c r="S6" s="516"/>
      <c r="T6" s="516"/>
      <c r="U6" s="516"/>
      <c r="V6" s="516"/>
      <c r="W6" s="516"/>
      <c r="X6" s="516"/>
      <c r="Y6" s="516"/>
      <c r="Z6" s="516"/>
      <c r="AA6" s="516"/>
      <c r="AB6" s="516"/>
      <c r="AC6" s="516"/>
      <c r="AD6" s="516"/>
      <c r="AE6" s="516"/>
      <c r="AF6" s="516"/>
      <c r="AG6" s="516"/>
      <c r="AH6" s="517"/>
      <c r="AI6" s="4"/>
    </row>
    <row r="7" spans="1:35" x14ac:dyDescent="0.2">
      <c r="A7" s="4"/>
      <c r="B7" s="515"/>
      <c r="C7" s="516"/>
      <c r="D7" s="516"/>
      <c r="E7" s="516"/>
      <c r="F7" s="516"/>
      <c r="G7" s="516"/>
      <c r="H7" s="516"/>
      <c r="I7" s="516"/>
      <c r="J7" s="516"/>
      <c r="K7" s="516"/>
      <c r="L7" s="516"/>
      <c r="M7" s="516"/>
      <c r="N7" s="516"/>
      <c r="O7" s="516"/>
      <c r="P7" s="516"/>
      <c r="Q7" s="516"/>
      <c r="R7" s="516"/>
      <c r="S7" s="516"/>
      <c r="T7" s="516"/>
      <c r="U7" s="516"/>
      <c r="V7" s="516"/>
      <c r="W7" s="516"/>
      <c r="X7" s="516"/>
      <c r="Y7" s="516"/>
      <c r="Z7" s="516"/>
      <c r="AA7" s="516"/>
      <c r="AB7" s="516"/>
      <c r="AC7" s="516"/>
      <c r="AD7" s="516"/>
      <c r="AE7" s="516"/>
      <c r="AF7" s="516"/>
      <c r="AG7" s="516"/>
      <c r="AH7" s="517"/>
      <c r="AI7" s="4"/>
    </row>
    <row r="8" spans="1:35" x14ac:dyDescent="0.2">
      <c r="A8" s="4"/>
      <c r="B8" s="518"/>
      <c r="C8" s="519"/>
      <c r="D8" s="519"/>
      <c r="E8" s="519"/>
      <c r="F8" s="519"/>
      <c r="G8" s="519"/>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c r="AG8" s="519"/>
      <c r="AH8" s="520"/>
      <c r="AI8" s="4"/>
    </row>
    <row r="9" spans="1:35" x14ac:dyDescent="0.2">
      <c r="A9" s="4"/>
      <c r="B9" s="512"/>
      <c r="C9" s="513"/>
      <c r="D9" s="513"/>
      <c r="E9" s="513"/>
      <c r="F9" s="513"/>
      <c r="G9" s="513"/>
      <c r="H9" s="513"/>
      <c r="I9" s="513"/>
      <c r="J9" s="513"/>
      <c r="K9" s="513"/>
      <c r="L9" s="513"/>
      <c r="M9" s="513"/>
      <c r="N9" s="513"/>
      <c r="O9" s="513"/>
      <c r="P9" s="513"/>
      <c r="Q9" s="513"/>
      <c r="R9" s="513"/>
      <c r="S9" s="513"/>
      <c r="T9" s="513"/>
      <c r="U9" s="513"/>
      <c r="V9" s="513"/>
      <c r="W9" s="513"/>
      <c r="X9" s="513"/>
      <c r="Y9" s="513"/>
      <c r="Z9" s="513"/>
      <c r="AA9" s="513"/>
      <c r="AB9" s="513"/>
      <c r="AC9" s="513"/>
      <c r="AD9" s="513"/>
      <c r="AE9" s="513"/>
      <c r="AF9" s="513"/>
      <c r="AG9" s="513"/>
      <c r="AH9" s="514"/>
      <c r="AI9" s="4"/>
    </row>
    <row r="10" spans="1:35" x14ac:dyDescent="0.2">
      <c r="A10" s="4"/>
      <c r="B10" s="515"/>
      <c r="C10" s="516"/>
      <c r="D10" s="516"/>
      <c r="E10" s="516"/>
      <c r="F10" s="516"/>
      <c r="G10" s="516"/>
      <c r="H10" s="516"/>
      <c r="I10" s="516"/>
      <c r="J10" s="516"/>
      <c r="K10" s="516"/>
      <c r="L10" s="516"/>
      <c r="M10" s="516"/>
      <c r="N10" s="516"/>
      <c r="O10" s="516"/>
      <c r="P10" s="516"/>
      <c r="Q10" s="516"/>
      <c r="R10" s="516"/>
      <c r="S10" s="516"/>
      <c r="T10" s="516"/>
      <c r="U10" s="516"/>
      <c r="V10" s="516"/>
      <c r="W10" s="516"/>
      <c r="X10" s="516"/>
      <c r="Y10" s="516"/>
      <c r="Z10" s="516"/>
      <c r="AA10" s="516"/>
      <c r="AB10" s="516"/>
      <c r="AC10" s="516"/>
      <c r="AD10" s="516"/>
      <c r="AE10" s="516"/>
      <c r="AF10" s="516"/>
      <c r="AG10" s="516"/>
      <c r="AH10" s="517"/>
      <c r="AI10" s="4"/>
    </row>
    <row r="11" spans="1:35" x14ac:dyDescent="0.2">
      <c r="A11" s="4"/>
      <c r="B11" s="515"/>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7"/>
      <c r="AI11" s="4"/>
    </row>
    <row r="12" spans="1:35" x14ac:dyDescent="0.2">
      <c r="A12" s="4"/>
      <c r="B12" s="515"/>
      <c r="C12" s="516"/>
      <c r="D12" s="516"/>
      <c r="E12" s="516"/>
      <c r="F12" s="516"/>
      <c r="G12" s="516"/>
      <c r="H12" s="516"/>
      <c r="I12" s="516"/>
      <c r="J12" s="516"/>
      <c r="K12" s="516"/>
      <c r="L12" s="516"/>
      <c r="M12" s="516"/>
      <c r="N12" s="516"/>
      <c r="O12" s="516"/>
      <c r="P12" s="516"/>
      <c r="Q12" s="516"/>
      <c r="R12" s="516"/>
      <c r="S12" s="516"/>
      <c r="T12" s="516"/>
      <c r="U12" s="516"/>
      <c r="V12" s="516"/>
      <c r="W12" s="516"/>
      <c r="X12" s="516"/>
      <c r="Y12" s="516"/>
      <c r="Z12" s="516"/>
      <c r="AA12" s="516"/>
      <c r="AB12" s="516"/>
      <c r="AC12" s="516"/>
      <c r="AD12" s="516"/>
      <c r="AE12" s="516"/>
      <c r="AF12" s="516"/>
      <c r="AG12" s="516"/>
      <c r="AH12" s="517"/>
      <c r="AI12" s="4"/>
    </row>
    <row r="13" spans="1:35" x14ac:dyDescent="0.2">
      <c r="A13" s="4"/>
      <c r="B13" s="518"/>
      <c r="C13" s="519"/>
      <c r="D13" s="519"/>
      <c r="E13" s="519"/>
      <c r="F13" s="519"/>
      <c r="G13" s="519"/>
      <c r="H13" s="519"/>
      <c r="I13" s="519"/>
      <c r="J13" s="519"/>
      <c r="K13" s="519"/>
      <c r="L13" s="519"/>
      <c r="M13" s="519"/>
      <c r="N13" s="519"/>
      <c r="O13" s="519"/>
      <c r="P13" s="519"/>
      <c r="Q13" s="519"/>
      <c r="R13" s="519"/>
      <c r="S13" s="519"/>
      <c r="T13" s="519"/>
      <c r="U13" s="519"/>
      <c r="V13" s="519"/>
      <c r="W13" s="519"/>
      <c r="X13" s="519"/>
      <c r="Y13" s="519"/>
      <c r="Z13" s="519"/>
      <c r="AA13" s="519"/>
      <c r="AB13" s="519"/>
      <c r="AC13" s="519"/>
      <c r="AD13" s="519"/>
      <c r="AE13" s="519"/>
      <c r="AF13" s="519"/>
      <c r="AG13" s="519"/>
      <c r="AH13" s="520"/>
      <c r="AI13" s="4"/>
    </row>
    <row r="14" spans="1:35" x14ac:dyDescent="0.2">
      <c r="A14" s="4"/>
      <c r="B14" s="512"/>
      <c r="C14" s="513"/>
      <c r="D14" s="513"/>
      <c r="E14" s="513"/>
      <c r="F14" s="513"/>
      <c r="G14" s="513"/>
      <c r="H14" s="513"/>
      <c r="I14" s="513"/>
      <c r="J14" s="513"/>
      <c r="K14" s="513"/>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4"/>
      <c r="AI14" s="4"/>
    </row>
    <row r="15" spans="1:35" x14ac:dyDescent="0.2">
      <c r="A15" s="4"/>
      <c r="B15" s="515"/>
      <c r="C15" s="516"/>
      <c r="D15" s="516"/>
      <c r="E15" s="516"/>
      <c r="F15" s="516"/>
      <c r="G15" s="516"/>
      <c r="H15" s="516"/>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7"/>
      <c r="AI15" s="4"/>
    </row>
    <row r="16" spans="1:35" x14ac:dyDescent="0.2">
      <c r="A16" s="4"/>
      <c r="B16" s="515"/>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7"/>
      <c r="AI16" s="4"/>
    </row>
    <row r="17" spans="1:35" x14ac:dyDescent="0.2">
      <c r="A17" s="4"/>
      <c r="B17" s="515"/>
      <c r="C17" s="516"/>
      <c r="D17" s="516"/>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7"/>
      <c r="AI17" s="4"/>
    </row>
    <row r="18" spans="1:35" x14ac:dyDescent="0.2">
      <c r="A18" s="4"/>
      <c r="B18" s="518"/>
      <c r="C18" s="519"/>
      <c r="D18" s="519"/>
      <c r="E18" s="519"/>
      <c r="F18" s="519"/>
      <c r="G18" s="519"/>
      <c r="H18" s="519"/>
      <c r="I18" s="519"/>
      <c r="J18" s="519"/>
      <c r="K18" s="519"/>
      <c r="L18" s="519"/>
      <c r="M18" s="519"/>
      <c r="N18" s="519"/>
      <c r="O18" s="519"/>
      <c r="P18" s="519"/>
      <c r="Q18" s="519"/>
      <c r="R18" s="519"/>
      <c r="S18" s="519"/>
      <c r="T18" s="519"/>
      <c r="U18" s="519"/>
      <c r="V18" s="519"/>
      <c r="W18" s="519"/>
      <c r="X18" s="519"/>
      <c r="Y18" s="519"/>
      <c r="Z18" s="519"/>
      <c r="AA18" s="519"/>
      <c r="AB18" s="519"/>
      <c r="AC18" s="519"/>
      <c r="AD18" s="519"/>
      <c r="AE18" s="519"/>
      <c r="AF18" s="519"/>
      <c r="AG18" s="519"/>
      <c r="AH18" s="520"/>
      <c r="AI18" s="4"/>
    </row>
    <row r="19" spans="1:35" x14ac:dyDescent="0.2">
      <c r="A19" s="4"/>
      <c r="B19" s="512"/>
      <c r="C19" s="513"/>
      <c r="D19" s="513"/>
      <c r="E19" s="513"/>
      <c r="F19" s="513"/>
      <c r="G19" s="513"/>
      <c r="H19" s="513"/>
      <c r="I19" s="513"/>
      <c r="J19" s="513"/>
      <c r="K19" s="513"/>
      <c r="L19" s="513"/>
      <c r="M19" s="513"/>
      <c r="N19" s="513"/>
      <c r="O19" s="513"/>
      <c r="P19" s="513"/>
      <c r="Q19" s="513"/>
      <c r="R19" s="513"/>
      <c r="S19" s="513"/>
      <c r="T19" s="513"/>
      <c r="U19" s="513"/>
      <c r="V19" s="513"/>
      <c r="W19" s="513"/>
      <c r="X19" s="513"/>
      <c r="Y19" s="513"/>
      <c r="Z19" s="513"/>
      <c r="AA19" s="513"/>
      <c r="AB19" s="513"/>
      <c r="AC19" s="513"/>
      <c r="AD19" s="513"/>
      <c r="AE19" s="513"/>
      <c r="AF19" s="513"/>
      <c r="AG19" s="513"/>
      <c r="AH19" s="514"/>
      <c r="AI19" s="4"/>
    </row>
    <row r="20" spans="1:35" x14ac:dyDescent="0.2">
      <c r="A20" s="4"/>
      <c r="B20" s="515"/>
      <c r="C20" s="516"/>
      <c r="D20" s="516"/>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7"/>
      <c r="AI20" s="4"/>
    </row>
    <row r="21" spans="1:35" x14ac:dyDescent="0.2">
      <c r="A21" s="4"/>
      <c r="B21" s="515"/>
      <c r="C21" s="516"/>
      <c r="D21" s="516"/>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7"/>
      <c r="AI21" s="4"/>
    </row>
    <row r="22" spans="1:35" x14ac:dyDescent="0.2">
      <c r="A22" s="4"/>
      <c r="B22" s="515"/>
      <c r="C22" s="516"/>
      <c r="D22" s="516"/>
      <c r="E22" s="516"/>
      <c r="F22" s="516"/>
      <c r="G22" s="516"/>
      <c r="H22" s="516"/>
      <c r="I22" s="516"/>
      <c r="J22" s="516"/>
      <c r="K22" s="516"/>
      <c r="L22" s="516"/>
      <c r="M22" s="516"/>
      <c r="N22" s="516"/>
      <c r="O22" s="516"/>
      <c r="P22" s="516"/>
      <c r="Q22" s="516"/>
      <c r="R22" s="516"/>
      <c r="S22" s="516"/>
      <c r="T22" s="516"/>
      <c r="U22" s="516"/>
      <c r="V22" s="516"/>
      <c r="W22" s="516"/>
      <c r="X22" s="516"/>
      <c r="Y22" s="516"/>
      <c r="Z22" s="516"/>
      <c r="AA22" s="516"/>
      <c r="AB22" s="516"/>
      <c r="AC22" s="516"/>
      <c r="AD22" s="516"/>
      <c r="AE22" s="516"/>
      <c r="AF22" s="516"/>
      <c r="AG22" s="516"/>
      <c r="AH22" s="517"/>
      <c r="AI22" s="4"/>
    </row>
    <row r="23" spans="1:35" x14ac:dyDescent="0.2">
      <c r="A23" s="4"/>
      <c r="B23" s="518"/>
      <c r="C23" s="519"/>
      <c r="D23" s="519"/>
      <c r="E23" s="519"/>
      <c r="F23" s="519"/>
      <c r="G23" s="519"/>
      <c r="H23" s="519"/>
      <c r="I23" s="519"/>
      <c r="J23" s="519"/>
      <c r="K23" s="519"/>
      <c r="L23" s="519"/>
      <c r="M23" s="519"/>
      <c r="N23" s="519"/>
      <c r="O23" s="519"/>
      <c r="P23" s="519"/>
      <c r="Q23" s="519"/>
      <c r="R23" s="519"/>
      <c r="S23" s="519"/>
      <c r="T23" s="519"/>
      <c r="U23" s="519"/>
      <c r="V23" s="519"/>
      <c r="W23" s="519"/>
      <c r="X23" s="519"/>
      <c r="Y23" s="519"/>
      <c r="Z23" s="519"/>
      <c r="AA23" s="519"/>
      <c r="AB23" s="519"/>
      <c r="AC23" s="519"/>
      <c r="AD23" s="519"/>
      <c r="AE23" s="519"/>
      <c r="AF23" s="519"/>
      <c r="AG23" s="519"/>
      <c r="AH23" s="520"/>
      <c r="AI23" s="4"/>
    </row>
    <row r="24" spans="1:35" x14ac:dyDescent="0.2">
      <c r="A24" s="4"/>
      <c r="B24" s="512"/>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13"/>
      <c r="AE24" s="513"/>
      <c r="AF24" s="513"/>
      <c r="AG24" s="513"/>
      <c r="AH24" s="514"/>
      <c r="AI24" s="4"/>
    </row>
    <row r="25" spans="1:35" x14ac:dyDescent="0.2">
      <c r="A25" s="4"/>
      <c r="B25" s="515"/>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516"/>
      <c r="AB25" s="516"/>
      <c r="AC25" s="516"/>
      <c r="AD25" s="516"/>
      <c r="AE25" s="516"/>
      <c r="AF25" s="516"/>
      <c r="AG25" s="516"/>
      <c r="AH25" s="517"/>
      <c r="AI25" s="4"/>
    </row>
    <row r="26" spans="1:35" x14ac:dyDescent="0.2">
      <c r="A26" s="4"/>
      <c r="B26" s="515"/>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7"/>
      <c r="AI26" s="4"/>
    </row>
    <row r="27" spans="1:35" x14ac:dyDescent="0.2">
      <c r="A27" s="4"/>
      <c r="B27" s="515"/>
      <c r="C27" s="516"/>
      <c r="D27" s="516"/>
      <c r="E27" s="516"/>
      <c r="F27" s="516"/>
      <c r="G27" s="516"/>
      <c r="H27" s="516"/>
      <c r="I27" s="516"/>
      <c r="J27" s="516"/>
      <c r="K27" s="516"/>
      <c r="L27" s="516"/>
      <c r="M27" s="516"/>
      <c r="N27" s="516"/>
      <c r="O27" s="516"/>
      <c r="P27" s="516"/>
      <c r="Q27" s="516"/>
      <c r="R27" s="516"/>
      <c r="S27" s="516"/>
      <c r="T27" s="516"/>
      <c r="U27" s="516"/>
      <c r="V27" s="516"/>
      <c r="W27" s="516"/>
      <c r="X27" s="516"/>
      <c r="Y27" s="516"/>
      <c r="Z27" s="516"/>
      <c r="AA27" s="516"/>
      <c r="AB27" s="516"/>
      <c r="AC27" s="516"/>
      <c r="AD27" s="516"/>
      <c r="AE27" s="516"/>
      <c r="AF27" s="516"/>
      <c r="AG27" s="516"/>
      <c r="AH27" s="517"/>
      <c r="AI27" s="4"/>
    </row>
    <row r="28" spans="1:35" x14ac:dyDescent="0.2">
      <c r="A28" s="4"/>
      <c r="B28" s="518"/>
      <c r="C28" s="519"/>
      <c r="D28" s="519"/>
      <c r="E28" s="519"/>
      <c r="F28" s="519"/>
      <c r="G28" s="519"/>
      <c r="H28" s="519"/>
      <c r="I28" s="519"/>
      <c r="J28" s="519"/>
      <c r="K28" s="519"/>
      <c r="L28" s="519"/>
      <c r="M28" s="519"/>
      <c r="N28" s="519"/>
      <c r="O28" s="519"/>
      <c r="P28" s="519"/>
      <c r="Q28" s="519"/>
      <c r="R28" s="519"/>
      <c r="S28" s="519"/>
      <c r="T28" s="519"/>
      <c r="U28" s="519"/>
      <c r="V28" s="519"/>
      <c r="W28" s="519"/>
      <c r="X28" s="519"/>
      <c r="Y28" s="519"/>
      <c r="Z28" s="519"/>
      <c r="AA28" s="519"/>
      <c r="AB28" s="519"/>
      <c r="AC28" s="519"/>
      <c r="AD28" s="519"/>
      <c r="AE28" s="519"/>
      <c r="AF28" s="519"/>
      <c r="AG28" s="519"/>
      <c r="AH28" s="520"/>
      <c r="AI28" s="4"/>
    </row>
    <row r="29" spans="1:35" x14ac:dyDescent="0.2">
      <c r="A29" s="4"/>
      <c r="B29" s="512"/>
      <c r="C29" s="513"/>
      <c r="D29" s="513"/>
      <c r="E29" s="513"/>
      <c r="F29" s="513"/>
      <c r="G29" s="513"/>
      <c r="H29" s="513"/>
      <c r="I29" s="513"/>
      <c r="J29" s="513"/>
      <c r="K29" s="513"/>
      <c r="L29" s="513"/>
      <c r="M29" s="513"/>
      <c r="N29" s="513"/>
      <c r="O29" s="513"/>
      <c r="P29" s="513"/>
      <c r="Q29" s="513"/>
      <c r="R29" s="513"/>
      <c r="S29" s="513"/>
      <c r="T29" s="513"/>
      <c r="U29" s="513"/>
      <c r="V29" s="513"/>
      <c r="W29" s="513"/>
      <c r="X29" s="513"/>
      <c r="Y29" s="513"/>
      <c r="Z29" s="513"/>
      <c r="AA29" s="513"/>
      <c r="AB29" s="513"/>
      <c r="AC29" s="513"/>
      <c r="AD29" s="513"/>
      <c r="AE29" s="513"/>
      <c r="AF29" s="513"/>
      <c r="AG29" s="513"/>
      <c r="AH29" s="514"/>
      <c r="AI29" s="4"/>
    </row>
    <row r="30" spans="1:35" x14ac:dyDescent="0.2">
      <c r="A30" s="4"/>
      <c r="B30" s="515"/>
      <c r="C30" s="516"/>
      <c r="D30" s="516"/>
      <c r="E30" s="516"/>
      <c r="F30" s="516"/>
      <c r="G30" s="516"/>
      <c r="H30" s="516"/>
      <c r="I30" s="516"/>
      <c r="J30" s="516"/>
      <c r="K30" s="516"/>
      <c r="L30" s="516"/>
      <c r="M30" s="516"/>
      <c r="N30" s="516"/>
      <c r="O30" s="516"/>
      <c r="P30" s="516"/>
      <c r="Q30" s="516"/>
      <c r="R30" s="516"/>
      <c r="S30" s="516"/>
      <c r="T30" s="516"/>
      <c r="U30" s="516"/>
      <c r="V30" s="516"/>
      <c r="W30" s="516"/>
      <c r="X30" s="516"/>
      <c r="Y30" s="516"/>
      <c r="Z30" s="516"/>
      <c r="AA30" s="516"/>
      <c r="AB30" s="516"/>
      <c r="AC30" s="516"/>
      <c r="AD30" s="516"/>
      <c r="AE30" s="516"/>
      <c r="AF30" s="516"/>
      <c r="AG30" s="516"/>
      <c r="AH30" s="517"/>
      <c r="AI30" s="4"/>
    </row>
    <row r="31" spans="1:35" x14ac:dyDescent="0.2">
      <c r="A31" s="4"/>
      <c r="B31" s="515"/>
      <c r="C31" s="516"/>
      <c r="D31" s="516"/>
      <c r="E31" s="516"/>
      <c r="F31" s="516"/>
      <c r="G31" s="516"/>
      <c r="H31" s="516"/>
      <c r="I31" s="516"/>
      <c r="J31" s="516"/>
      <c r="K31" s="516"/>
      <c r="L31" s="516"/>
      <c r="M31" s="516"/>
      <c r="N31" s="516"/>
      <c r="O31" s="516"/>
      <c r="P31" s="516"/>
      <c r="Q31" s="516"/>
      <c r="R31" s="516"/>
      <c r="S31" s="516"/>
      <c r="T31" s="516"/>
      <c r="U31" s="516"/>
      <c r="V31" s="516"/>
      <c r="W31" s="516"/>
      <c r="X31" s="516"/>
      <c r="Y31" s="516"/>
      <c r="Z31" s="516"/>
      <c r="AA31" s="516"/>
      <c r="AB31" s="516"/>
      <c r="AC31" s="516"/>
      <c r="AD31" s="516"/>
      <c r="AE31" s="516"/>
      <c r="AF31" s="516"/>
      <c r="AG31" s="516"/>
      <c r="AH31" s="517"/>
      <c r="AI31" s="4"/>
    </row>
    <row r="32" spans="1:35" x14ac:dyDescent="0.2">
      <c r="A32" s="4"/>
      <c r="B32" s="515"/>
      <c r="C32" s="516"/>
      <c r="D32" s="516"/>
      <c r="E32" s="516"/>
      <c r="F32" s="516"/>
      <c r="G32" s="516"/>
      <c r="H32" s="516"/>
      <c r="I32" s="516"/>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516"/>
      <c r="AH32" s="517"/>
      <c r="AI32" s="4"/>
    </row>
    <row r="33" spans="1:35" x14ac:dyDescent="0.2">
      <c r="A33" s="4"/>
      <c r="B33" s="518"/>
      <c r="C33" s="519"/>
      <c r="D33" s="519"/>
      <c r="E33" s="519"/>
      <c r="F33" s="519"/>
      <c r="G33" s="519"/>
      <c r="H33" s="519"/>
      <c r="I33" s="519"/>
      <c r="J33" s="519"/>
      <c r="K33" s="519"/>
      <c r="L33" s="519"/>
      <c r="M33" s="519"/>
      <c r="N33" s="519"/>
      <c r="O33" s="519"/>
      <c r="P33" s="519"/>
      <c r="Q33" s="519"/>
      <c r="R33" s="519"/>
      <c r="S33" s="519"/>
      <c r="T33" s="519"/>
      <c r="U33" s="519"/>
      <c r="V33" s="519"/>
      <c r="W33" s="519"/>
      <c r="X33" s="519"/>
      <c r="Y33" s="519"/>
      <c r="Z33" s="519"/>
      <c r="AA33" s="519"/>
      <c r="AB33" s="519"/>
      <c r="AC33" s="519"/>
      <c r="AD33" s="519"/>
      <c r="AE33" s="519"/>
      <c r="AF33" s="519"/>
      <c r="AG33" s="519"/>
      <c r="AH33" s="520"/>
      <c r="AI33" s="4"/>
    </row>
    <row r="34" spans="1:35" x14ac:dyDescent="0.2">
      <c r="A34" s="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2"/>
      <c r="B35" s="511" t="s">
        <v>616</v>
      </c>
      <c r="C35" s="511"/>
      <c r="D35" s="511"/>
      <c r="E35" s="511"/>
      <c r="F35" s="511"/>
      <c r="G35" s="511"/>
      <c r="H35" s="511"/>
      <c r="I35" s="511"/>
      <c r="J35" s="511"/>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formatCells="0" selectLockedCells="1"/>
  <mergeCells count="41">
    <mergeCell ref="B29:AH29"/>
    <mergeCell ref="B30:AH30"/>
    <mergeCell ref="B31:AH31"/>
    <mergeCell ref="B32:AH32"/>
    <mergeCell ref="B33:AH33"/>
    <mergeCell ref="B24:AH24"/>
    <mergeCell ref="B25:AH25"/>
    <mergeCell ref="B26:AH26"/>
    <mergeCell ref="B27:AH27"/>
    <mergeCell ref="B28:AH28"/>
    <mergeCell ref="B19:AH19"/>
    <mergeCell ref="B20:AH20"/>
    <mergeCell ref="B21:AH21"/>
    <mergeCell ref="B22:AH22"/>
    <mergeCell ref="B23:AH23"/>
    <mergeCell ref="B14:AH14"/>
    <mergeCell ref="B15:AH15"/>
    <mergeCell ref="B16:AH16"/>
    <mergeCell ref="B17:AH17"/>
    <mergeCell ref="B18:AH18"/>
    <mergeCell ref="B9:AH9"/>
    <mergeCell ref="B10:AH10"/>
    <mergeCell ref="B11:AH11"/>
    <mergeCell ref="B12:AH12"/>
    <mergeCell ref="B13:AH13"/>
    <mergeCell ref="B4:AH4"/>
    <mergeCell ref="B5:AH5"/>
    <mergeCell ref="B6:AH6"/>
    <mergeCell ref="B7:AH7"/>
    <mergeCell ref="B8:AH8"/>
    <mergeCell ref="T36:U36"/>
    <mergeCell ref="V36:Y36"/>
    <mergeCell ref="Z36:AA36"/>
    <mergeCell ref="B35:AH35"/>
    <mergeCell ref="AD36:AH36"/>
    <mergeCell ref="A36:C36"/>
    <mergeCell ref="D36:G36"/>
    <mergeCell ref="M36:P36"/>
    <mergeCell ref="AB36:AC36"/>
    <mergeCell ref="H36:L36"/>
    <mergeCell ref="Q36:S36"/>
  </mergeCells>
  <phoneticPr fontId="5" type="noConversion"/>
  <conditionalFormatting sqref="D36:G36 M36:P36">
    <cfRule type="cellIs" dxfId="3978" priority="1" stopIfTrue="1" operator="equal">
      <formula>0</formula>
    </cfRule>
  </conditionalFormatting>
  <hyperlinks>
    <hyperlink ref="AI36" location="'Form II'!AC11" display="i" xr:uid="{00000000-0004-0000-05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&amp;LVersion History&amp;CPage &amp;P of &amp;N&amp;RForm III</oddFooter>
  </headerFooter>
  <legacyDrawing r:id="rId2"/>
  <legacyDrawingHF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7">
    <tabColor indexed="44"/>
  </sheetPr>
  <dimension ref="A1:AM45"/>
  <sheetViews>
    <sheetView view="pageBreakPreview" zoomScaleNormal="100" zoomScaleSheetLayoutView="100" workbookViewId="0">
      <selection activeCell="D6" sqref="D6:J6"/>
    </sheetView>
  </sheetViews>
  <sheetFormatPr defaultRowHeight="12.75" x14ac:dyDescent="0.2"/>
  <cols>
    <col min="1" max="35" width="3.5703125"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9" ht="15.75" x14ac:dyDescent="0.25">
      <c r="A2" s="5" t="s">
        <v>774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9"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9" ht="12.75" customHeight="1" x14ac:dyDescent="0.2">
      <c r="A4" s="8"/>
      <c r="B4" s="1049" t="s">
        <v>182</v>
      </c>
      <c r="C4" s="1050"/>
      <c r="D4" s="1053" t="s">
        <v>434</v>
      </c>
      <c r="E4" s="1054"/>
      <c r="F4" s="1054"/>
      <c r="G4" s="1054"/>
      <c r="H4" s="1054"/>
      <c r="I4" s="1054"/>
      <c r="J4" s="1050"/>
      <c r="K4" s="1053" t="s">
        <v>435</v>
      </c>
      <c r="L4" s="1062"/>
      <c r="M4" s="1062"/>
      <c r="N4" s="1062"/>
      <c r="O4" s="1062"/>
      <c r="P4" s="1062"/>
      <c r="Q4" s="1063"/>
      <c r="R4" s="25"/>
      <c r="S4" s="1049" t="s">
        <v>181</v>
      </c>
      <c r="T4" s="1050"/>
      <c r="U4" s="1053" t="s">
        <v>367</v>
      </c>
      <c r="V4" s="1056"/>
      <c r="W4" s="1056"/>
      <c r="X4" s="1056"/>
      <c r="Y4" s="1056"/>
      <c r="Z4" s="1057"/>
      <c r="AA4" s="1061" t="s">
        <v>180</v>
      </c>
      <c r="AB4" s="1050"/>
      <c r="AC4" s="1053" t="s">
        <v>178</v>
      </c>
      <c r="AD4" s="1056"/>
      <c r="AE4" s="1056"/>
      <c r="AF4" s="1056"/>
      <c r="AG4" s="1056"/>
      <c r="AH4" s="1057"/>
      <c r="AI4" s="4"/>
      <c r="AK4" s="310"/>
    </row>
    <row r="5" spans="1:39" ht="12.75" customHeight="1" x14ac:dyDescent="0.2">
      <c r="A5" s="4"/>
      <c r="B5" s="1051"/>
      <c r="C5" s="1052"/>
      <c r="D5" s="1051"/>
      <c r="E5" s="1055"/>
      <c r="F5" s="1055"/>
      <c r="G5" s="1055"/>
      <c r="H5" s="1055"/>
      <c r="I5" s="1055"/>
      <c r="J5" s="1052"/>
      <c r="K5" s="1064"/>
      <c r="L5" s="1065"/>
      <c r="M5" s="1065"/>
      <c r="N5" s="1065"/>
      <c r="O5" s="1065"/>
      <c r="P5" s="1065"/>
      <c r="Q5" s="1066"/>
      <c r="R5" s="151"/>
      <c r="S5" s="1051"/>
      <c r="T5" s="1052"/>
      <c r="U5" s="1058"/>
      <c r="V5" s="1059"/>
      <c r="W5" s="1059"/>
      <c r="X5" s="1059"/>
      <c r="Y5" s="1059"/>
      <c r="Z5" s="1060"/>
      <c r="AA5" s="1051"/>
      <c r="AB5" s="1052"/>
      <c r="AC5" s="1058"/>
      <c r="AD5" s="1059"/>
      <c r="AE5" s="1059"/>
      <c r="AF5" s="1059"/>
      <c r="AG5" s="1059"/>
      <c r="AH5" s="1060"/>
      <c r="AI5" s="4"/>
      <c r="AK5" s="310"/>
    </row>
    <row r="6" spans="1:39" ht="12.75" customHeight="1" x14ac:dyDescent="0.2">
      <c r="A6" s="1044" t="s">
        <v>175</v>
      </c>
      <c r="B6" s="108" t="s">
        <v>8</v>
      </c>
      <c r="C6" s="64"/>
      <c r="D6" s="1035"/>
      <c r="E6" s="1036"/>
      <c r="F6" s="1036"/>
      <c r="G6" s="1036"/>
      <c r="H6" s="1036"/>
      <c r="I6" s="1036"/>
      <c r="J6" s="1036"/>
      <c r="K6" s="1035"/>
      <c r="L6" s="1036"/>
      <c r="M6" s="1036"/>
      <c r="N6" s="1036"/>
      <c r="O6" s="1036"/>
      <c r="P6" s="1036"/>
      <c r="Q6" s="1036"/>
      <c r="R6" s="1040" t="s">
        <v>176</v>
      </c>
      <c r="S6" s="108" t="s">
        <v>11</v>
      </c>
      <c r="T6" s="64"/>
      <c r="U6" s="918"/>
      <c r="V6" s="1037"/>
      <c r="W6" s="1037"/>
      <c r="X6" s="1037"/>
      <c r="Y6" s="1037"/>
      <c r="Z6" s="1039"/>
      <c r="AA6" s="155" t="s">
        <v>177</v>
      </c>
      <c r="AB6" s="64"/>
      <c r="AC6" s="918"/>
      <c r="AD6" s="1037"/>
      <c r="AE6" s="1037"/>
      <c r="AF6" s="1037"/>
      <c r="AG6" s="1037"/>
      <c r="AH6" s="1038"/>
      <c r="AI6" s="1046" t="s">
        <v>179</v>
      </c>
      <c r="AK6" s="310"/>
    </row>
    <row r="7" spans="1:39" ht="12.75" customHeight="1" x14ac:dyDescent="0.2">
      <c r="A7" s="1044"/>
      <c r="B7" s="108" t="s">
        <v>8</v>
      </c>
      <c r="C7" s="64"/>
      <c r="D7" s="1035"/>
      <c r="E7" s="1036"/>
      <c r="F7" s="1036"/>
      <c r="G7" s="1036"/>
      <c r="H7" s="1036"/>
      <c r="I7" s="1036"/>
      <c r="J7" s="1036"/>
      <c r="K7" s="1035"/>
      <c r="L7" s="1036"/>
      <c r="M7" s="1036"/>
      <c r="N7" s="1036"/>
      <c r="O7" s="1036"/>
      <c r="P7" s="1036"/>
      <c r="Q7" s="1036"/>
      <c r="R7" s="1041"/>
      <c r="S7" s="108" t="s">
        <v>11</v>
      </c>
      <c r="T7" s="64"/>
      <c r="U7" s="918"/>
      <c r="V7" s="1037"/>
      <c r="W7" s="1037"/>
      <c r="X7" s="1037"/>
      <c r="Y7" s="1037"/>
      <c r="Z7" s="1039"/>
      <c r="AA7" s="108" t="s">
        <v>177</v>
      </c>
      <c r="AB7" s="64"/>
      <c r="AC7" s="918"/>
      <c r="AD7" s="1037"/>
      <c r="AE7" s="1037"/>
      <c r="AF7" s="1037"/>
      <c r="AG7" s="1037"/>
      <c r="AH7" s="1038"/>
      <c r="AI7" s="1046"/>
      <c r="AK7" s="310"/>
    </row>
    <row r="8" spans="1:39" ht="12.75" customHeight="1" x14ac:dyDescent="0.2">
      <c r="A8" s="1044"/>
      <c r="B8" s="108" t="s">
        <v>8</v>
      </c>
      <c r="C8" s="64"/>
      <c r="D8" s="1035"/>
      <c r="E8" s="1036"/>
      <c r="F8" s="1036"/>
      <c r="G8" s="1036"/>
      <c r="H8" s="1036"/>
      <c r="I8" s="1036"/>
      <c r="J8" s="1036"/>
      <c r="K8" s="1035"/>
      <c r="L8" s="1036"/>
      <c r="M8" s="1036"/>
      <c r="N8" s="1036"/>
      <c r="O8" s="1036"/>
      <c r="P8" s="1036"/>
      <c r="Q8" s="1036"/>
      <c r="R8" s="1041"/>
      <c r="S8" s="108" t="s">
        <v>11</v>
      </c>
      <c r="T8" s="64"/>
      <c r="U8" s="918"/>
      <c r="V8" s="1037"/>
      <c r="W8" s="1037"/>
      <c r="X8" s="1037"/>
      <c r="Y8" s="1037"/>
      <c r="Z8" s="1039"/>
      <c r="AA8" s="108" t="s">
        <v>177</v>
      </c>
      <c r="AB8" s="64"/>
      <c r="AC8" s="918"/>
      <c r="AD8" s="1037"/>
      <c r="AE8" s="1037"/>
      <c r="AF8" s="1037"/>
      <c r="AG8" s="1037"/>
      <c r="AH8" s="1038"/>
      <c r="AI8" s="1046"/>
      <c r="AK8" s="310"/>
    </row>
    <row r="9" spans="1:39" x14ac:dyDescent="0.2">
      <c r="A9" s="1044"/>
      <c r="B9" s="108" t="s">
        <v>8</v>
      </c>
      <c r="C9" s="64"/>
      <c r="D9" s="1035"/>
      <c r="E9" s="1036"/>
      <c r="F9" s="1036"/>
      <c r="G9" s="1036"/>
      <c r="H9" s="1036"/>
      <c r="I9" s="1036"/>
      <c r="J9" s="1036"/>
      <c r="K9" s="1035"/>
      <c r="L9" s="1036"/>
      <c r="M9" s="1036"/>
      <c r="N9" s="1036"/>
      <c r="O9" s="1036"/>
      <c r="P9" s="1036"/>
      <c r="Q9" s="1036"/>
      <c r="R9" s="1041"/>
      <c r="S9" s="108" t="s">
        <v>11</v>
      </c>
      <c r="T9" s="64"/>
      <c r="U9" s="918"/>
      <c r="V9" s="1037"/>
      <c r="W9" s="1037"/>
      <c r="X9" s="1037"/>
      <c r="Y9" s="1037"/>
      <c r="Z9" s="1039"/>
      <c r="AA9" s="108" t="s">
        <v>177</v>
      </c>
      <c r="AB9" s="64"/>
      <c r="AC9" s="918"/>
      <c r="AD9" s="1037"/>
      <c r="AE9" s="1037"/>
      <c r="AF9" s="1037"/>
      <c r="AG9" s="1037"/>
      <c r="AH9" s="1038"/>
      <c r="AI9" s="1046"/>
      <c r="AK9" s="310"/>
    </row>
    <row r="10" spans="1:39" x14ac:dyDescent="0.2">
      <c r="A10" s="1044"/>
      <c r="B10" s="108" t="s">
        <v>8</v>
      </c>
      <c r="C10" s="64"/>
      <c r="D10" s="1035"/>
      <c r="E10" s="1036"/>
      <c r="F10" s="1036"/>
      <c r="G10" s="1036"/>
      <c r="H10" s="1036"/>
      <c r="I10" s="1036"/>
      <c r="J10" s="1036"/>
      <c r="K10" s="1035"/>
      <c r="L10" s="1036"/>
      <c r="M10" s="1036"/>
      <c r="N10" s="1036"/>
      <c r="O10" s="1036"/>
      <c r="P10" s="1036"/>
      <c r="Q10" s="1036"/>
      <c r="R10" s="1041"/>
      <c r="S10" s="108" t="s">
        <v>11</v>
      </c>
      <c r="T10" s="64"/>
      <c r="U10" s="918"/>
      <c r="V10" s="1037"/>
      <c r="W10" s="1037"/>
      <c r="X10" s="1037"/>
      <c r="Y10" s="1037"/>
      <c r="Z10" s="1039"/>
      <c r="AA10" s="108" t="s">
        <v>177</v>
      </c>
      <c r="AB10" s="64"/>
      <c r="AC10" s="918"/>
      <c r="AD10" s="1037"/>
      <c r="AE10" s="1037"/>
      <c r="AF10" s="1037"/>
      <c r="AG10" s="1037"/>
      <c r="AH10" s="1038"/>
      <c r="AI10" s="1046"/>
      <c r="AK10" s="310"/>
      <c r="AM10" s="310"/>
    </row>
    <row r="11" spans="1:39" ht="12.75" customHeight="1" x14ac:dyDescent="0.2">
      <c r="A11" s="1044"/>
      <c r="B11" s="108" t="s">
        <v>8</v>
      </c>
      <c r="C11" s="64"/>
      <c r="D11" s="1035"/>
      <c r="E11" s="1036"/>
      <c r="F11" s="1036"/>
      <c r="G11" s="1036"/>
      <c r="H11" s="1036"/>
      <c r="I11" s="1036"/>
      <c r="J11" s="1036"/>
      <c r="K11" s="1035"/>
      <c r="L11" s="1036"/>
      <c r="M11" s="1036"/>
      <c r="N11" s="1036"/>
      <c r="O11" s="1036"/>
      <c r="P11" s="1036"/>
      <c r="Q11" s="1036"/>
      <c r="R11" s="1041"/>
      <c r="S11" s="108" t="s">
        <v>11</v>
      </c>
      <c r="T11" s="64"/>
      <c r="U11" s="918"/>
      <c r="V11" s="1037"/>
      <c r="W11" s="1037"/>
      <c r="X11" s="1037"/>
      <c r="Y11" s="1037"/>
      <c r="Z11" s="1039"/>
      <c r="AA11" s="108" t="s">
        <v>177</v>
      </c>
      <c r="AB11" s="64"/>
      <c r="AC11" s="918"/>
      <c r="AD11" s="1037"/>
      <c r="AE11" s="1037"/>
      <c r="AF11" s="1037"/>
      <c r="AG11" s="1037"/>
      <c r="AH11" s="1038"/>
      <c r="AI11" s="1046"/>
      <c r="AK11" s="310"/>
      <c r="AM11" s="310"/>
    </row>
    <row r="12" spans="1:39" ht="12.75" customHeight="1" x14ac:dyDescent="0.2">
      <c r="A12" s="1044"/>
      <c r="B12" s="108" t="s">
        <v>8</v>
      </c>
      <c r="C12" s="64"/>
      <c r="D12" s="1035"/>
      <c r="E12" s="1036"/>
      <c r="F12" s="1036"/>
      <c r="G12" s="1036"/>
      <c r="H12" s="1036"/>
      <c r="I12" s="1036"/>
      <c r="J12" s="1036"/>
      <c r="K12" s="1035"/>
      <c r="L12" s="1036"/>
      <c r="M12" s="1036"/>
      <c r="N12" s="1036"/>
      <c r="O12" s="1036"/>
      <c r="P12" s="1036"/>
      <c r="Q12" s="1036"/>
      <c r="R12" s="1041"/>
      <c r="S12" s="108" t="s">
        <v>11</v>
      </c>
      <c r="T12" s="64"/>
      <c r="U12" s="918"/>
      <c r="V12" s="1037"/>
      <c r="W12" s="1037"/>
      <c r="X12" s="1037"/>
      <c r="Y12" s="1037"/>
      <c r="Z12" s="1039"/>
      <c r="AA12" s="108" t="s">
        <v>177</v>
      </c>
      <c r="AB12" s="64"/>
      <c r="AC12" s="918"/>
      <c r="AD12" s="1037"/>
      <c r="AE12" s="1037"/>
      <c r="AF12" s="1037"/>
      <c r="AG12" s="1037"/>
      <c r="AH12" s="1038"/>
      <c r="AI12" s="1046"/>
      <c r="AK12" s="310"/>
      <c r="AM12" s="310"/>
    </row>
    <row r="13" spans="1:39" ht="12.75" customHeight="1" x14ac:dyDescent="0.2">
      <c r="A13" s="1044"/>
      <c r="B13" s="109" t="s">
        <v>8</v>
      </c>
      <c r="C13" s="74"/>
      <c r="D13" s="1035"/>
      <c r="E13" s="1036"/>
      <c r="F13" s="1036"/>
      <c r="G13" s="1036"/>
      <c r="H13" s="1036"/>
      <c r="I13" s="1036"/>
      <c r="J13" s="1036"/>
      <c r="K13" s="1035"/>
      <c r="L13" s="1036"/>
      <c r="M13" s="1036"/>
      <c r="N13" s="1036"/>
      <c r="O13" s="1036"/>
      <c r="P13" s="1036"/>
      <c r="Q13" s="1036"/>
      <c r="R13" s="1041"/>
      <c r="S13" s="108" t="s">
        <v>11</v>
      </c>
      <c r="T13" s="64"/>
      <c r="U13" s="918"/>
      <c r="V13" s="1037"/>
      <c r="W13" s="1037"/>
      <c r="X13" s="1037"/>
      <c r="Y13" s="1037"/>
      <c r="Z13" s="1039"/>
      <c r="AA13" s="108" t="s">
        <v>177</v>
      </c>
      <c r="AB13" s="64"/>
      <c r="AC13" s="918"/>
      <c r="AD13" s="1037"/>
      <c r="AE13" s="1037"/>
      <c r="AF13" s="1037"/>
      <c r="AG13" s="1037"/>
      <c r="AH13" s="1038"/>
      <c r="AI13" s="1046"/>
      <c r="AM13" s="310"/>
    </row>
    <row r="14" spans="1:39" ht="12.75" customHeight="1" x14ac:dyDescent="0.2">
      <c r="A14" s="1044"/>
      <c r="B14" s="108" t="s">
        <v>8</v>
      </c>
      <c r="C14" s="64"/>
      <c r="D14" s="1035"/>
      <c r="E14" s="1036"/>
      <c r="F14" s="1036"/>
      <c r="G14" s="1036"/>
      <c r="H14" s="1036"/>
      <c r="I14" s="1036"/>
      <c r="J14" s="1036"/>
      <c r="K14" s="1035"/>
      <c r="L14" s="1036"/>
      <c r="M14" s="1036"/>
      <c r="N14" s="1036"/>
      <c r="O14" s="1036"/>
      <c r="P14" s="1036"/>
      <c r="Q14" s="1036"/>
      <c r="R14" s="1041"/>
      <c r="S14" s="108" t="s">
        <v>11</v>
      </c>
      <c r="T14" s="64"/>
      <c r="U14" s="918"/>
      <c r="V14" s="1037"/>
      <c r="W14" s="1037"/>
      <c r="X14" s="1037"/>
      <c r="Y14" s="1037"/>
      <c r="Z14" s="1039"/>
      <c r="AA14" s="155" t="s">
        <v>177</v>
      </c>
      <c r="AB14" s="64"/>
      <c r="AC14" s="918"/>
      <c r="AD14" s="1037"/>
      <c r="AE14" s="1037"/>
      <c r="AF14" s="1037"/>
      <c r="AG14" s="1037"/>
      <c r="AH14" s="1038"/>
      <c r="AI14" s="1046"/>
      <c r="AM14" s="310"/>
    </row>
    <row r="15" spans="1:39" ht="12.75" customHeight="1" x14ac:dyDescent="0.2">
      <c r="A15" s="1045"/>
      <c r="B15" s="108" t="s">
        <v>8</v>
      </c>
      <c r="C15" s="64"/>
      <c r="D15" s="1035"/>
      <c r="E15" s="1036"/>
      <c r="F15" s="1036"/>
      <c r="G15" s="1036"/>
      <c r="H15" s="1036"/>
      <c r="I15" s="1036"/>
      <c r="J15" s="1036"/>
      <c r="K15" s="1035"/>
      <c r="L15" s="1036"/>
      <c r="M15" s="1036"/>
      <c r="N15" s="1036"/>
      <c r="O15" s="1036"/>
      <c r="P15" s="1036"/>
      <c r="Q15" s="1036"/>
      <c r="R15" s="1041"/>
      <c r="S15" s="108" t="s">
        <v>11</v>
      </c>
      <c r="T15" s="64"/>
      <c r="U15" s="918"/>
      <c r="V15" s="1037"/>
      <c r="W15" s="1037"/>
      <c r="X15" s="1037"/>
      <c r="Y15" s="1037"/>
      <c r="Z15" s="1039"/>
      <c r="AA15" s="108" t="s">
        <v>177</v>
      </c>
      <c r="AB15" s="64"/>
      <c r="AC15" s="918"/>
      <c r="AD15" s="1037"/>
      <c r="AE15" s="1037"/>
      <c r="AF15" s="1037"/>
      <c r="AG15" s="1037"/>
      <c r="AH15" s="1038"/>
      <c r="AI15" s="1047"/>
      <c r="AM15" s="310"/>
    </row>
    <row r="16" spans="1:39" ht="12.75" customHeight="1" x14ac:dyDescent="0.2">
      <c r="A16" s="1045"/>
      <c r="B16" s="108" t="s">
        <v>8</v>
      </c>
      <c r="C16" s="64"/>
      <c r="D16" s="1035"/>
      <c r="E16" s="1036"/>
      <c r="F16" s="1036"/>
      <c r="G16" s="1036"/>
      <c r="H16" s="1036"/>
      <c r="I16" s="1036"/>
      <c r="J16" s="1036"/>
      <c r="K16" s="1035"/>
      <c r="L16" s="1036"/>
      <c r="M16" s="1036"/>
      <c r="N16" s="1036"/>
      <c r="O16" s="1036"/>
      <c r="P16" s="1036"/>
      <c r="Q16" s="1036"/>
      <c r="R16" s="1041"/>
      <c r="S16" s="108" t="s">
        <v>11</v>
      </c>
      <c r="T16" s="64"/>
      <c r="U16" s="918"/>
      <c r="V16" s="1037"/>
      <c r="W16" s="1037"/>
      <c r="X16" s="1037"/>
      <c r="Y16" s="1037"/>
      <c r="Z16" s="1039"/>
      <c r="AA16" s="108" t="s">
        <v>177</v>
      </c>
      <c r="AB16" s="64"/>
      <c r="AC16" s="918"/>
      <c r="AD16" s="1037"/>
      <c r="AE16" s="1037"/>
      <c r="AF16" s="1037"/>
      <c r="AG16" s="1037"/>
      <c r="AH16" s="1038"/>
      <c r="AI16" s="1047"/>
      <c r="AM16" s="310"/>
    </row>
    <row r="17" spans="1:39" x14ac:dyDescent="0.2">
      <c r="A17" s="1045"/>
      <c r="B17" s="108" t="s">
        <v>8</v>
      </c>
      <c r="C17" s="64"/>
      <c r="D17" s="1035"/>
      <c r="E17" s="1036"/>
      <c r="F17" s="1036"/>
      <c r="G17" s="1036"/>
      <c r="H17" s="1036"/>
      <c r="I17" s="1036"/>
      <c r="J17" s="1036"/>
      <c r="K17" s="1035"/>
      <c r="L17" s="1036"/>
      <c r="M17" s="1036"/>
      <c r="N17" s="1036"/>
      <c r="O17" s="1036"/>
      <c r="P17" s="1036"/>
      <c r="Q17" s="1036"/>
      <c r="R17" s="1041"/>
      <c r="S17" s="108" t="s">
        <v>11</v>
      </c>
      <c r="T17" s="64"/>
      <c r="U17" s="918"/>
      <c r="V17" s="1037"/>
      <c r="W17" s="1037"/>
      <c r="X17" s="1037"/>
      <c r="Y17" s="1037"/>
      <c r="Z17" s="1039"/>
      <c r="AA17" s="108" t="s">
        <v>177</v>
      </c>
      <c r="AB17" s="64"/>
      <c r="AC17" s="918"/>
      <c r="AD17" s="1037"/>
      <c r="AE17" s="1037"/>
      <c r="AF17" s="1037"/>
      <c r="AG17" s="1037"/>
      <c r="AH17" s="1038"/>
      <c r="AI17" s="1047"/>
      <c r="AK17" s="310"/>
      <c r="AM17" s="310"/>
    </row>
    <row r="18" spans="1:39" x14ac:dyDescent="0.2">
      <c r="A18" s="1045"/>
      <c r="B18" s="108" t="s">
        <v>8</v>
      </c>
      <c r="C18" s="64"/>
      <c r="D18" s="1035"/>
      <c r="E18" s="1036"/>
      <c r="F18" s="1036"/>
      <c r="G18" s="1036"/>
      <c r="H18" s="1036"/>
      <c r="I18" s="1036"/>
      <c r="J18" s="1036"/>
      <c r="K18" s="1035"/>
      <c r="L18" s="1036"/>
      <c r="M18" s="1036"/>
      <c r="N18" s="1036"/>
      <c r="O18" s="1036"/>
      <c r="P18" s="1036"/>
      <c r="Q18" s="1036"/>
      <c r="R18" s="1041"/>
      <c r="S18" s="108" t="s">
        <v>11</v>
      </c>
      <c r="T18" s="64"/>
      <c r="U18" s="918"/>
      <c r="V18" s="1037"/>
      <c r="W18" s="1037"/>
      <c r="X18" s="1037"/>
      <c r="Y18" s="1037"/>
      <c r="Z18" s="1039"/>
      <c r="AA18" s="108" t="s">
        <v>177</v>
      </c>
      <c r="AB18" s="64"/>
      <c r="AC18" s="918"/>
      <c r="AD18" s="1037"/>
      <c r="AE18" s="1037"/>
      <c r="AF18" s="1037"/>
      <c r="AG18" s="1037"/>
      <c r="AH18" s="1038"/>
      <c r="AI18" s="1047"/>
      <c r="AK18" s="310"/>
      <c r="AM18" s="310"/>
    </row>
    <row r="19" spans="1:39" x14ac:dyDescent="0.2">
      <c r="A19" s="1045"/>
      <c r="B19" s="108" t="s">
        <v>8</v>
      </c>
      <c r="C19" s="64"/>
      <c r="D19" s="1035"/>
      <c r="E19" s="1036"/>
      <c r="F19" s="1036"/>
      <c r="G19" s="1036"/>
      <c r="H19" s="1036"/>
      <c r="I19" s="1036"/>
      <c r="J19" s="1036"/>
      <c r="K19" s="1035"/>
      <c r="L19" s="1036"/>
      <c r="M19" s="1036"/>
      <c r="N19" s="1036"/>
      <c r="O19" s="1036"/>
      <c r="P19" s="1036"/>
      <c r="Q19" s="1036"/>
      <c r="R19" s="1041"/>
      <c r="S19" s="108" t="s">
        <v>11</v>
      </c>
      <c r="T19" s="64"/>
      <c r="U19" s="918"/>
      <c r="V19" s="1037"/>
      <c r="W19" s="1037"/>
      <c r="X19" s="1037"/>
      <c r="Y19" s="1037"/>
      <c r="Z19" s="1039"/>
      <c r="AA19" s="108" t="s">
        <v>177</v>
      </c>
      <c r="AB19" s="64"/>
      <c r="AC19" s="918"/>
      <c r="AD19" s="1037"/>
      <c r="AE19" s="1037"/>
      <c r="AF19" s="1037"/>
      <c r="AG19" s="1037"/>
      <c r="AH19" s="1038"/>
      <c r="AI19" s="1047"/>
      <c r="AK19" s="310"/>
    </row>
    <row r="20" spans="1:39" ht="12.75" customHeight="1" x14ac:dyDescent="0.2">
      <c r="A20" s="1045"/>
      <c r="B20" s="108" t="s">
        <v>8</v>
      </c>
      <c r="C20" s="64"/>
      <c r="D20" s="1035"/>
      <c r="E20" s="1036"/>
      <c r="F20" s="1036"/>
      <c r="G20" s="1036"/>
      <c r="H20" s="1036"/>
      <c r="I20" s="1036"/>
      <c r="J20" s="1036"/>
      <c r="K20" s="1035"/>
      <c r="L20" s="1036"/>
      <c r="M20" s="1036"/>
      <c r="N20" s="1036"/>
      <c r="O20" s="1036"/>
      <c r="P20" s="1036"/>
      <c r="Q20" s="1036"/>
      <c r="R20" s="1041"/>
      <c r="S20" s="108" t="s">
        <v>11</v>
      </c>
      <c r="T20" s="64"/>
      <c r="U20" s="918"/>
      <c r="V20" s="1037"/>
      <c r="W20" s="1037"/>
      <c r="X20" s="1037"/>
      <c r="Y20" s="1037"/>
      <c r="Z20" s="1039"/>
      <c r="AA20" s="108" t="s">
        <v>177</v>
      </c>
      <c r="AB20" s="64"/>
      <c r="AC20" s="918"/>
      <c r="AD20" s="1037"/>
      <c r="AE20" s="1037"/>
      <c r="AF20" s="1037"/>
      <c r="AG20" s="1037"/>
      <c r="AH20" s="1038"/>
      <c r="AI20" s="1047"/>
      <c r="AK20" s="310"/>
    </row>
    <row r="21" spans="1:39" ht="12.75" customHeight="1" x14ac:dyDescent="0.2">
      <c r="A21" s="1045"/>
      <c r="B21" s="109" t="s">
        <v>8</v>
      </c>
      <c r="C21" s="74"/>
      <c r="D21" s="1035"/>
      <c r="E21" s="1036"/>
      <c r="F21" s="1036"/>
      <c r="G21" s="1036"/>
      <c r="H21" s="1036"/>
      <c r="I21" s="1036"/>
      <c r="J21" s="1036"/>
      <c r="K21" s="1035"/>
      <c r="L21" s="1036"/>
      <c r="M21" s="1036"/>
      <c r="N21" s="1036"/>
      <c r="O21" s="1036"/>
      <c r="P21" s="1036"/>
      <c r="Q21" s="1036"/>
      <c r="R21" s="1041"/>
      <c r="S21" s="108" t="s">
        <v>11</v>
      </c>
      <c r="T21" s="64"/>
      <c r="U21" s="918"/>
      <c r="V21" s="1037"/>
      <c r="W21" s="1037"/>
      <c r="X21" s="1037"/>
      <c r="Y21" s="1037"/>
      <c r="Z21" s="1039"/>
      <c r="AA21" s="108" t="s">
        <v>177</v>
      </c>
      <c r="AB21" s="64"/>
      <c r="AC21" s="918"/>
      <c r="AD21" s="1037"/>
      <c r="AE21" s="1037"/>
      <c r="AF21" s="1037"/>
      <c r="AG21" s="1037"/>
      <c r="AH21" s="1038"/>
      <c r="AI21" s="1047"/>
      <c r="AK21" s="310"/>
    </row>
    <row r="22" spans="1:39" x14ac:dyDescent="0.2">
      <c r="A22" s="1045"/>
      <c r="B22" s="108" t="s">
        <v>8</v>
      </c>
      <c r="C22" s="64"/>
      <c r="D22" s="1035"/>
      <c r="E22" s="1036"/>
      <c r="F22" s="1036"/>
      <c r="G22" s="1036"/>
      <c r="H22" s="1036"/>
      <c r="I22" s="1036"/>
      <c r="J22" s="1036"/>
      <c r="K22" s="1035"/>
      <c r="L22" s="1036"/>
      <c r="M22" s="1036"/>
      <c r="N22" s="1036"/>
      <c r="O22" s="1036"/>
      <c r="P22" s="1036"/>
      <c r="Q22" s="1036"/>
      <c r="R22" s="1041"/>
      <c r="S22" s="108" t="s">
        <v>11</v>
      </c>
      <c r="T22" s="64"/>
      <c r="U22" s="918"/>
      <c r="V22" s="1037"/>
      <c r="W22" s="1037"/>
      <c r="X22" s="1037"/>
      <c r="Y22" s="1037"/>
      <c r="Z22" s="1039"/>
      <c r="AA22" s="155" t="s">
        <v>177</v>
      </c>
      <c r="AB22" s="64"/>
      <c r="AC22" s="918"/>
      <c r="AD22" s="1037"/>
      <c r="AE22" s="1037"/>
      <c r="AF22" s="1037"/>
      <c r="AG22" s="1037"/>
      <c r="AH22" s="1038"/>
      <c r="AI22" s="1047"/>
      <c r="AK22" s="310"/>
    </row>
    <row r="23" spans="1:39" x14ac:dyDescent="0.2">
      <c r="A23" s="1045"/>
      <c r="B23" s="108" t="s">
        <v>8</v>
      </c>
      <c r="C23" s="64"/>
      <c r="D23" s="1035"/>
      <c r="E23" s="1036"/>
      <c r="F23" s="1036"/>
      <c r="G23" s="1036"/>
      <c r="H23" s="1036"/>
      <c r="I23" s="1036"/>
      <c r="J23" s="1036"/>
      <c r="K23" s="1035"/>
      <c r="L23" s="1036"/>
      <c r="M23" s="1036"/>
      <c r="N23" s="1036"/>
      <c r="O23" s="1036"/>
      <c r="P23" s="1036"/>
      <c r="Q23" s="1036"/>
      <c r="R23" s="1041"/>
      <c r="S23" s="108" t="s">
        <v>11</v>
      </c>
      <c r="T23" s="64"/>
      <c r="U23" s="918"/>
      <c r="V23" s="1037"/>
      <c r="W23" s="1037"/>
      <c r="X23" s="1037"/>
      <c r="Y23" s="1037"/>
      <c r="Z23" s="1039"/>
      <c r="AA23" s="108" t="s">
        <v>177</v>
      </c>
      <c r="AB23" s="64"/>
      <c r="AC23" s="918"/>
      <c r="AD23" s="1037"/>
      <c r="AE23" s="1037"/>
      <c r="AF23" s="1037"/>
      <c r="AG23" s="1037"/>
      <c r="AH23" s="1038"/>
      <c r="AI23" s="1047"/>
      <c r="AK23" s="310"/>
    </row>
    <row r="24" spans="1:39" x14ac:dyDescent="0.2">
      <c r="A24" s="1045"/>
      <c r="B24" s="108" t="s">
        <v>8</v>
      </c>
      <c r="C24" s="64"/>
      <c r="D24" s="1035"/>
      <c r="E24" s="1036"/>
      <c r="F24" s="1036"/>
      <c r="G24" s="1036"/>
      <c r="H24" s="1036"/>
      <c r="I24" s="1036"/>
      <c r="J24" s="1036"/>
      <c r="K24" s="1035"/>
      <c r="L24" s="1036"/>
      <c r="M24" s="1036"/>
      <c r="N24" s="1036"/>
      <c r="O24" s="1036"/>
      <c r="P24" s="1036"/>
      <c r="Q24" s="1036"/>
      <c r="R24" s="1041"/>
      <c r="S24" s="108" t="s">
        <v>11</v>
      </c>
      <c r="T24" s="64"/>
      <c r="U24" s="918"/>
      <c r="V24" s="1037"/>
      <c r="W24" s="1037"/>
      <c r="X24" s="1037"/>
      <c r="Y24" s="1037"/>
      <c r="Z24" s="1039"/>
      <c r="AA24" s="108" t="s">
        <v>177</v>
      </c>
      <c r="AB24" s="64"/>
      <c r="AC24" s="918"/>
      <c r="AD24" s="1037"/>
      <c r="AE24" s="1037"/>
      <c r="AF24" s="1037"/>
      <c r="AG24" s="1037"/>
      <c r="AH24" s="1038"/>
      <c r="AI24" s="1047"/>
      <c r="AK24" s="310"/>
    </row>
    <row r="25" spans="1:39" x14ac:dyDescent="0.2">
      <c r="A25" s="1045"/>
      <c r="B25" s="108" t="s">
        <v>8</v>
      </c>
      <c r="C25" s="64"/>
      <c r="D25" s="1035"/>
      <c r="E25" s="1036"/>
      <c r="F25" s="1036"/>
      <c r="G25" s="1036"/>
      <c r="H25" s="1036"/>
      <c r="I25" s="1036"/>
      <c r="J25" s="1036"/>
      <c r="K25" s="1035"/>
      <c r="L25" s="1036"/>
      <c r="M25" s="1036"/>
      <c r="N25" s="1036"/>
      <c r="O25" s="1036"/>
      <c r="P25" s="1036"/>
      <c r="Q25" s="1036"/>
      <c r="R25" s="1041"/>
      <c r="S25" s="108" t="s">
        <v>11</v>
      </c>
      <c r="T25" s="64"/>
      <c r="U25" s="918"/>
      <c r="V25" s="1037"/>
      <c r="W25" s="1037"/>
      <c r="X25" s="1037"/>
      <c r="Y25" s="1037"/>
      <c r="Z25" s="1039"/>
      <c r="AA25" s="108" t="s">
        <v>177</v>
      </c>
      <c r="AB25" s="64"/>
      <c r="AC25" s="918"/>
      <c r="AD25" s="1037"/>
      <c r="AE25" s="1037"/>
      <c r="AF25" s="1037"/>
      <c r="AG25" s="1037"/>
      <c r="AH25" s="1038"/>
      <c r="AI25" s="1047"/>
      <c r="AK25" s="310"/>
    </row>
    <row r="26" spans="1:39" x14ac:dyDescent="0.2">
      <c r="A26" s="1045"/>
      <c r="B26" s="108" t="s">
        <v>8</v>
      </c>
      <c r="C26" s="64"/>
      <c r="D26" s="1035"/>
      <c r="E26" s="1036"/>
      <c r="F26" s="1036"/>
      <c r="G26" s="1036"/>
      <c r="H26" s="1036"/>
      <c r="I26" s="1036"/>
      <c r="J26" s="1036"/>
      <c r="K26" s="1035"/>
      <c r="L26" s="1036"/>
      <c r="M26" s="1036"/>
      <c r="N26" s="1036"/>
      <c r="O26" s="1036"/>
      <c r="P26" s="1036"/>
      <c r="Q26" s="1036"/>
      <c r="R26" s="1041"/>
      <c r="S26" s="108" t="s">
        <v>11</v>
      </c>
      <c r="T26" s="64"/>
      <c r="U26" s="918"/>
      <c r="V26" s="1037"/>
      <c r="W26" s="1037"/>
      <c r="X26" s="1037"/>
      <c r="Y26" s="1037"/>
      <c r="Z26" s="1039"/>
      <c r="AA26" s="108" t="s">
        <v>177</v>
      </c>
      <c r="AB26" s="64"/>
      <c r="AC26" s="918"/>
      <c r="AD26" s="1037"/>
      <c r="AE26" s="1037"/>
      <c r="AF26" s="1037"/>
      <c r="AG26" s="1037"/>
      <c r="AH26" s="1038"/>
      <c r="AI26" s="1047"/>
    </row>
    <row r="27" spans="1:39" x14ac:dyDescent="0.2">
      <c r="A27" s="1045"/>
      <c r="B27" s="108" t="s">
        <v>8</v>
      </c>
      <c r="C27" s="64"/>
      <c r="D27" s="1035"/>
      <c r="E27" s="1036"/>
      <c r="F27" s="1036"/>
      <c r="G27" s="1036"/>
      <c r="H27" s="1036"/>
      <c r="I27" s="1036"/>
      <c r="J27" s="1036"/>
      <c r="K27" s="1035"/>
      <c r="L27" s="1036"/>
      <c r="M27" s="1036"/>
      <c r="N27" s="1036"/>
      <c r="O27" s="1036"/>
      <c r="P27" s="1036"/>
      <c r="Q27" s="1036"/>
      <c r="R27" s="1041"/>
      <c r="S27" s="108" t="s">
        <v>11</v>
      </c>
      <c r="T27" s="64"/>
      <c r="U27" s="918"/>
      <c r="V27" s="1037"/>
      <c r="W27" s="1037"/>
      <c r="X27" s="1037"/>
      <c r="Y27" s="1037"/>
      <c r="Z27" s="1039"/>
      <c r="AA27" s="108" t="s">
        <v>177</v>
      </c>
      <c r="AB27" s="64"/>
      <c r="AC27" s="918"/>
      <c r="AD27" s="1037"/>
      <c r="AE27" s="1037"/>
      <c r="AF27" s="1037"/>
      <c r="AG27" s="1037"/>
      <c r="AH27" s="1038"/>
      <c r="AI27" s="1047"/>
    </row>
    <row r="28" spans="1:39" x14ac:dyDescent="0.2">
      <c r="A28" s="1045"/>
      <c r="B28" s="108" t="s">
        <v>8</v>
      </c>
      <c r="C28" s="64"/>
      <c r="D28" s="1035"/>
      <c r="E28" s="1036"/>
      <c r="F28" s="1036"/>
      <c r="G28" s="1036"/>
      <c r="H28" s="1036"/>
      <c r="I28" s="1036"/>
      <c r="J28" s="1036"/>
      <c r="K28" s="1035"/>
      <c r="L28" s="1036"/>
      <c r="M28" s="1036"/>
      <c r="N28" s="1036"/>
      <c r="O28" s="1036"/>
      <c r="P28" s="1036"/>
      <c r="Q28" s="1036"/>
      <c r="R28" s="1041"/>
      <c r="S28" s="108" t="s">
        <v>11</v>
      </c>
      <c r="T28" s="64"/>
      <c r="U28" s="918"/>
      <c r="V28" s="1037"/>
      <c r="W28" s="1037"/>
      <c r="X28" s="1037"/>
      <c r="Y28" s="1037"/>
      <c r="Z28" s="1039"/>
      <c r="AA28" s="108" t="s">
        <v>177</v>
      </c>
      <c r="AB28" s="64"/>
      <c r="AC28" s="918"/>
      <c r="AD28" s="1037"/>
      <c r="AE28" s="1037"/>
      <c r="AF28" s="1037"/>
      <c r="AG28" s="1037"/>
      <c r="AH28" s="1038"/>
      <c r="AI28" s="1047"/>
    </row>
    <row r="29" spans="1:39" x14ac:dyDescent="0.2">
      <c r="A29" s="1045"/>
      <c r="B29" s="109" t="s">
        <v>8</v>
      </c>
      <c r="C29" s="74"/>
      <c r="D29" s="1035"/>
      <c r="E29" s="1036"/>
      <c r="F29" s="1036"/>
      <c r="G29" s="1036"/>
      <c r="H29" s="1036"/>
      <c r="I29" s="1036"/>
      <c r="J29" s="1036"/>
      <c r="K29" s="1035"/>
      <c r="L29" s="1036"/>
      <c r="M29" s="1036"/>
      <c r="N29" s="1036"/>
      <c r="O29" s="1036"/>
      <c r="P29" s="1036"/>
      <c r="Q29" s="1036"/>
      <c r="R29" s="1041"/>
      <c r="S29" s="108" t="s">
        <v>11</v>
      </c>
      <c r="T29" s="64"/>
      <c r="U29" s="918"/>
      <c r="V29" s="1037"/>
      <c r="W29" s="1037"/>
      <c r="X29" s="1037"/>
      <c r="Y29" s="1037"/>
      <c r="Z29" s="1039"/>
      <c r="AA29" s="108" t="s">
        <v>177</v>
      </c>
      <c r="AB29" s="64"/>
      <c r="AC29" s="918"/>
      <c r="AD29" s="1037"/>
      <c r="AE29" s="1037"/>
      <c r="AF29" s="1037"/>
      <c r="AG29" s="1037"/>
      <c r="AH29" s="1038"/>
      <c r="AI29" s="1047"/>
    </row>
    <row r="30" spans="1:39" x14ac:dyDescent="0.2">
      <c r="A30" s="1045"/>
      <c r="B30" s="108" t="s">
        <v>8</v>
      </c>
      <c r="C30" s="64"/>
      <c r="D30" s="1035"/>
      <c r="E30" s="1036"/>
      <c r="F30" s="1036"/>
      <c r="G30" s="1036"/>
      <c r="H30" s="1036"/>
      <c r="I30" s="1036"/>
      <c r="J30" s="1036"/>
      <c r="K30" s="1035"/>
      <c r="L30" s="1036"/>
      <c r="M30" s="1036"/>
      <c r="N30" s="1036"/>
      <c r="O30" s="1036"/>
      <c r="P30" s="1036"/>
      <c r="Q30" s="1036"/>
      <c r="R30" s="1041"/>
      <c r="S30" s="108" t="s">
        <v>11</v>
      </c>
      <c r="T30" s="64"/>
      <c r="U30" s="918"/>
      <c r="V30" s="1037"/>
      <c r="W30" s="1037"/>
      <c r="X30" s="1037"/>
      <c r="Y30" s="1037"/>
      <c r="Z30" s="1039"/>
      <c r="AA30" s="155" t="s">
        <v>177</v>
      </c>
      <c r="AB30" s="64"/>
      <c r="AC30" s="918"/>
      <c r="AD30" s="1037"/>
      <c r="AE30" s="1037"/>
      <c r="AF30" s="1037"/>
      <c r="AG30" s="1037"/>
      <c r="AH30" s="1038"/>
      <c r="AI30" s="1047"/>
    </row>
    <row r="31" spans="1:39" x14ac:dyDescent="0.2">
      <c r="A31" s="1045"/>
      <c r="B31" s="108" t="s">
        <v>8</v>
      </c>
      <c r="C31" s="64"/>
      <c r="D31" s="1035"/>
      <c r="E31" s="1036"/>
      <c r="F31" s="1036"/>
      <c r="G31" s="1036"/>
      <c r="H31" s="1036"/>
      <c r="I31" s="1036"/>
      <c r="J31" s="1036"/>
      <c r="K31" s="1035"/>
      <c r="L31" s="1036"/>
      <c r="M31" s="1036"/>
      <c r="N31" s="1036"/>
      <c r="O31" s="1036"/>
      <c r="P31" s="1036"/>
      <c r="Q31" s="1036"/>
      <c r="R31" s="1041"/>
      <c r="S31" s="108" t="s">
        <v>11</v>
      </c>
      <c r="T31" s="64"/>
      <c r="U31" s="918"/>
      <c r="V31" s="1037"/>
      <c r="W31" s="1037"/>
      <c r="X31" s="1037"/>
      <c r="Y31" s="1037"/>
      <c r="Z31" s="1039"/>
      <c r="AA31" s="108" t="s">
        <v>177</v>
      </c>
      <c r="AB31" s="64"/>
      <c r="AC31" s="918"/>
      <c r="AD31" s="1037"/>
      <c r="AE31" s="1037"/>
      <c r="AF31" s="1037"/>
      <c r="AG31" s="1037"/>
      <c r="AH31" s="1038"/>
      <c r="AI31" s="1047"/>
    </row>
    <row r="32" spans="1:39" x14ac:dyDescent="0.2">
      <c r="A32" s="1045"/>
      <c r="B32" s="108" t="s">
        <v>8</v>
      </c>
      <c r="C32" s="64"/>
      <c r="D32" s="1035"/>
      <c r="E32" s="1036"/>
      <c r="F32" s="1036"/>
      <c r="G32" s="1036"/>
      <c r="H32" s="1036"/>
      <c r="I32" s="1036"/>
      <c r="J32" s="1036"/>
      <c r="K32" s="1035"/>
      <c r="L32" s="1036"/>
      <c r="M32" s="1036"/>
      <c r="N32" s="1036"/>
      <c r="O32" s="1036"/>
      <c r="P32" s="1036"/>
      <c r="Q32" s="1036"/>
      <c r="R32" s="1041"/>
      <c r="S32" s="108" t="s">
        <v>11</v>
      </c>
      <c r="T32" s="64"/>
      <c r="U32" s="918"/>
      <c r="V32" s="1037"/>
      <c r="W32" s="1037"/>
      <c r="X32" s="1037"/>
      <c r="Y32" s="1037"/>
      <c r="Z32" s="1039"/>
      <c r="AA32" s="108" t="s">
        <v>177</v>
      </c>
      <c r="AB32" s="64"/>
      <c r="AC32" s="918"/>
      <c r="AD32" s="1037"/>
      <c r="AE32" s="1037"/>
      <c r="AF32" s="1037"/>
      <c r="AG32" s="1037"/>
      <c r="AH32" s="1038"/>
      <c r="AI32" s="1047"/>
    </row>
    <row r="33" spans="1:35" x14ac:dyDescent="0.2">
      <c r="A33" s="1045"/>
      <c r="B33" s="108" t="s">
        <v>8</v>
      </c>
      <c r="C33" s="64"/>
      <c r="D33" s="1035"/>
      <c r="E33" s="1036"/>
      <c r="F33" s="1036"/>
      <c r="G33" s="1036"/>
      <c r="H33" s="1036"/>
      <c r="I33" s="1036"/>
      <c r="J33" s="1036"/>
      <c r="K33" s="1035"/>
      <c r="L33" s="1036"/>
      <c r="M33" s="1036"/>
      <c r="N33" s="1036"/>
      <c r="O33" s="1036"/>
      <c r="P33" s="1036"/>
      <c r="Q33" s="1036"/>
      <c r="R33" s="1041"/>
      <c r="S33" s="108" t="s">
        <v>11</v>
      </c>
      <c r="T33" s="64"/>
      <c r="U33" s="918"/>
      <c r="V33" s="1037"/>
      <c r="W33" s="1037"/>
      <c r="X33" s="1037"/>
      <c r="Y33" s="1037"/>
      <c r="Z33" s="1039"/>
      <c r="AA33" s="108" t="s">
        <v>177</v>
      </c>
      <c r="AB33" s="64"/>
      <c r="AC33" s="918"/>
      <c r="AD33" s="1037"/>
      <c r="AE33" s="1037"/>
      <c r="AF33" s="1037"/>
      <c r="AG33" s="1037"/>
      <c r="AH33" s="1038"/>
      <c r="AI33" s="1047"/>
    </row>
    <row r="34" spans="1:35" x14ac:dyDescent="0.2">
      <c r="A34" s="1045"/>
      <c r="B34" s="108" t="s">
        <v>8</v>
      </c>
      <c r="C34" s="64"/>
      <c r="D34" s="1035"/>
      <c r="E34" s="1036"/>
      <c r="F34" s="1036"/>
      <c r="G34" s="1036"/>
      <c r="H34" s="1036"/>
      <c r="I34" s="1036"/>
      <c r="J34" s="1036"/>
      <c r="K34" s="1035"/>
      <c r="L34" s="1036"/>
      <c r="M34" s="1036"/>
      <c r="N34" s="1036"/>
      <c r="O34" s="1036"/>
      <c r="P34" s="1036"/>
      <c r="Q34" s="1036"/>
      <c r="R34" s="1041"/>
      <c r="S34" s="108" t="s">
        <v>11</v>
      </c>
      <c r="T34" s="64"/>
      <c r="U34" s="918"/>
      <c r="V34" s="1037"/>
      <c r="W34" s="1037"/>
      <c r="X34" s="1037"/>
      <c r="Y34" s="1037"/>
      <c r="Z34" s="1039"/>
      <c r="AA34" s="108" t="s">
        <v>177</v>
      </c>
      <c r="AB34" s="64"/>
      <c r="AC34" s="918"/>
      <c r="AD34" s="1037"/>
      <c r="AE34" s="1037"/>
      <c r="AF34" s="1037"/>
      <c r="AG34" s="1037"/>
      <c r="AH34" s="1038"/>
      <c r="AI34" s="1047"/>
    </row>
    <row r="35" spans="1:35" x14ac:dyDescent="0.2">
      <c r="A35" s="1045"/>
      <c r="B35" s="108" t="s">
        <v>8</v>
      </c>
      <c r="C35" s="64"/>
      <c r="D35" s="1035"/>
      <c r="E35" s="1036"/>
      <c r="F35" s="1036"/>
      <c r="G35" s="1036"/>
      <c r="H35" s="1036"/>
      <c r="I35" s="1036"/>
      <c r="J35" s="1036"/>
      <c r="K35" s="1035"/>
      <c r="L35" s="1036"/>
      <c r="M35" s="1036"/>
      <c r="N35" s="1036"/>
      <c r="O35" s="1036"/>
      <c r="P35" s="1036"/>
      <c r="Q35" s="1036"/>
      <c r="R35" s="1041"/>
      <c r="S35" s="108" t="s">
        <v>11</v>
      </c>
      <c r="T35" s="64"/>
      <c r="U35" s="918"/>
      <c r="V35" s="1037"/>
      <c r="W35" s="1037"/>
      <c r="X35" s="1037"/>
      <c r="Y35" s="1037"/>
      <c r="Z35" s="1039"/>
      <c r="AA35" s="108" t="s">
        <v>177</v>
      </c>
      <c r="AB35" s="64"/>
      <c r="AC35" s="918"/>
      <c r="AD35" s="1037"/>
      <c r="AE35" s="1037"/>
      <c r="AF35" s="1037"/>
      <c r="AG35" s="1037"/>
      <c r="AH35" s="1038"/>
      <c r="AI35" s="1047"/>
    </row>
    <row r="36" spans="1:35" x14ac:dyDescent="0.2">
      <c r="A36" s="1045"/>
      <c r="B36" s="108" t="s">
        <v>8</v>
      </c>
      <c r="C36" s="64"/>
      <c r="D36" s="1035"/>
      <c r="E36" s="1036"/>
      <c r="F36" s="1036"/>
      <c r="G36" s="1036"/>
      <c r="H36" s="1036"/>
      <c r="I36" s="1036"/>
      <c r="J36" s="1036"/>
      <c r="K36" s="1035"/>
      <c r="L36" s="1036"/>
      <c r="M36" s="1036"/>
      <c r="N36" s="1036"/>
      <c r="O36" s="1036"/>
      <c r="P36" s="1036"/>
      <c r="Q36" s="1036"/>
      <c r="R36" s="1041"/>
      <c r="S36" s="108" t="s">
        <v>11</v>
      </c>
      <c r="T36" s="64"/>
      <c r="U36" s="918"/>
      <c r="V36" s="1037"/>
      <c r="W36" s="1037"/>
      <c r="X36" s="1037"/>
      <c r="Y36" s="1037"/>
      <c r="Z36" s="1039"/>
      <c r="AA36" s="108" t="s">
        <v>177</v>
      </c>
      <c r="AB36" s="64"/>
      <c r="AC36" s="918"/>
      <c r="AD36" s="1037"/>
      <c r="AE36" s="1037"/>
      <c r="AF36" s="1037"/>
      <c r="AG36" s="1037"/>
      <c r="AH36" s="1038"/>
      <c r="AI36" s="1047"/>
    </row>
    <row r="37" spans="1:35" x14ac:dyDescent="0.2">
      <c r="A37" s="1045"/>
      <c r="B37" s="108" t="s">
        <v>8</v>
      </c>
      <c r="C37" s="64"/>
      <c r="D37" s="1035"/>
      <c r="E37" s="1036"/>
      <c r="F37" s="1036"/>
      <c r="G37" s="1036"/>
      <c r="H37" s="1036"/>
      <c r="I37" s="1036"/>
      <c r="J37" s="1036"/>
      <c r="K37" s="1035"/>
      <c r="L37" s="1036"/>
      <c r="M37" s="1036"/>
      <c r="N37" s="1036"/>
      <c r="O37" s="1036"/>
      <c r="P37" s="1036"/>
      <c r="Q37" s="1036"/>
      <c r="R37" s="1041"/>
      <c r="S37" s="108" t="s">
        <v>11</v>
      </c>
      <c r="T37" s="64"/>
      <c r="U37" s="918"/>
      <c r="V37" s="1037"/>
      <c r="W37" s="1037"/>
      <c r="X37" s="1037"/>
      <c r="Y37" s="1037"/>
      <c r="Z37" s="1039"/>
      <c r="AA37" s="108" t="s">
        <v>177</v>
      </c>
      <c r="AB37" s="64"/>
      <c r="AC37" s="918"/>
      <c r="AD37" s="1037"/>
      <c r="AE37" s="1037"/>
      <c r="AF37" s="1037"/>
      <c r="AG37" s="1037"/>
      <c r="AH37" s="1038"/>
      <c r="AI37" s="1047"/>
    </row>
    <row r="38" spans="1:35" x14ac:dyDescent="0.2">
      <c r="A38" s="4"/>
      <c r="B38" s="1042" t="s">
        <v>437</v>
      </c>
      <c r="C38" s="1043"/>
      <c r="D38" s="665" t="s">
        <v>434</v>
      </c>
      <c r="E38" s="1048"/>
      <c r="F38" s="1048"/>
      <c r="G38" s="1048"/>
      <c r="H38" s="1048"/>
      <c r="I38" s="1048"/>
      <c r="J38" s="1048"/>
      <c r="K38" s="665" t="s">
        <v>435</v>
      </c>
      <c r="L38" s="1048"/>
      <c r="M38" s="1048"/>
      <c r="N38" s="1048"/>
      <c r="O38" s="1048"/>
      <c r="P38" s="1048"/>
      <c r="Q38" s="1048"/>
      <c r="R38" s="1042" t="s">
        <v>437</v>
      </c>
      <c r="S38" s="1043"/>
      <c r="T38" s="665" t="s">
        <v>434</v>
      </c>
      <c r="U38" s="1048"/>
      <c r="V38" s="1048"/>
      <c r="W38" s="1048"/>
      <c r="X38" s="1048"/>
      <c r="Y38" s="1048"/>
      <c r="Z38" s="1048"/>
      <c r="AA38" s="665" t="s">
        <v>435</v>
      </c>
      <c r="AB38" s="1048"/>
      <c r="AC38" s="1048"/>
      <c r="AD38" s="1048"/>
      <c r="AE38" s="1048"/>
      <c r="AF38" s="1048"/>
      <c r="AG38" s="1048"/>
      <c r="AH38" s="15"/>
      <c r="AI38" s="4"/>
    </row>
    <row r="39" spans="1:35" x14ac:dyDescent="0.2">
      <c r="A39" s="4"/>
      <c r="B39" s="108" t="s">
        <v>436</v>
      </c>
      <c r="C39" s="64"/>
      <c r="D39" s="1035"/>
      <c r="E39" s="1036"/>
      <c r="F39" s="1036"/>
      <c r="G39" s="1036"/>
      <c r="H39" s="1036"/>
      <c r="I39" s="1036"/>
      <c r="J39" s="1036"/>
      <c r="K39" s="1035"/>
      <c r="L39" s="1036"/>
      <c r="M39" s="1036"/>
      <c r="N39" s="1036"/>
      <c r="O39" s="1036"/>
      <c r="P39" s="1036"/>
      <c r="Q39" s="1036"/>
      <c r="R39" s="108" t="s">
        <v>436</v>
      </c>
      <c r="S39" s="64"/>
      <c r="T39" s="1035"/>
      <c r="U39" s="1036"/>
      <c r="V39" s="1036"/>
      <c r="W39" s="1036"/>
      <c r="X39" s="1036"/>
      <c r="Y39" s="1036"/>
      <c r="Z39" s="1036"/>
      <c r="AA39" s="1035"/>
      <c r="AB39" s="1036"/>
      <c r="AC39" s="1036"/>
      <c r="AD39" s="1036"/>
      <c r="AE39" s="1036"/>
      <c r="AF39" s="1036"/>
      <c r="AG39" s="1036"/>
      <c r="AH39" s="152"/>
      <c r="AI39" s="4"/>
    </row>
    <row r="40" spans="1:35" x14ac:dyDescent="0.2">
      <c r="A40" s="4"/>
      <c r="B40" s="108" t="s">
        <v>436</v>
      </c>
      <c r="C40" s="64"/>
      <c r="D40" s="1035"/>
      <c r="E40" s="1036"/>
      <c r="F40" s="1036"/>
      <c r="G40" s="1036"/>
      <c r="H40" s="1036"/>
      <c r="I40" s="1036"/>
      <c r="J40" s="1036"/>
      <c r="K40" s="1035"/>
      <c r="L40" s="1036"/>
      <c r="M40" s="1036"/>
      <c r="N40" s="1036"/>
      <c r="O40" s="1036"/>
      <c r="P40" s="1036"/>
      <c r="Q40" s="1036"/>
      <c r="R40" s="108" t="s">
        <v>436</v>
      </c>
      <c r="S40" s="64"/>
      <c r="T40" s="1035"/>
      <c r="U40" s="1036"/>
      <c r="V40" s="1036"/>
      <c r="W40" s="1036"/>
      <c r="X40" s="1036"/>
      <c r="Y40" s="1036"/>
      <c r="Z40" s="1036"/>
      <c r="AA40" s="1035"/>
      <c r="AB40" s="1036"/>
      <c r="AC40" s="1036"/>
      <c r="AD40" s="1036"/>
      <c r="AE40" s="1036"/>
      <c r="AF40" s="1036"/>
      <c r="AG40" s="1036"/>
      <c r="AH40" s="152"/>
      <c r="AI40" s="4"/>
    </row>
    <row r="41" spans="1:35" x14ac:dyDescent="0.2">
      <c r="A41" s="4"/>
      <c r="B41" s="108" t="s">
        <v>436</v>
      </c>
      <c r="C41" s="64"/>
      <c r="D41" s="1035"/>
      <c r="E41" s="1036"/>
      <c r="F41" s="1036"/>
      <c r="G41" s="1036"/>
      <c r="H41" s="1036"/>
      <c r="I41" s="1036"/>
      <c r="J41" s="1036"/>
      <c r="K41" s="1035"/>
      <c r="L41" s="1036"/>
      <c r="M41" s="1036"/>
      <c r="N41" s="1036"/>
      <c r="O41" s="1036"/>
      <c r="P41" s="1036"/>
      <c r="Q41" s="1036"/>
      <c r="R41" s="108" t="s">
        <v>436</v>
      </c>
      <c r="S41" s="64"/>
      <c r="T41" s="1035"/>
      <c r="U41" s="1036"/>
      <c r="V41" s="1036"/>
      <c r="W41" s="1036"/>
      <c r="X41" s="1036"/>
      <c r="Y41" s="1036"/>
      <c r="Z41" s="1036"/>
      <c r="AA41" s="1035"/>
      <c r="AB41" s="1036"/>
      <c r="AC41" s="1036"/>
      <c r="AD41" s="1036"/>
      <c r="AE41" s="1036"/>
      <c r="AF41" s="1036"/>
      <c r="AG41" s="1036"/>
      <c r="AH41" s="152"/>
      <c r="AI41" s="4"/>
    </row>
    <row r="42" spans="1:35" x14ac:dyDescent="0.2">
      <c r="A42" s="4"/>
      <c r="B42" s="108" t="s">
        <v>436</v>
      </c>
      <c r="C42" s="64"/>
      <c r="D42" s="1035"/>
      <c r="E42" s="1036"/>
      <c r="F42" s="1036"/>
      <c r="G42" s="1036"/>
      <c r="H42" s="1036"/>
      <c r="I42" s="1036"/>
      <c r="J42" s="1036"/>
      <c r="K42" s="1035"/>
      <c r="L42" s="1036"/>
      <c r="M42" s="1036"/>
      <c r="N42" s="1036"/>
      <c r="O42" s="1036"/>
      <c r="P42" s="1036"/>
      <c r="Q42" s="1036"/>
      <c r="R42" s="108" t="s">
        <v>436</v>
      </c>
      <c r="S42" s="64"/>
      <c r="T42" s="1035"/>
      <c r="U42" s="1036"/>
      <c r="V42" s="1036"/>
      <c r="W42" s="1036"/>
      <c r="X42" s="1036"/>
      <c r="Y42" s="1036"/>
      <c r="Z42" s="1036"/>
      <c r="AA42" s="1035"/>
      <c r="AB42" s="1036"/>
      <c r="AC42" s="1036"/>
      <c r="AD42" s="1036"/>
      <c r="AE42" s="1036"/>
      <c r="AF42" s="1036"/>
      <c r="AG42" s="1036"/>
      <c r="AH42" s="152"/>
      <c r="AI42" s="4"/>
    </row>
    <row r="43" spans="1:35" x14ac:dyDescent="0.2">
      <c r="A43" s="7"/>
      <c r="B43" s="574" t="s">
        <v>112</v>
      </c>
      <c r="C43" s="575"/>
      <c r="D43" s="576"/>
      <c r="E43" s="577"/>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9"/>
      <c r="AI43" s="4"/>
    </row>
    <row r="44" spans="1:35" x14ac:dyDescent="0.2">
      <c r="A44" s="2"/>
      <c r="B44" s="22"/>
      <c r="C44" s="23"/>
      <c r="D44" s="23"/>
      <c r="E44" s="580"/>
      <c r="F44" s="581"/>
      <c r="G44" s="581"/>
      <c r="H44" s="581"/>
      <c r="I44" s="581"/>
      <c r="J44" s="581"/>
      <c r="K44" s="581"/>
      <c r="L44" s="581"/>
      <c r="M44" s="581"/>
      <c r="N44" s="581"/>
      <c r="O44" s="581"/>
      <c r="P44" s="581"/>
      <c r="Q44" s="581"/>
      <c r="R44" s="581"/>
      <c r="S44" s="581"/>
      <c r="T44" s="581"/>
      <c r="U44" s="581"/>
      <c r="V44" s="581"/>
      <c r="W44" s="581"/>
      <c r="X44" s="581"/>
      <c r="Y44" s="581"/>
      <c r="Z44" s="581"/>
      <c r="AA44" s="581"/>
      <c r="AB44" s="581"/>
      <c r="AC44" s="581"/>
      <c r="AD44" s="581"/>
      <c r="AE44" s="581"/>
      <c r="AF44" s="581"/>
      <c r="AG44" s="581"/>
      <c r="AH44" s="582"/>
      <c r="AI44" s="4"/>
    </row>
    <row r="45" spans="1:35" s="1" customFormat="1" x14ac:dyDescent="0.2">
      <c r="A45" s="397" t="s">
        <v>359</v>
      </c>
      <c r="B45" s="397"/>
      <c r="C45" s="397"/>
      <c r="D45" s="445">
        <f>'Form I'!$D$34</f>
        <v>0</v>
      </c>
      <c r="E45" s="446"/>
      <c r="F45" s="446"/>
      <c r="G45" s="447"/>
      <c r="H45" s="401" t="s">
        <v>356</v>
      </c>
      <c r="I45" s="353"/>
      <c r="J45" s="353"/>
      <c r="K45" s="353"/>
      <c r="L45" s="388"/>
      <c r="M45" s="448">
        <f>'Form I'!$M$34</f>
        <v>0</v>
      </c>
      <c r="N45" s="446"/>
      <c r="O45" s="446"/>
      <c r="P45" s="447"/>
      <c r="Q45" s="384" t="s">
        <v>4</v>
      </c>
      <c r="R45" s="384"/>
      <c r="S45" s="384"/>
      <c r="T45" s="385"/>
      <c r="U45" s="386"/>
      <c r="V45" s="387" t="s">
        <v>358</v>
      </c>
      <c r="W45" s="353"/>
      <c r="X45" s="353"/>
      <c r="Y45" s="388"/>
      <c r="Z45" s="385"/>
      <c r="AA45" s="389"/>
      <c r="AB45" s="384" t="s">
        <v>1</v>
      </c>
      <c r="AC45" s="384"/>
      <c r="AD45" s="381"/>
      <c r="AE45" s="382"/>
      <c r="AF45" s="382"/>
      <c r="AG45" s="382"/>
      <c r="AH45" s="383"/>
      <c r="AI45" s="100" t="e" vm="1">
        <v>#VALUE!</v>
      </c>
    </row>
  </sheetData>
  <sheetProtection sheet="1" selectLockedCells="1"/>
  <mergeCells count="172">
    <mergeCell ref="A45:C45"/>
    <mergeCell ref="D45:G45"/>
    <mergeCell ref="M45:P45"/>
    <mergeCell ref="K19:Q19"/>
    <mergeCell ref="B43:D43"/>
    <mergeCell ref="E43:AH44"/>
    <mergeCell ref="D25:J25"/>
    <mergeCell ref="AB45:AC45"/>
    <mergeCell ref="U19:Z19"/>
    <mergeCell ref="AC19:AH19"/>
    <mergeCell ref="D19:J19"/>
    <mergeCell ref="Z45:AA45"/>
    <mergeCell ref="H45:L45"/>
    <mergeCell ref="Q45:S45"/>
    <mergeCell ref="T45:U45"/>
    <mergeCell ref="V45:Y45"/>
    <mergeCell ref="AD45:AH45"/>
    <mergeCell ref="AA38:AG38"/>
    <mergeCell ref="U25:Z25"/>
    <mergeCell ref="AC25:AH25"/>
    <mergeCell ref="D26:J26"/>
    <mergeCell ref="K26:Q26"/>
    <mergeCell ref="U26:Z26"/>
    <mergeCell ref="AC26:AH26"/>
    <mergeCell ref="AC6:AH6"/>
    <mergeCell ref="AC7:AH7"/>
    <mergeCell ref="AC8:AH8"/>
    <mergeCell ref="AC9:AH9"/>
    <mergeCell ref="D6:J6"/>
    <mergeCell ref="K6:Q6"/>
    <mergeCell ref="D7:J7"/>
    <mergeCell ref="D4:J5"/>
    <mergeCell ref="AC15:AH15"/>
    <mergeCell ref="AC12:AH12"/>
    <mergeCell ref="AC4:AH5"/>
    <mergeCell ref="AA4:AB5"/>
    <mergeCell ref="U4:Z5"/>
    <mergeCell ref="K4:Q5"/>
    <mergeCell ref="AC14:AH14"/>
    <mergeCell ref="D34:J34"/>
    <mergeCell ref="AC17:AH17"/>
    <mergeCell ref="D8:J8"/>
    <mergeCell ref="K8:Q8"/>
    <mergeCell ref="U8:Z8"/>
    <mergeCell ref="U9:Z9"/>
    <mergeCell ref="U10:Z10"/>
    <mergeCell ref="U11:Z11"/>
    <mergeCell ref="D9:J9"/>
    <mergeCell ref="K9:Q9"/>
    <mergeCell ref="AC16:AH16"/>
    <mergeCell ref="D16:J16"/>
    <mergeCell ref="K16:Q16"/>
    <mergeCell ref="U16:Z16"/>
    <mergeCell ref="K10:Q10"/>
    <mergeCell ref="D11:J11"/>
    <mergeCell ref="K11:Q11"/>
    <mergeCell ref="D12:J12"/>
    <mergeCell ref="D14:J14"/>
    <mergeCell ref="D15:J15"/>
    <mergeCell ref="D13:J13"/>
    <mergeCell ref="D10:J10"/>
    <mergeCell ref="K22:Q22"/>
    <mergeCell ref="AC18:AH18"/>
    <mergeCell ref="B4:C5"/>
    <mergeCell ref="S4:T5"/>
    <mergeCell ref="D17:J17"/>
    <mergeCell ref="K17:Q17"/>
    <mergeCell ref="D42:J42"/>
    <mergeCell ref="AC24:AH24"/>
    <mergeCell ref="D30:J30"/>
    <mergeCell ref="K30:Q30"/>
    <mergeCell ref="D33:J33"/>
    <mergeCell ref="K33:Q33"/>
    <mergeCell ref="U33:Z33"/>
    <mergeCell ref="K42:Q42"/>
    <mergeCell ref="D39:J39"/>
    <mergeCell ref="K39:Q39"/>
    <mergeCell ref="D40:J40"/>
    <mergeCell ref="K40:Q40"/>
    <mergeCell ref="T41:Z41"/>
    <mergeCell ref="AA41:AG41"/>
    <mergeCell ref="T42:Z42"/>
    <mergeCell ref="AA42:AG42"/>
    <mergeCell ref="T39:Z39"/>
    <mergeCell ref="AA39:AG39"/>
    <mergeCell ref="T40:Z40"/>
    <mergeCell ref="AC11:AH11"/>
    <mergeCell ref="K20:Q20"/>
    <mergeCell ref="U20:Z20"/>
    <mergeCell ref="U17:Z17"/>
    <mergeCell ref="K7:Q7"/>
    <mergeCell ref="K15:Q15"/>
    <mergeCell ref="U15:Z15"/>
    <mergeCell ref="U7:Z7"/>
    <mergeCell ref="K12:Q12"/>
    <mergeCell ref="K14:Q14"/>
    <mergeCell ref="U14:Z14"/>
    <mergeCell ref="K13:Q13"/>
    <mergeCell ref="U13:Z13"/>
    <mergeCell ref="U12:Z12"/>
    <mergeCell ref="D41:J41"/>
    <mergeCell ref="K41:Q41"/>
    <mergeCell ref="AC20:AH20"/>
    <mergeCell ref="U22:Z22"/>
    <mergeCell ref="AC22:AH22"/>
    <mergeCell ref="D21:J21"/>
    <mergeCell ref="D20:J20"/>
    <mergeCell ref="D18:J18"/>
    <mergeCell ref="K18:Q18"/>
    <mergeCell ref="K21:Q21"/>
    <mergeCell ref="U21:Z21"/>
    <mergeCell ref="U18:Z18"/>
    <mergeCell ref="K25:Q25"/>
    <mergeCell ref="D24:J24"/>
    <mergeCell ref="D23:J23"/>
    <mergeCell ref="K23:Q23"/>
    <mergeCell ref="U23:Z23"/>
    <mergeCell ref="AC23:AH23"/>
    <mergeCell ref="D32:J32"/>
    <mergeCell ref="AC21:AH21"/>
    <mergeCell ref="AC30:AH30"/>
    <mergeCell ref="D29:J29"/>
    <mergeCell ref="U24:Z24"/>
    <mergeCell ref="D22:J22"/>
    <mergeCell ref="B38:C38"/>
    <mergeCell ref="K32:Q32"/>
    <mergeCell ref="R38:S38"/>
    <mergeCell ref="K29:Q29"/>
    <mergeCell ref="U29:Z29"/>
    <mergeCell ref="A6:A37"/>
    <mergeCell ref="AI6:AI37"/>
    <mergeCell ref="D38:J38"/>
    <mergeCell ref="K38:Q38"/>
    <mergeCell ref="T38:Z38"/>
    <mergeCell ref="D37:J37"/>
    <mergeCell ref="K37:Q37"/>
    <mergeCell ref="U37:Z37"/>
    <mergeCell ref="AC37:AH37"/>
    <mergeCell ref="AC29:AH29"/>
    <mergeCell ref="U27:Z27"/>
    <mergeCell ref="AC27:AH27"/>
    <mergeCell ref="D28:J28"/>
    <mergeCell ref="K28:Q28"/>
    <mergeCell ref="U28:Z28"/>
    <mergeCell ref="AC28:AH28"/>
    <mergeCell ref="D27:J27"/>
    <mergeCell ref="K27:Q27"/>
    <mergeCell ref="K24:Q24"/>
    <mergeCell ref="AA40:AG40"/>
    <mergeCell ref="AC32:AH32"/>
    <mergeCell ref="D31:J31"/>
    <mergeCell ref="K31:Q31"/>
    <mergeCell ref="U31:Z31"/>
    <mergeCell ref="AC31:AH31"/>
    <mergeCell ref="D35:J35"/>
    <mergeCell ref="K35:Q35"/>
    <mergeCell ref="U35:Z35"/>
    <mergeCell ref="K34:Q34"/>
    <mergeCell ref="U34:Z34"/>
    <mergeCell ref="AC35:AH35"/>
    <mergeCell ref="R6:R37"/>
    <mergeCell ref="D36:J36"/>
    <mergeCell ref="K36:Q36"/>
    <mergeCell ref="U36:Z36"/>
    <mergeCell ref="AC36:AH36"/>
    <mergeCell ref="AC33:AH33"/>
    <mergeCell ref="U30:Z30"/>
    <mergeCell ref="AC34:AH34"/>
    <mergeCell ref="U32:Z32"/>
    <mergeCell ref="U6:Z6"/>
    <mergeCell ref="AC13:AH13"/>
    <mergeCell ref="AC10:AH10"/>
  </mergeCells>
  <phoneticPr fontId="5" type="noConversion"/>
  <conditionalFormatting sqref="D45:G45 M45:P45">
    <cfRule type="cellIs" dxfId="4076" priority="1" stopIfTrue="1" operator="equal">
      <formula>0</formula>
    </cfRule>
  </conditionalFormatting>
  <hyperlinks>
    <hyperlink ref="AI45" location="'Form II(a)'!AC35" display="i" xr:uid="{00000000-0004-0000-3B00-000000000000}"/>
  </hyperlinks>
  <pageMargins left="0.74803149606299213" right="0.74803149606299213" top="0.98425196850393704" bottom="0.98425196850393704" header="0.51181102362204722" footer="0.51181102362204722"/>
  <pageSetup paperSize="9" scale="79" orientation="landscape" r:id="rId1"/>
  <headerFooter alignWithMargins="0">
    <oddHeader>&amp;LITS1827E&amp;CTRAFFIC SIGNAL CONTROLLER, WORK SPECIFICATION and CONFIGURATION FORMS&amp;R&amp;G</oddHeader>
    <oddFooter>&amp;LUrban Traffic Control (UTC) (Continuation)&amp;CPage &amp;P of &amp;N&amp;RForm XXIII(a)</oddFooter>
  </headerFooter>
  <legacyDrawing r:id="rId2"/>
  <legacyDrawingHF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3">
    <tabColor indexed="44"/>
  </sheetPr>
  <dimension ref="A1:AL38"/>
  <sheetViews>
    <sheetView view="pageBreakPreview" zoomScaleNormal="100" zoomScaleSheetLayoutView="100" workbookViewId="0">
      <selection activeCell="W4" sqref="W4:X5"/>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565</v>
      </c>
    </row>
    <row r="2" spans="1:38" ht="15.75" x14ac:dyDescent="0.25">
      <c r="A2" s="5" t="s">
        <v>776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x14ac:dyDescent="0.2">
      <c r="A4" s="8"/>
      <c r="B4" s="528" t="s">
        <v>200</v>
      </c>
      <c r="C4" s="528"/>
      <c r="D4" s="528"/>
      <c r="E4" s="528"/>
      <c r="F4" s="528"/>
      <c r="G4" s="665" t="s">
        <v>183</v>
      </c>
      <c r="H4" s="665"/>
      <c r="I4" s="665" t="s">
        <v>184</v>
      </c>
      <c r="J4" s="665"/>
      <c r="K4" s="665" t="s">
        <v>185</v>
      </c>
      <c r="L4" s="665"/>
      <c r="M4" s="665" t="s">
        <v>186</v>
      </c>
      <c r="N4" s="665"/>
      <c r="O4" s="665" t="s">
        <v>187</v>
      </c>
      <c r="P4" s="665"/>
      <c r="Q4" s="665" t="s">
        <v>188</v>
      </c>
      <c r="R4" s="665"/>
      <c r="S4" s="665" t="s">
        <v>189</v>
      </c>
      <c r="T4" s="665"/>
      <c r="U4" s="665" t="s">
        <v>190</v>
      </c>
      <c r="V4" s="665"/>
      <c r="W4" s="476"/>
      <c r="X4" s="476"/>
      <c r="Y4" s="476"/>
      <c r="Z4" s="476"/>
      <c r="AA4" s="476"/>
      <c r="AB4" s="476"/>
      <c r="AC4" s="476"/>
      <c r="AD4" s="476"/>
      <c r="AE4" s="476"/>
      <c r="AF4" s="476"/>
      <c r="AG4" s="9"/>
      <c r="AH4" s="9"/>
      <c r="AI4" s="4"/>
    </row>
    <row r="5" spans="1:38" x14ac:dyDescent="0.2">
      <c r="A5" s="4"/>
      <c r="B5" s="528"/>
      <c r="C5" s="528"/>
      <c r="D5" s="528"/>
      <c r="E5" s="528"/>
      <c r="F5" s="528"/>
      <c r="G5" s="665"/>
      <c r="H5" s="665"/>
      <c r="I5" s="665"/>
      <c r="J5" s="665"/>
      <c r="K5" s="665"/>
      <c r="L5" s="665"/>
      <c r="M5" s="665"/>
      <c r="N5" s="665"/>
      <c r="O5" s="665"/>
      <c r="P5" s="665"/>
      <c r="Q5" s="665"/>
      <c r="R5" s="665"/>
      <c r="S5" s="665"/>
      <c r="T5" s="665"/>
      <c r="U5" s="665"/>
      <c r="V5" s="665"/>
      <c r="W5" s="476"/>
      <c r="X5" s="476"/>
      <c r="Y5" s="476"/>
      <c r="Z5" s="476"/>
      <c r="AA5" s="476"/>
      <c r="AB5" s="476"/>
      <c r="AC5" s="476"/>
      <c r="AD5" s="476"/>
      <c r="AE5" s="476"/>
      <c r="AF5" s="476"/>
      <c r="AG5" s="9"/>
      <c r="AH5" s="9"/>
      <c r="AI5" s="4"/>
    </row>
    <row r="6" spans="1:38" ht="11.1" customHeight="1" x14ac:dyDescent="0.2">
      <c r="A6" s="4"/>
      <c r="B6" s="1070" t="s">
        <v>191</v>
      </c>
      <c r="C6" s="1070"/>
      <c r="D6" s="1070"/>
      <c r="E6" s="1070"/>
      <c r="F6" s="1070"/>
      <c r="G6" s="1067"/>
      <c r="H6" s="1067"/>
      <c r="I6" s="1067"/>
      <c r="J6" s="1067"/>
      <c r="K6" s="1067"/>
      <c r="L6" s="1067"/>
      <c r="M6" s="1069"/>
      <c r="N6" s="1069"/>
      <c r="O6" s="1069"/>
      <c r="P6" s="1069"/>
      <c r="Q6" s="1069"/>
      <c r="R6" s="1069"/>
      <c r="S6" s="1069"/>
      <c r="T6" s="1069"/>
      <c r="U6" s="1069"/>
      <c r="V6" s="1069"/>
      <c r="W6" s="1067"/>
      <c r="X6" s="1067"/>
      <c r="Y6" s="1067"/>
      <c r="Z6" s="1067"/>
      <c r="AA6" s="1067"/>
      <c r="AB6" s="1067"/>
      <c r="AC6" s="1067"/>
      <c r="AD6" s="1067"/>
      <c r="AE6" s="1067"/>
      <c r="AF6" s="1067"/>
      <c r="AG6" s="9"/>
      <c r="AH6" s="9"/>
      <c r="AI6" s="4"/>
    </row>
    <row r="7" spans="1:38" ht="11.1" customHeight="1" x14ac:dyDescent="0.2">
      <c r="A7" s="4"/>
      <c r="B7" s="1070"/>
      <c r="C7" s="1070"/>
      <c r="D7" s="1070"/>
      <c r="E7" s="1070"/>
      <c r="F7" s="1070"/>
      <c r="G7" s="1067"/>
      <c r="H7" s="1067"/>
      <c r="I7" s="1067"/>
      <c r="J7" s="1067"/>
      <c r="K7" s="1067"/>
      <c r="L7" s="1067"/>
      <c r="M7" s="1069"/>
      <c r="N7" s="1069"/>
      <c r="O7" s="1069"/>
      <c r="P7" s="1069"/>
      <c r="Q7" s="1069"/>
      <c r="R7" s="1069"/>
      <c r="S7" s="1069"/>
      <c r="T7" s="1069"/>
      <c r="U7" s="1069"/>
      <c r="V7" s="1069"/>
      <c r="W7" s="1067"/>
      <c r="X7" s="1067"/>
      <c r="Y7" s="1067"/>
      <c r="Z7" s="1067"/>
      <c r="AA7" s="1067"/>
      <c r="AB7" s="1067"/>
      <c r="AC7" s="1067"/>
      <c r="AD7" s="1067"/>
      <c r="AE7" s="1067"/>
      <c r="AF7" s="1067"/>
      <c r="AG7" s="9"/>
      <c r="AH7" s="9"/>
      <c r="AI7" s="4"/>
    </row>
    <row r="8" spans="1:38" ht="11.1" customHeight="1" x14ac:dyDescent="0.2">
      <c r="A8" s="4"/>
      <c r="B8" s="1070" t="s">
        <v>192</v>
      </c>
      <c r="C8" s="1070"/>
      <c r="D8" s="1070"/>
      <c r="E8" s="1070"/>
      <c r="F8" s="1070"/>
      <c r="G8" s="1067"/>
      <c r="H8" s="1067"/>
      <c r="I8" s="1067"/>
      <c r="J8" s="1067"/>
      <c r="K8" s="1067"/>
      <c r="L8" s="1067"/>
      <c r="M8" s="1069"/>
      <c r="N8" s="1069"/>
      <c r="O8" s="1069"/>
      <c r="P8" s="1069"/>
      <c r="Q8" s="1069"/>
      <c r="R8" s="1069"/>
      <c r="S8" s="1069"/>
      <c r="T8" s="1069"/>
      <c r="U8" s="1069"/>
      <c r="V8" s="1069"/>
      <c r="W8" s="1067"/>
      <c r="X8" s="1067"/>
      <c r="Y8" s="1067"/>
      <c r="Z8" s="1067"/>
      <c r="AA8" s="1067"/>
      <c r="AB8" s="1067"/>
      <c r="AC8" s="1067"/>
      <c r="AD8" s="1067"/>
      <c r="AE8" s="1067"/>
      <c r="AF8" s="1067"/>
      <c r="AG8" s="9"/>
      <c r="AH8" s="9"/>
      <c r="AI8" s="4"/>
    </row>
    <row r="9" spans="1:38" ht="11.1" customHeight="1" x14ac:dyDescent="0.2">
      <c r="A9" s="4"/>
      <c r="B9" s="1070"/>
      <c r="C9" s="1070"/>
      <c r="D9" s="1070"/>
      <c r="E9" s="1070"/>
      <c r="F9" s="1070"/>
      <c r="G9" s="1067"/>
      <c r="H9" s="1067"/>
      <c r="I9" s="1067"/>
      <c r="J9" s="1067"/>
      <c r="K9" s="1067"/>
      <c r="L9" s="1067"/>
      <c r="M9" s="1069"/>
      <c r="N9" s="1069"/>
      <c r="O9" s="1069"/>
      <c r="P9" s="1069"/>
      <c r="Q9" s="1069"/>
      <c r="R9" s="1069"/>
      <c r="S9" s="1069"/>
      <c r="T9" s="1069"/>
      <c r="U9" s="1069"/>
      <c r="V9" s="1069"/>
      <c r="W9" s="1067"/>
      <c r="X9" s="1067"/>
      <c r="Y9" s="1067"/>
      <c r="Z9" s="1067"/>
      <c r="AA9" s="1067"/>
      <c r="AB9" s="1067"/>
      <c r="AC9" s="1067"/>
      <c r="AD9" s="1067"/>
      <c r="AE9" s="1067"/>
      <c r="AF9" s="1067"/>
      <c r="AG9" s="9"/>
      <c r="AH9" s="9"/>
      <c r="AI9" s="4"/>
    </row>
    <row r="10" spans="1:38" ht="11.1" customHeight="1" x14ac:dyDescent="0.2">
      <c r="A10" s="4"/>
      <c r="B10" s="1070" t="s">
        <v>193</v>
      </c>
      <c r="C10" s="1070"/>
      <c r="D10" s="1070"/>
      <c r="E10" s="1070"/>
      <c r="F10" s="1070"/>
      <c r="G10" s="1067"/>
      <c r="H10" s="1067"/>
      <c r="I10" s="1069"/>
      <c r="J10" s="1069"/>
      <c r="K10" s="1069"/>
      <c r="L10" s="1069"/>
      <c r="M10" s="1069"/>
      <c r="N10" s="1069"/>
      <c r="O10" s="1067"/>
      <c r="P10" s="1067"/>
      <c r="Q10" s="1067"/>
      <c r="R10" s="1067"/>
      <c r="S10" s="1069"/>
      <c r="T10" s="1069"/>
      <c r="U10" s="1069"/>
      <c r="V10" s="1069"/>
      <c r="W10" s="1067"/>
      <c r="X10" s="1067"/>
      <c r="Y10" s="1067"/>
      <c r="Z10" s="1067"/>
      <c r="AA10" s="1067"/>
      <c r="AB10" s="1067"/>
      <c r="AC10" s="1067"/>
      <c r="AD10" s="1067"/>
      <c r="AE10" s="1067"/>
      <c r="AF10" s="1067"/>
      <c r="AG10" s="9"/>
      <c r="AH10" s="9"/>
      <c r="AI10" s="4"/>
    </row>
    <row r="11" spans="1:38" ht="11.1" customHeight="1" x14ac:dyDescent="0.2">
      <c r="A11" s="4"/>
      <c r="B11" s="1070"/>
      <c r="C11" s="1070"/>
      <c r="D11" s="1070"/>
      <c r="E11" s="1070"/>
      <c r="F11" s="1070"/>
      <c r="G11" s="1067"/>
      <c r="H11" s="1067"/>
      <c r="I11" s="1069"/>
      <c r="J11" s="1069"/>
      <c r="K11" s="1069"/>
      <c r="L11" s="1069"/>
      <c r="M11" s="1069"/>
      <c r="N11" s="1069"/>
      <c r="O11" s="1067"/>
      <c r="P11" s="1067"/>
      <c r="Q11" s="1067"/>
      <c r="R11" s="1067"/>
      <c r="S11" s="1069"/>
      <c r="T11" s="1069"/>
      <c r="U11" s="1069"/>
      <c r="V11" s="1069"/>
      <c r="W11" s="1067"/>
      <c r="X11" s="1067"/>
      <c r="Y11" s="1067"/>
      <c r="Z11" s="1067"/>
      <c r="AA11" s="1067"/>
      <c r="AB11" s="1067"/>
      <c r="AC11" s="1067"/>
      <c r="AD11" s="1067"/>
      <c r="AE11" s="1067"/>
      <c r="AF11" s="1067"/>
      <c r="AG11" s="9"/>
      <c r="AH11" s="9"/>
      <c r="AI11" s="4"/>
    </row>
    <row r="12" spans="1:38" ht="11.1" customHeight="1" x14ac:dyDescent="0.2">
      <c r="A12" s="4"/>
      <c r="B12" s="1070" t="s">
        <v>194</v>
      </c>
      <c r="C12" s="1070"/>
      <c r="D12" s="1070"/>
      <c r="E12" s="1070"/>
      <c r="F12" s="1070"/>
      <c r="G12" s="1067"/>
      <c r="H12" s="1067"/>
      <c r="I12" s="1069"/>
      <c r="J12" s="1069"/>
      <c r="K12" s="1069"/>
      <c r="L12" s="1069"/>
      <c r="M12" s="1069"/>
      <c r="N12" s="1069"/>
      <c r="O12" s="1067"/>
      <c r="P12" s="1067"/>
      <c r="Q12" s="1069"/>
      <c r="R12" s="1069"/>
      <c r="S12" s="1069"/>
      <c r="T12" s="1069"/>
      <c r="U12" s="1069"/>
      <c r="V12" s="1069"/>
      <c r="W12" s="1067"/>
      <c r="X12" s="1067"/>
      <c r="Y12" s="1067"/>
      <c r="Z12" s="1067"/>
      <c r="AA12" s="1067"/>
      <c r="AB12" s="1067"/>
      <c r="AC12" s="1067"/>
      <c r="AD12" s="1067"/>
      <c r="AE12" s="1067"/>
      <c r="AF12" s="1067"/>
      <c r="AG12" s="9"/>
      <c r="AH12" s="9"/>
      <c r="AI12" s="4"/>
    </row>
    <row r="13" spans="1:38" ht="11.1" customHeight="1" x14ac:dyDescent="0.2">
      <c r="A13" s="4"/>
      <c r="B13" s="1070"/>
      <c r="C13" s="1070"/>
      <c r="D13" s="1070"/>
      <c r="E13" s="1070"/>
      <c r="F13" s="1070"/>
      <c r="G13" s="1067"/>
      <c r="H13" s="1067"/>
      <c r="I13" s="1069"/>
      <c r="J13" s="1069"/>
      <c r="K13" s="1069"/>
      <c r="L13" s="1069"/>
      <c r="M13" s="1069"/>
      <c r="N13" s="1069"/>
      <c r="O13" s="1067"/>
      <c r="P13" s="1067"/>
      <c r="Q13" s="1069"/>
      <c r="R13" s="1069"/>
      <c r="S13" s="1069"/>
      <c r="T13" s="1069"/>
      <c r="U13" s="1069"/>
      <c r="V13" s="1069"/>
      <c r="W13" s="1067"/>
      <c r="X13" s="1067"/>
      <c r="Y13" s="1067"/>
      <c r="Z13" s="1067"/>
      <c r="AA13" s="1067"/>
      <c r="AB13" s="1067"/>
      <c r="AC13" s="1067"/>
      <c r="AD13" s="1067"/>
      <c r="AE13" s="1067"/>
      <c r="AF13" s="1067"/>
      <c r="AG13" s="9"/>
      <c r="AH13" s="9"/>
      <c r="AI13" s="4"/>
    </row>
    <row r="14" spans="1:38" ht="11.1" customHeight="1" x14ac:dyDescent="0.2">
      <c r="A14" s="4"/>
      <c r="B14" s="1070" t="s">
        <v>195</v>
      </c>
      <c r="C14" s="1070"/>
      <c r="D14" s="1070"/>
      <c r="E14" s="1070"/>
      <c r="F14" s="1070"/>
      <c r="G14" s="1069"/>
      <c r="H14" s="1069"/>
      <c r="I14" s="1069"/>
      <c r="J14" s="1069"/>
      <c r="K14" s="1069"/>
      <c r="L14" s="1069"/>
      <c r="M14" s="1067"/>
      <c r="N14" s="1067"/>
      <c r="O14" s="1067"/>
      <c r="P14" s="1067"/>
      <c r="Q14" s="1067"/>
      <c r="R14" s="1067"/>
      <c r="S14" s="1069"/>
      <c r="T14" s="1069"/>
      <c r="U14" s="1069"/>
      <c r="V14" s="1069"/>
      <c r="W14" s="1067"/>
      <c r="X14" s="1067"/>
      <c r="Y14" s="1067"/>
      <c r="Z14" s="1067"/>
      <c r="AA14" s="1067"/>
      <c r="AB14" s="1067"/>
      <c r="AC14" s="1067"/>
      <c r="AD14" s="1067"/>
      <c r="AE14" s="1067"/>
      <c r="AF14" s="1067"/>
      <c r="AG14" s="9"/>
      <c r="AH14" s="9"/>
      <c r="AI14" s="4"/>
    </row>
    <row r="15" spans="1:38" ht="11.1" customHeight="1" x14ac:dyDescent="0.2">
      <c r="A15" s="4"/>
      <c r="B15" s="1070"/>
      <c r="C15" s="1070"/>
      <c r="D15" s="1070"/>
      <c r="E15" s="1070"/>
      <c r="F15" s="1070"/>
      <c r="G15" s="1069"/>
      <c r="H15" s="1069"/>
      <c r="I15" s="1069"/>
      <c r="J15" s="1069"/>
      <c r="K15" s="1069"/>
      <c r="L15" s="1069"/>
      <c r="M15" s="1067"/>
      <c r="N15" s="1067"/>
      <c r="O15" s="1067"/>
      <c r="P15" s="1067"/>
      <c r="Q15" s="1067"/>
      <c r="R15" s="1067"/>
      <c r="S15" s="1069"/>
      <c r="T15" s="1069"/>
      <c r="U15" s="1069"/>
      <c r="V15" s="1069"/>
      <c r="W15" s="1067"/>
      <c r="X15" s="1067"/>
      <c r="Y15" s="1067"/>
      <c r="Z15" s="1067"/>
      <c r="AA15" s="1067"/>
      <c r="AB15" s="1067"/>
      <c r="AC15" s="1067"/>
      <c r="AD15" s="1067"/>
      <c r="AE15" s="1067"/>
      <c r="AF15" s="1067"/>
      <c r="AG15" s="9"/>
      <c r="AH15" s="9"/>
      <c r="AI15" s="4"/>
    </row>
    <row r="16" spans="1:38" ht="11.1" customHeight="1" x14ac:dyDescent="0.2">
      <c r="A16" s="4"/>
      <c r="B16" s="1070" t="s">
        <v>196</v>
      </c>
      <c r="C16" s="1070"/>
      <c r="D16" s="1070"/>
      <c r="E16" s="1070"/>
      <c r="F16" s="1070"/>
      <c r="G16" s="1067"/>
      <c r="H16" s="1067"/>
      <c r="I16" s="1069"/>
      <c r="J16" s="1069"/>
      <c r="K16" s="1067"/>
      <c r="L16" s="1067"/>
      <c r="M16" s="1069"/>
      <c r="N16" s="1069"/>
      <c r="O16" s="1069"/>
      <c r="P16" s="1069"/>
      <c r="Q16" s="1069"/>
      <c r="R16" s="1069"/>
      <c r="S16" s="1069"/>
      <c r="T16" s="1069"/>
      <c r="U16" s="1069"/>
      <c r="V16" s="1069"/>
      <c r="W16" s="1067"/>
      <c r="X16" s="1067"/>
      <c r="Y16" s="1067"/>
      <c r="Z16" s="1067"/>
      <c r="AA16" s="1067"/>
      <c r="AB16" s="1067"/>
      <c r="AC16" s="1067"/>
      <c r="AD16" s="1067"/>
      <c r="AE16" s="1067"/>
      <c r="AF16" s="1067"/>
      <c r="AG16" s="9"/>
      <c r="AH16" s="9"/>
      <c r="AI16" s="4"/>
    </row>
    <row r="17" spans="1:35" ht="11.1" customHeight="1" x14ac:dyDescent="0.2">
      <c r="A17" s="4"/>
      <c r="B17" s="1070"/>
      <c r="C17" s="1070"/>
      <c r="D17" s="1070"/>
      <c r="E17" s="1070"/>
      <c r="F17" s="1070"/>
      <c r="G17" s="1067"/>
      <c r="H17" s="1067"/>
      <c r="I17" s="1069"/>
      <c r="J17" s="1069"/>
      <c r="K17" s="1067"/>
      <c r="L17" s="1067"/>
      <c r="M17" s="1069"/>
      <c r="N17" s="1069"/>
      <c r="O17" s="1069"/>
      <c r="P17" s="1069"/>
      <c r="Q17" s="1069"/>
      <c r="R17" s="1069"/>
      <c r="S17" s="1069"/>
      <c r="T17" s="1069"/>
      <c r="U17" s="1069"/>
      <c r="V17" s="1069"/>
      <c r="W17" s="1067"/>
      <c r="X17" s="1067"/>
      <c r="Y17" s="1067"/>
      <c r="Z17" s="1067"/>
      <c r="AA17" s="1067"/>
      <c r="AB17" s="1067"/>
      <c r="AC17" s="1067"/>
      <c r="AD17" s="1067"/>
      <c r="AE17" s="1067"/>
      <c r="AF17" s="1067"/>
      <c r="AG17" s="9"/>
      <c r="AH17" s="9"/>
      <c r="AI17" s="4"/>
    </row>
    <row r="18" spans="1:35" ht="11.1" customHeight="1" x14ac:dyDescent="0.2">
      <c r="A18" s="4"/>
      <c r="B18" s="1070" t="s">
        <v>197</v>
      </c>
      <c r="C18" s="1070"/>
      <c r="D18" s="1070"/>
      <c r="E18" s="1070"/>
      <c r="F18" s="1070"/>
      <c r="G18" s="1067"/>
      <c r="H18" s="1067"/>
      <c r="I18" s="1069"/>
      <c r="J18" s="1069"/>
      <c r="K18" s="1069"/>
      <c r="L18" s="1069"/>
      <c r="M18" s="1069"/>
      <c r="N18" s="1069"/>
      <c r="O18" s="1067"/>
      <c r="P18" s="1067"/>
      <c r="Q18" s="1067"/>
      <c r="R18" s="1067"/>
      <c r="S18" s="1067"/>
      <c r="T18" s="1067"/>
      <c r="U18" s="1067"/>
      <c r="V18" s="1067"/>
      <c r="W18" s="1067"/>
      <c r="X18" s="1067"/>
      <c r="Y18" s="1067"/>
      <c r="Z18" s="1067"/>
      <c r="AA18" s="1067"/>
      <c r="AB18" s="1067"/>
      <c r="AC18" s="1067"/>
      <c r="AD18" s="1067"/>
      <c r="AE18" s="1067"/>
      <c r="AF18" s="1067"/>
      <c r="AG18" s="9"/>
      <c r="AH18" s="9"/>
      <c r="AI18" s="4"/>
    </row>
    <row r="19" spans="1:35" ht="11.1" customHeight="1" x14ac:dyDescent="0.2">
      <c r="A19" s="4"/>
      <c r="B19" s="1070"/>
      <c r="C19" s="1070"/>
      <c r="D19" s="1070"/>
      <c r="E19" s="1070"/>
      <c r="F19" s="1070"/>
      <c r="G19" s="1067"/>
      <c r="H19" s="1067"/>
      <c r="I19" s="1069"/>
      <c r="J19" s="1069"/>
      <c r="K19" s="1069"/>
      <c r="L19" s="1069"/>
      <c r="M19" s="1069"/>
      <c r="N19" s="1069"/>
      <c r="O19" s="1067"/>
      <c r="P19" s="1067"/>
      <c r="Q19" s="1067"/>
      <c r="R19" s="1067"/>
      <c r="S19" s="1067"/>
      <c r="T19" s="1067"/>
      <c r="U19" s="1067"/>
      <c r="V19" s="1067"/>
      <c r="W19" s="1067"/>
      <c r="X19" s="1067"/>
      <c r="Y19" s="1067"/>
      <c r="Z19" s="1067"/>
      <c r="AA19" s="1067"/>
      <c r="AB19" s="1067"/>
      <c r="AC19" s="1067"/>
      <c r="AD19" s="1067"/>
      <c r="AE19" s="1067"/>
      <c r="AF19" s="1067"/>
      <c r="AG19" s="9"/>
      <c r="AH19" s="9"/>
      <c r="AI19" s="4"/>
    </row>
    <row r="20" spans="1:35" ht="11.1" customHeight="1" x14ac:dyDescent="0.2">
      <c r="A20" s="4"/>
      <c r="B20" s="1070" t="s">
        <v>198</v>
      </c>
      <c r="C20" s="1070"/>
      <c r="D20" s="1070"/>
      <c r="E20" s="1070"/>
      <c r="F20" s="1070"/>
      <c r="G20" s="1069"/>
      <c r="H20" s="1069"/>
      <c r="I20" s="1069"/>
      <c r="J20" s="1069"/>
      <c r="K20" s="1069"/>
      <c r="L20" s="1069"/>
      <c r="M20" s="1069"/>
      <c r="N20" s="1069"/>
      <c r="O20" s="1067"/>
      <c r="P20" s="1067"/>
      <c r="Q20" s="1067"/>
      <c r="R20" s="1067"/>
      <c r="S20" s="1067"/>
      <c r="T20" s="1067"/>
      <c r="U20" s="1067"/>
      <c r="V20" s="1067"/>
      <c r="W20" s="1067"/>
      <c r="X20" s="1067"/>
      <c r="Y20" s="1067"/>
      <c r="Z20" s="1067"/>
      <c r="AA20" s="1067"/>
      <c r="AB20" s="1067"/>
      <c r="AC20" s="1067"/>
      <c r="AD20" s="1067"/>
      <c r="AE20" s="1067"/>
      <c r="AF20" s="1067"/>
      <c r="AG20" s="9"/>
      <c r="AH20" s="9"/>
      <c r="AI20" s="4"/>
    </row>
    <row r="21" spans="1:35" ht="11.1" customHeight="1" x14ac:dyDescent="0.2">
      <c r="A21" s="4"/>
      <c r="B21" s="1070"/>
      <c r="C21" s="1070"/>
      <c r="D21" s="1070"/>
      <c r="E21" s="1070"/>
      <c r="F21" s="1070"/>
      <c r="G21" s="1069"/>
      <c r="H21" s="1069"/>
      <c r="I21" s="1069"/>
      <c r="J21" s="1069"/>
      <c r="K21" s="1069"/>
      <c r="L21" s="1069"/>
      <c r="M21" s="1069"/>
      <c r="N21" s="1069"/>
      <c r="O21" s="1067"/>
      <c r="P21" s="1067"/>
      <c r="Q21" s="1067"/>
      <c r="R21" s="1067"/>
      <c r="S21" s="1067"/>
      <c r="T21" s="1067"/>
      <c r="U21" s="1067"/>
      <c r="V21" s="1067"/>
      <c r="W21" s="1067"/>
      <c r="X21" s="1067"/>
      <c r="Y21" s="1067"/>
      <c r="Z21" s="1067"/>
      <c r="AA21" s="1067"/>
      <c r="AB21" s="1067"/>
      <c r="AC21" s="1067"/>
      <c r="AD21" s="1067"/>
      <c r="AE21" s="1067"/>
      <c r="AF21" s="1067"/>
      <c r="AG21" s="9"/>
      <c r="AH21" s="9"/>
      <c r="AI21" s="4"/>
    </row>
    <row r="22" spans="1:35" ht="11.1" customHeight="1" x14ac:dyDescent="0.2">
      <c r="A22" s="4"/>
      <c r="B22" s="1070" t="s">
        <v>199</v>
      </c>
      <c r="C22" s="1070"/>
      <c r="D22" s="1070"/>
      <c r="E22" s="1070"/>
      <c r="F22" s="1070"/>
      <c r="G22" s="1069"/>
      <c r="H22" s="1069"/>
      <c r="I22" s="1069"/>
      <c r="J22" s="1069"/>
      <c r="K22" s="1069"/>
      <c r="L22" s="1069"/>
      <c r="M22" s="1069"/>
      <c r="N22" s="1069"/>
      <c r="O22" s="1067"/>
      <c r="P22" s="1067"/>
      <c r="Q22" s="1067"/>
      <c r="R22" s="1067"/>
      <c r="S22" s="1067"/>
      <c r="T22" s="1067"/>
      <c r="U22" s="1067"/>
      <c r="V22" s="1067"/>
      <c r="W22" s="1067"/>
      <c r="X22" s="1067"/>
      <c r="Y22" s="1067"/>
      <c r="Z22" s="1067"/>
      <c r="AA22" s="1067"/>
      <c r="AB22" s="1067"/>
      <c r="AC22" s="1067"/>
      <c r="AD22" s="1067"/>
      <c r="AE22" s="1067"/>
      <c r="AF22" s="1067"/>
      <c r="AG22" s="9"/>
      <c r="AH22" s="9"/>
      <c r="AI22" s="4"/>
    </row>
    <row r="23" spans="1:35" ht="11.1" customHeight="1" x14ac:dyDescent="0.2">
      <c r="A23" s="4"/>
      <c r="B23" s="1070"/>
      <c r="C23" s="1070"/>
      <c r="D23" s="1070"/>
      <c r="E23" s="1070"/>
      <c r="F23" s="1070"/>
      <c r="G23" s="1069"/>
      <c r="H23" s="1069"/>
      <c r="I23" s="1069"/>
      <c r="J23" s="1069"/>
      <c r="K23" s="1069"/>
      <c r="L23" s="1069"/>
      <c r="M23" s="1069"/>
      <c r="N23" s="1069"/>
      <c r="O23" s="1067"/>
      <c r="P23" s="1067"/>
      <c r="Q23" s="1067"/>
      <c r="R23" s="1067"/>
      <c r="S23" s="1067"/>
      <c r="T23" s="1067"/>
      <c r="U23" s="1067"/>
      <c r="V23" s="1067"/>
      <c r="W23" s="1067"/>
      <c r="X23" s="1067"/>
      <c r="Y23" s="1067"/>
      <c r="Z23" s="1067"/>
      <c r="AA23" s="1067"/>
      <c r="AB23" s="1067"/>
      <c r="AC23" s="1067"/>
      <c r="AD23" s="1067"/>
      <c r="AE23" s="1067"/>
      <c r="AF23" s="1067"/>
      <c r="AG23" s="9"/>
      <c r="AH23" s="9"/>
      <c r="AI23" s="4"/>
    </row>
    <row r="24" spans="1:35" ht="11.1" customHeight="1" x14ac:dyDescent="0.2">
      <c r="A24" s="4"/>
      <c r="B24" s="1068"/>
      <c r="C24" s="1068"/>
      <c r="D24" s="1068"/>
      <c r="E24" s="1068"/>
      <c r="F24" s="1068"/>
      <c r="G24" s="1067"/>
      <c r="H24" s="1067"/>
      <c r="I24" s="1067"/>
      <c r="J24" s="1067"/>
      <c r="K24" s="1067"/>
      <c r="L24" s="1067"/>
      <c r="M24" s="1067"/>
      <c r="N24" s="1067"/>
      <c r="O24" s="1067"/>
      <c r="P24" s="1067"/>
      <c r="Q24" s="1067"/>
      <c r="R24" s="1067"/>
      <c r="S24" s="1067"/>
      <c r="T24" s="1067"/>
      <c r="U24" s="1067"/>
      <c r="V24" s="1067"/>
      <c r="W24" s="1067"/>
      <c r="X24" s="1067"/>
      <c r="Y24" s="1067"/>
      <c r="Z24" s="1067"/>
      <c r="AA24" s="1067"/>
      <c r="AB24" s="1067"/>
      <c r="AC24" s="1067"/>
      <c r="AD24" s="1067"/>
      <c r="AE24" s="1067"/>
      <c r="AF24" s="1067"/>
      <c r="AG24" s="9"/>
      <c r="AH24" s="9"/>
      <c r="AI24" s="4"/>
    </row>
    <row r="25" spans="1:35" ht="11.1" customHeight="1" x14ac:dyDescent="0.2">
      <c r="A25" s="4"/>
      <c r="B25" s="1068"/>
      <c r="C25" s="1068"/>
      <c r="D25" s="1068"/>
      <c r="E25" s="1068"/>
      <c r="F25" s="1068"/>
      <c r="G25" s="1067"/>
      <c r="H25" s="1067"/>
      <c r="I25" s="1067"/>
      <c r="J25" s="1067"/>
      <c r="K25" s="1067"/>
      <c r="L25" s="1067"/>
      <c r="M25" s="1067"/>
      <c r="N25" s="1067"/>
      <c r="O25" s="1067"/>
      <c r="P25" s="1067"/>
      <c r="Q25" s="1067"/>
      <c r="R25" s="1067"/>
      <c r="S25" s="1067"/>
      <c r="T25" s="1067"/>
      <c r="U25" s="1067"/>
      <c r="V25" s="1067"/>
      <c r="W25" s="1067"/>
      <c r="X25" s="1067"/>
      <c r="Y25" s="1067"/>
      <c r="Z25" s="1067"/>
      <c r="AA25" s="1067"/>
      <c r="AB25" s="1067"/>
      <c r="AC25" s="1067"/>
      <c r="AD25" s="1067"/>
      <c r="AE25" s="1067"/>
      <c r="AF25" s="1067"/>
      <c r="AG25" s="9"/>
      <c r="AH25" s="9"/>
      <c r="AI25" s="4"/>
    </row>
    <row r="26" spans="1:35" ht="11.1" customHeight="1" x14ac:dyDescent="0.2">
      <c r="A26" s="4"/>
      <c r="B26" s="1068"/>
      <c r="C26" s="1068"/>
      <c r="D26" s="1068"/>
      <c r="E26" s="1068"/>
      <c r="F26" s="1068"/>
      <c r="G26" s="1067"/>
      <c r="H26" s="1067"/>
      <c r="I26" s="1067"/>
      <c r="J26" s="1067"/>
      <c r="K26" s="1067"/>
      <c r="L26" s="1067"/>
      <c r="M26" s="1067"/>
      <c r="N26" s="1067"/>
      <c r="O26" s="1067"/>
      <c r="P26" s="1067"/>
      <c r="Q26" s="1067"/>
      <c r="R26" s="1067"/>
      <c r="S26" s="1067"/>
      <c r="T26" s="1067"/>
      <c r="U26" s="1067"/>
      <c r="V26" s="1067"/>
      <c r="W26" s="1067"/>
      <c r="X26" s="1067"/>
      <c r="Y26" s="1067"/>
      <c r="Z26" s="1067"/>
      <c r="AA26" s="1067"/>
      <c r="AB26" s="1067"/>
      <c r="AC26" s="1067"/>
      <c r="AD26" s="1067"/>
      <c r="AE26" s="1067"/>
      <c r="AF26" s="1067"/>
      <c r="AG26" s="9"/>
      <c r="AH26" s="9"/>
      <c r="AI26" s="4"/>
    </row>
    <row r="27" spans="1:35" ht="11.1" customHeight="1" x14ac:dyDescent="0.2">
      <c r="A27" s="4"/>
      <c r="B27" s="1068"/>
      <c r="C27" s="1068"/>
      <c r="D27" s="1068"/>
      <c r="E27" s="1068"/>
      <c r="F27" s="1068"/>
      <c r="G27" s="1067"/>
      <c r="H27" s="1067"/>
      <c r="I27" s="1067"/>
      <c r="J27" s="1067"/>
      <c r="K27" s="1067"/>
      <c r="L27" s="1067"/>
      <c r="M27" s="1067"/>
      <c r="N27" s="1067"/>
      <c r="O27" s="1067"/>
      <c r="P27" s="1067"/>
      <c r="Q27" s="1067"/>
      <c r="R27" s="1067"/>
      <c r="S27" s="1067"/>
      <c r="T27" s="1067"/>
      <c r="U27" s="1067"/>
      <c r="V27" s="1067"/>
      <c r="W27" s="1067"/>
      <c r="X27" s="1067"/>
      <c r="Y27" s="1067"/>
      <c r="Z27" s="1067"/>
      <c r="AA27" s="1067"/>
      <c r="AB27" s="1067"/>
      <c r="AC27" s="1067"/>
      <c r="AD27" s="1067"/>
      <c r="AE27" s="1067"/>
      <c r="AF27" s="1067"/>
      <c r="AG27" s="9"/>
      <c r="AH27" s="9"/>
      <c r="AI27" s="4"/>
    </row>
    <row r="28" spans="1:35" ht="11.1" customHeight="1" x14ac:dyDescent="0.2">
      <c r="A28" s="4"/>
      <c r="B28" s="1068"/>
      <c r="C28" s="1068"/>
      <c r="D28" s="1068"/>
      <c r="E28" s="1068"/>
      <c r="F28" s="1068"/>
      <c r="G28" s="1067"/>
      <c r="H28" s="1067"/>
      <c r="I28" s="1067"/>
      <c r="J28" s="1067"/>
      <c r="K28" s="1067"/>
      <c r="L28" s="1067"/>
      <c r="M28" s="1067"/>
      <c r="N28" s="1067"/>
      <c r="O28" s="1067"/>
      <c r="P28" s="1067"/>
      <c r="Q28" s="1067"/>
      <c r="R28" s="1067"/>
      <c r="S28" s="1067"/>
      <c r="T28" s="1067"/>
      <c r="U28" s="1067"/>
      <c r="V28" s="1067"/>
      <c r="W28" s="1067"/>
      <c r="X28" s="1067"/>
      <c r="Y28" s="1067"/>
      <c r="Z28" s="1067"/>
      <c r="AA28" s="1067"/>
      <c r="AB28" s="1067"/>
      <c r="AC28" s="1067"/>
      <c r="AD28" s="1067"/>
      <c r="AE28" s="1067"/>
      <c r="AF28" s="1067"/>
      <c r="AG28" s="9"/>
      <c r="AH28" s="9"/>
      <c r="AI28" s="4"/>
    </row>
    <row r="29" spans="1:35" ht="11.1" customHeight="1" x14ac:dyDescent="0.2">
      <c r="A29" s="4"/>
      <c r="B29" s="1068"/>
      <c r="C29" s="1068"/>
      <c r="D29" s="1068"/>
      <c r="E29" s="1068"/>
      <c r="F29" s="1068"/>
      <c r="G29" s="1067"/>
      <c r="H29" s="1067"/>
      <c r="I29" s="1067"/>
      <c r="J29" s="1067"/>
      <c r="K29" s="1067"/>
      <c r="L29" s="1067"/>
      <c r="M29" s="1067"/>
      <c r="N29" s="1067"/>
      <c r="O29" s="1067"/>
      <c r="P29" s="1067"/>
      <c r="Q29" s="1067"/>
      <c r="R29" s="1067"/>
      <c r="S29" s="1067"/>
      <c r="T29" s="1067"/>
      <c r="U29" s="1067"/>
      <c r="V29" s="1067"/>
      <c r="W29" s="1067"/>
      <c r="X29" s="1067"/>
      <c r="Y29" s="1067"/>
      <c r="Z29" s="1067"/>
      <c r="AA29" s="1067"/>
      <c r="AB29" s="1067"/>
      <c r="AC29" s="1067"/>
      <c r="AD29" s="1067"/>
      <c r="AE29" s="1067"/>
      <c r="AF29" s="1067"/>
      <c r="AG29" s="9"/>
      <c r="AH29" s="9"/>
      <c r="AI29" s="4"/>
    </row>
    <row r="30" spans="1:35" ht="11.1" customHeight="1" x14ac:dyDescent="0.2">
      <c r="A30" s="4"/>
      <c r="B30" s="1068"/>
      <c r="C30" s="1068"/>
      <c r="D30" s="1068"/>
      <c r="E30" s="1068"/>
      <c r="F30" s="1068"/>
      <c r="G30" s="1067"/>
      <c r="H30" s="1067"/>
      <c r="I30" s="1067"/>
      <c r="J30" s="1067"/>
      <c r="K30" s="1067"/>
      <c r="L30" s="1067"/>
      <c r="M30" s="1067"/>
      <c r="N30" s="1067"/>
      <c r="O30" s="1067"/>
      <c r="P30" s="1067"/>
      <c r="Q30" s="1067"/>
      <c r="R30" s="1067"/>
      <c r="S30" s="1067"/>
      <c r="T30" s="1067"/>
      <c r="U30" s="1067"/>
      <c r="V30" s="1067"/>
      <c r="W30" s="1067"/>
      <c r="X30" s="1067"/>
      <c r="Y30" s="1067"/>
      <c r="Z30" s="1067"/>
      <c r="AA30" s="1067"/>
      <c r="AB30" s="1067"/>
      <c r="AC30" s="1067"/>
      <c r="AD30" s="1067"/>
      <c r="AE30" s="1067"/>
      <c r="AF30" s="1067"/>
      <c r="AG30" s="9"/>
      <c r="AH30" s="9"/>
      <c r="AI30" s="4"/>
    </row>
    <row r="31" spans="1:35" ht="11.1" customHeight="1" x14ac:dyDescent="0.2">
      <c r="A31" s="4"/>
      <c r="B31" s="1068"/>
      <c r="C31" s="1068"/>
      <c r="D31" s="1068"/>
      <c r="E31" s="1068"/>
      <c r="F31" s="1068"/>
      <c r="G31" s="1067"/>
      <c r="H31" s="1067"/>
      <c r="I31" s="1067"/>
      <c r="J31" s="1067"/>
      <c r="K31" s="1067"/>
      <c r="L31" s="1067"/>
      <c r="M31" s="1067"/>
      <c r="N31" s="1067"/>
      <c r="O31" s="1067"/>
      <c r="P31" s="1067"/>
      <c r="Q31" s="1067"/>
      <c r="R31" s="1067"/>
      <c r="S31" s="1067"/>
      <c r="T31" s="1067"/>
      <c r="U31" s="1067"/>
      <c r="V31" s="1067"/>
      <c r="W31" s="1067"/>
      <c r="X31" s="1067"/>
      <c r="Y31" s="1067"/>
      <c r="Z31" s="1067"/>
      <c r="AA31" s="1067"/>
      <c r="AB31" s="1067"/>
      <c r="AC31" s="1067"/>
      <c r="AD31" s="1067"/>
      <c r="AE31" s="1067"/>
      <c r="AF31" s="1067"/>
      <c r="AG31" s="9"/>
      <c r="AH31" s="9"/>
      <c r="AI31" s="4"/>
    </row>
    <row r="32" spans="1:35" ht="11.1" customHeight="1" x14ac:dyDescent="0.2">
      <c r="A32" s="4"/>
      <c r="B32" s="1068"/>
      <c r="C32" s="1068"/>
      <c r="D32" s="1068"/>
      <c r="E32" s="1068"/>
      <c r="F32" s="1068"/>
      <c r="G32" s="1067"/>
      <c r="H32" s="1067"/>
      <c r="I32" s="1067"/>
      <c r="J32" s="1067"/>
      <c r="K32" s="1067"/>
      <c r="L32" s="1067"/>
      <c r="M32" s="1067"/>
      <c r="N32" s="1067"/>
      <c r="O32" s="1067"/>
      <c r="P32" s="1067"/>
      <c r="Q32" s="1067"/>
      <c r="R32" s="1067"/>
      <c r="S32" s="1067"/>
      <c r="T32" s="1067"/>
      <c r="U32" s="1067"/>
      <c r="V32" s="1067"/>
      <c r="W32" s="1067"/>
      <c r="X32" s="1067"/>
      <c r="Y32" s="1067"/>
      <c r="Z32" s="1067"/>
      <c r="AA32" s="1067"/>
      <c r="AB32" s="1067"/>
      <c r="AC32" s="1067"/>
      <c r="AD32" s="1067"/>
      <c r="AE32" s="1067"/>
      <c r="AF32" s="1067"/>
      <c r="AG32" s="9"/>
      <c r="AH32" s="9"/>
      <c r="AI32" s="4"/>
    </row>
    <row r="33" spans="1:35" ht="11.1" customHeight="1" x14ac:dyDescent="0.2">
      <c r="A33" s="4"/>
      <c r="B33" s="1068"/>
      <c r="C33" s="1068"/>
      <c r="D33" s="1068"/>
      <c r="E33" s="1068"/>
      <c r="F33" s="1068"/>
      <c r="G33" s="1067"/>
      <c r="H33" s="1067"/>
      <c r="I33" s="1067"/>
      <c r="J33" s="1067"/>
      <c r="K33" s="1067"/>
      <c r="L33" s="1067"/>
      <c r="M33" s="1067"/>
      <c r="N33" s="1067"/>
      <c r="O33" s="1067"/>
      <c r="P33" s="1067"/>
      <c r="Q33" s="1067"/>
      <c r="R33" s="1067"/>
      <c r="S33" s="1067"/>
      <c r="T33" s="1067"/>
      <c r="U33" s="1067"/>
      <c r="V33" s="1067"/>
      <c r="W33" s="1067"/>
      <c r="X33" s="1067"/>
      <c r="Y33" s="1067"/>
      <c r="Z33" s="1067"/>
      <c r="AA33" s="1067"/>
      <c r="AB33" s="1067"/>
      <c r="AC33" s="1067"/>
      <c r="AD33" s="1067"/>
      <c r="AE33" s="1067"/>
      <c r="AF33" s="1067"/>
      <c r="AG33" s="9"/>
      <c r="AH33" s="9"/>
      <c r="AI33" s="4"/>
    </row>
    <row r="34" spans="1:35" x14ac:dyDescent="0.2">
      <c r="A34" s="4"/>
      <c r="B34" s="78" t="s">
        <v>27</v>
      </c>
      <c r="C34" s="79"/>
      <c r="D34" s="533" t="s">
        <v>360</v>
      </c>
      <c r="E34" s="533"/>
      <c r="F34" s="533"/>
      <c r="G34" s="533"/>
      <c r="H34" s="533"/>
      <c r="I34" s="533"/>
      <c r="J34" s="533"/>
      <c r="K34" s="533"/>
      <c r="L34" s="533"/>
      <c r="M34" s="533"/>
      <c r="N34" s="533"/>
      <c r="O34" s="533"/>
      <c r="P34" s="533"/>
      <c r="Q34" s="533"/>
      <c r="R34" s="533"/>
      <c r="S34" s="533"/>
      <c r="T34" s="533"/>
      <c r="U34" s="846"/>
      <c r="V34" s="846"/>
      <c r="W34" s="846"/>
      <c r="X34" s="846"/>
      <c r="Y34" s="846"/>
      <c r="Z34" s="846"/>
      <c r="AA34" s="846"/>
      <c r="AB34" s="846"/>
      <c r="AC34" s="846"/>
      <c r="AD34" s="846"/>
      <c r="AE34" s="846"/>
      <c r="AF34" s="846"/>
      <c r="AG34" s="9"/>
      <c r="AH34" s="9"/>
      <c r="AI34" s="4"/>
    </row>
    <row r="35" spans="1:35" x14ac:dyDescent="0.2">
      <c r="A35" s="4"/>
      <c r="B35" s="574" t="s">
        <v>112</v>
      </c>
      <c r="C35" s="575"/>
      <c r="D35" s="576"/>
      <c r="E35" s="577"/>
      <c r="F35" s="578"/>
      <c r="G35" s="578"/>
      <c r="H35" s="578"/>
      <c r="I35" s="578"/>
      <c r="J35" s="578"/>
      <c r="K35" s="578"/>
      <c r="L35" s="578"/>
      <c r="M35" s="578"/>
      <c r="N35" s="578"/>
      <c r="O35" s="578"/>
      <c r="P35" s="578"/>
      <c r="Q35" s="578"/>
      <c r="R35" s="578"/>
      <c r="S35" s="578"/>
      <c r="T35" s="578"/>
      <c r="U35" s="578"/>
      <c r="V35" s="578"/>
      <c r="W35" s="578"/>
      <c r="X35" s="578"/>
      <c r="Y35" s="578"/>
      <c r="Z35" s="578"/>
      <c r="AA35" s="578"/>
      <c r="AB35" s="578"/>
      <c r="AC35" s="578"/>
      <c r="AD35" s="578"/>
      <c r="AE35" s="578"/>
      <c r="AF35" s="578"/>
      <c r="AG35" s="578"/>
      <c r="AH35" s="579"/>
      <c r="AI35" s="4"/>
    </row>
    <row r="36" spans="1:35" x14ac:dyDescent="0.2">
      <c r="A36" s="7"/>
      <c r="B36" s="104"/>
      <c r="C36" s="104"/>
      <c r="D36" s="104"/>
      <c r="E36" s="580"/>
      <c r="F36" s="581"/>
      <c r="G36" s="581"/>
      <c r="H36" s="581"/>
      <c r="I36" s="581"/>
      <c r="J36" s="581"/>
      <c r="K36" s="581"/>
      <c r="L36" s="581"/>
      <c r="M36" s="581"/>
      <c r="N36" s="581"/>
      <c r="O36" s="581"/>
      <c r="P36" s="581"/>
      <c r="Q36" s="581"/>
      <c r="R36" s="581"/>
      <c r="S36" s="581"/>
      <c r="T36" s="581"/>
      <c r="U36" s="581"/>
      <c r="V36" s="581"/>
      <c r="W36" s="581"/>
      <c r="X36" s="581"/>
      <c r="Y36" s="581"/>
      <c r="Z36" s="581"/>
      <c r="AA36" s="581"/>
      <c r="AB36" s="581"/>
      <c r="AC36" s="581"/>
      <c r="AD36" s="581"/>
      <c r="AE36" s="581"/>
      <c r="AF36" s="581"/>
      <c r="AG36" s="581"/>
      <c r="AH36" s="582"/>
      <c r="AI36" s="4"/>
    </row>
    <row r="37" spans="1:35" x14ac:dyDescent="0.2">
      <c r="A37" s="2"/>
      <c r="B37" s="548" t="s">
        <v>201</v>
      </c>
      <c r="C37" s="511"/>
      <c r="D37" s="511"/>
      <c r="E37" s="511"/>
      <c r="F37" s="511"/>
      <c r="G37" s="511"/>
      <c r="H37" s="511"/>
      <c r="I37" s="511"/>
      <c r="J37" s="511"/>
      <c r="K37" s="511"/>
      <c r="L37" s="511"/>
      <c r="M37" s="511"/>
      <c r="N37" s="511"/>
      <c r="O37" s="511"/>
      <c r="P37" s="511"/>
      <c r="Q37" s="511"/>
      <c r="R37" s="511"/>
      <c r="S37" s="511"/>
      <c r="T37" s="511"/>
      <c r="U37" s="511"/>
      <c r="V37" s="511"/>
      <c r="W37" s="511"/>
      <c r="X37" s="511"/>
      <c r="Y37" s="511"/>
      <c r="Z37" s="511"/>
      <c r="AA37" s="511"/>
      <c r="AB37" s="511"/>
      <c r="AC37" s="511"/>
      <c r="AD37" s="511"/>
      <c r="AE37" s="511"/>
      <c r="AF37" s="511"/>
      <c r="AG37" s="511"/>
      <c r="AH37" s="511"/>
      <c r="AI37" s="4"/>
    </row>
    <row r="38" spans="1:35" s="1" customFormat="1" x14ac:dyDescent="0.2">
      <c r="A38" s="397" t="s">
        <v>359</v>
      </c>
      <c r="B38" s="397"/>
      <c r="C38" s="397"/>
      <c r="D38" s="445">
        <f>'Form I'!$D$34</f>
        <v>0</v>
      </c>
      <c r="E38" s="446"/>
      <c r="F38" s="446"/>
      <c r="G38" s="447"/>
      <c r="H38" s="401" t="s">
        <v>356</v>
      </c>
      <c r="I38" s="353"/>
      <c r="J38" s="353"/>
      <c r="K38" s="353"/>
      <c r="L38" s="388"/>
      <c r="M38" s="448">
        <f>'Form I'!$M$34</f>
        <v>0</v>
      </c>
      <c r="N38" s="446"/>
      <c r="O38" s="446"/>
      <c r="P38" s="447"/>
      <c r="Q38" s="384" t="s">
        <v>4</v>
      </c>
      <c r="R38" s="384"/>
      <c r="S38" s="384"/>
      <c r="T38" s="385"/>
      <c r="U38" s="386"/>
      <c r="V38" s="387" t="s">
        <v>358</v>
      </c>
      <c r="W38" s="353"/>
      <c r="X38" s="353"/>
      <c r="Y38" s="388"/>
      <c r="Z38" s="385"/>
      <c r="AA38" s="389"/>
      <c r="AB38" s="384" t="s">
        <v>1</v>
      </c>
      <c r="AC38" s="384"/>
      <c r="AD38" s="381"/>
      <c r="AE38" s="382"/>
      <c r="AF38" s="382"/>
      <c r="AG38" s="382"/>
      <c r="AH38" s="383"/>
      <c r="AI38" s="100" t="e" vm="1">
        <v>#VALUE!</v>
      </c>
    </row>
  </sheetData>
  <sheetProtection sheet="1" selectLockedCells="1"/>
  <mergeCells count="224">
    <mergeCell ref="AE32:AF33"/>
    <mergeCell ref="W32:X33"/>
    <mergeCell ref="AC30:AD31"/>
    <mergeCell ref="AE28:AF29"/>
    <mergeCell ref="AC28:AD29"/>
    <mergeCell ref="AE30:AF31"/>
    <mergeCell ref="D34:AF34"/>
    <mergeCell ref="E35:AH36"/>
    <mergeCell ref="Y30:Z31"/>
    <mergeCell ref="M32:N33"/>
    <mergeCell ref="B32:F33"/>
    <mergeCell ref="G32:H33"/>
    <mergeCell ref="I32:J33"/>
    <mergeCell ref="O32:P33"/>
    <mergeCell ref="Q32:R33"/>
    <mergeCell ref="K32:L33"/>
    <mergeCell ref="G28:H29"/>
    <mergeCell ref="I28:J29"/>
    <mergeCell ref="K28:L29"/>
    <mergeCell ref="M28:N29"/>
    <mergeCell ref="O28:P29"/>
    <mergeCell ref="B24:F25"/>
    <mergeCell ref="B35:D35"/>
    <mergeCell ref="S32:T33"/>
    <mergeCell ref="U32:V33"/>
    <mergeCell ref="AA32:AB33"/>
    <mergeCell ref="AC32:AD33"/>
    <mergeCell ref="Q30:R31"/>
    <mergeCell ref="S30:T31"/>
    <mergeCell ref="Y32:Z33"/>
    <mergeCell ref="AA30:AB31"/>
    <mergeCell ref="W30:X31"/>
    <mergeCell ref="G24:H25"/>
    <mergeCell ref="I24:J25"/>
    <mergeCell ref="K24:L25"/>
    <mergeCell ref="M24:N25"/>
    <mergeCell ref="O24:P25"/>
    <mergeCell ref="M30:N31"/>
    <mergeCell ref="O30:P31"/>
    <mergeCell ref="B30:F31"/>
    <mergeCell ref="G30:H31"/>
    <mergeCell ref="I30:J31"/>
    <mergeCell ref="K30:L31"/>
    <mergeCell ref="U30:V31"/>
    <mergeCell ref="B28:F29"/>
    <mergeCell ref="AE10:AF11"/>
    <mergeCell ref="AE12:AF13"/>
    <mergeCell ref="AE14:AF15"/>
    <mergeCell ref="AE16:AF17"/>
    <mergeCell ref="AE18:AF19"/>
    <mergeCell ref="AE20:AF21"/>
    <mergeCell ref="AE22:AF23"/>
    <mergeCell ref="Q28:R29"/>
    <mergeCell ref="W24:X25"/>
    <mergeCell ref="Y24:Z25"/>
    <mergeCell ref="W28:X29"/>
    <mergeCell ref="S28:T29"/>
    <mergeCell ref="Y28:Z29"/>
    <mergeCell ref="AA28:AB29"/>
    <mergeCell ref="AC16:AD17"/>
    <mergeCell ref="S22:T23"/>
    <mergeCell ref="U22:V23"/>
    <mergeCell ref="S18:T19"/>
    <mergeCell ref="U18:V19"/>
    <mergeCell ref="S20:T21"/>
    <mergeCell ref="U20:V21"/>
    <mergeCell ref="AE24:AF25"/>
    <mergeCell ref="U28:V29"/>
    <mergeCell ref="S12:T13"/>
    <mergeCell ref="AA6:AB7"/>
    <mergeCell ref="AC6:AD7"/>
    <mergeCell ref="AA8:AB9"/>
    <mergeCell ref="AC8:AD9"/>
    <mergeCell ref="AA10:AB11"/>
    <mergeCell ref="AC10:AD11"/>
    <mergeCell ref="Q24:R25"/>
    <mergeCell ref="S24:T25"/>
    <mergeCell ref="U24:V25"/>
    <mergeCell ref="AA24:AB25"/>
    <mergeCell ref="AC24:AD25"/>
    <mergeCell ref="W22:X23"/>
    <mergeCell ref="Y22:Z23"/>
    <mergeCell ref="AA18:AB19"/>
    <mergeCell ref="AC18:AD19"/>
    <mergeCell ref="AA20:AB21"/>
    <mergeCell ref="AC20:AD21"/>
    <mergeCell ref="AA22:AB23"/>
    <mergeCell ref="AC22:AD23"/>
    <mergeCell ref="AA12:AB13"/>
    <mergeCell ref="AC12:AD13"/>
    <mergeCell ref="AA14:AB15"/>
    <mergeCell ref="AC14:AD15"/>
    <mergeCell ref="AA16:AB17"/>
    <mergeCell ref="U12:V13"/>
    <mergeCell ref="S14:T15"/>
    <mergeCell ref="W20:X21"/>
    <mergeCell ref="Y20:Z21"/>
    <mergeCell ref="Y12:Z13"/>
    <mergeCell ref="W14:X15"/>
    <mergeCell ref="Y14:Z15"/>
    <mergeCell ref="W16:X17"/>
    <mergeCell ref="Y16:Z17"/>
    <mergeCell ref="W18:X19"/>
    <mergeCell ref="Y18:Z19"/>
    <mergeCell ref="W12:X13"/>
    <mergeCell ref="U14:V15"/>
    <mergeCell ref="S16:T17"/>
    <mergeCell ref="U16:V17"/>
    <mergeCell ref="G18:H19"/>
    <mergeCell ref="G20:H21"/>
    <mergeCell ref="G22:H23"/>
    <mergeCell ref="M12:N13"/>
    <mergeCell ref="K14:L15"/>
    <mergeCell ref="M14:N15"/>
    <mergeCell ref="K16:L17"/>
    <mergeCell ref="M16:N17"/>
    <mergeCell ref="K18:L19"/>
    <mergeCell ref="M18:N19"/>
    <mergeCell ref="I18:J19"/>
    <mergeCell ref="I20:J21"/>
    <mergeCell ref="I22:J23"/>
    <mergeCell ref="K12:L13"/>
    <mergeCell ref="W4:X5"/>
    <mergeCell ref="W6:X7"/>
    <mergeCell ref="Y6:Z7"/>
    <mergeCell ref="G6:H7"/>
    <mergeCell ref="K6:L7"/>
    <mergeCell ref="M6:N7"/>
    <mergeCell ref="U6:V7"/>
    <mergeCell ref="G8:H9"/>
    <mergeCell ref="G10:H11"/>
    <mergeCell ref="K8:L9"/>
    <mergeCell ref="M8:N9"/>
    <mergeCell ref="K10:L11"/>
    <mergeCell ref="M10:N11"/>
    <mergeCell ref="I10:J11"/>
    <mergeCell ref="S8:T9"/>
    <mergeCell ref="U8:V9"/>
    <mergeCell ref="S10:T11"/>
    <mergeCell ref="U10:V11"/>
    <mergeCell ref="W10:X11"/>
    <mergeCell ref="Y10:Z11"/>
    <mergeCell ref="W8:X9"/>
    <mergeCell ref="Y8:Z9"/>
    <mergeCell ref="AE6:AF7"/>
    <mergeCell ref="AE8:AF9"/>
    <mergeCell ref="B4:F5"/>
    <mergeCell ref="G4:H5"/>
    <mergeCell ref="I4:J5"/>
    <mergeCell ref="K4:L5"/>
    <mergeCell ref="Y4:Z5"/>
    <mergeCell ref="I6:J7"/>
    <mergeCell ref="I8:J9"/>
    <mergeCell ref="AC4:AD5"/>
    <mergeCell ref="AE4:AF5"/>
    <mergeCell ref="B6:F7"/>
    <mergeCell ref="B8:F9"/>
    <mergeCell ref="O6:P7"/>
    <mergeCell ref="Q6:R7"/>
    <mergeCell ref="O8:P9"/>
    <mergeCell ref="Q8:R9"/>
    <mergeCell ref="AA4:AB5"/>
    <mergeCell ref="M4:N5"/>
    <mergeCell ref="O4:P5"/>
    <mergeCell ref="Q4:R5"/>
    <mergeCell ref="S4:T5"/>
    <mergeCell ref="S6:T7"/>
    <mergeCell ref="U4:V5"/>
    <mergeCell ref="B10:F11"/>
    <mergeCell ref="O10:P11"/>
    <mergeCell ref="Q10:R11"/>
    <mergeCell ref="O12:P13"/>
    <mergeCell ref="Q12:R13"/>
    <mergeCell ref="O14:P15"/>
    <mergeCell ref="Q14:R15"/>
    <mergeCell ref="O16:P17"/>
    <mergeCell ref="Q16:R17"/>
    <mergeCell ref="G12:H13"/>
    <mergeCell ref="G14:H15"/>
    <mergeCell ref="G16:H17"/>
    <mergeCell ref="I12:J13"/>
    <mergeCell ref="I14:J15"/>
    <mergeCell ref="I16:J17"/>
    <mergeCell ref="B12:F13"/>
    <mergeCell ref="B14:F15"/>
    <mergeCell ref="B16:F17"/>
    <mergeCell ref="O22:P23"/>
    <mergeCell ref="Q22:R23"/>
    <mergeCell ref="O18:P19"/>
    <mergeCell ref="Q18:R19"/>
    <mergeCell ref="O20:P21"/>
    <mergeCell ref="Q20:R21"/>
    <mergeCell ref="V38:Y38"/>
    <mergeCell ref="Z38:AA38"/>
    <mergeCell ref="B37:AH37"/>
    <mergeCell ref="AD38:AH38"/>
    <mergeCell ref="A38:C38"/>
    <mergeCell ref="D38:G38"/>
    <mergeCell ref="M38:P38"/>
    <mergeCell ref="AB38:AC38"/>
    <mergeCell ref="H38:L38"/>
    <mergeCell ref="Q38:S38"/>
    <mergeCell ref="T38:U38"/>
    <mergeCell ref="K20:L21"/>
    <mergeCell ref="M20:N21"/>
    <mergeCell ref="K22:L23"/>
    <mergeCell ref="M22:N23"/>
    <mergeCell ref="B18:F19"/>
    <mergeCell ref="B20:F21"/>
    <mergeCell ref="B22:F23"/>
    <mergeCell ref="W26:X27"/>
    <mergeCell ref="Y26:Z27"/>
    <mergeCell ref="AA26:AB27"/>
    <mergeCell ref="AC26:AD27"/>
    <mergeCell ref="AE26:AF27"/>
    <mergeCell ref="B26:F27"/>
    <mergeCell ref="G26:H27"/>
    <mergeCell ref="I26:J27"/>
    <mergeCell ref="K26:L27"/>
    <mergeCell ref="M26:N27"/>
    <mergeCell ref="O26:P27"/>
    <mergeCell ref="Q26:R27"/>
    <mergeCell ref="S26:T27"/>
    <mergeCell ref="U26:V27"/>
  </mergeCells>
  <phoneticPr fontId="5" type="noConversion"/>
  <conditionalFormatting sqref="D38:G38 M38:P38">
    <cfRule type="cellIs" dxfId="4075" priority="25" stopIfTrue="1" operator="equal">
      <formula>0</formula>
    </cfRule>
  </conditionalFormatting>
  <conditionalFormatting sqref="G6:H7">
    <cfRule type="containsText" dxfId="4074" priority="23" operator="containsText" text="Y">
      <formula>NOT(ISERROR(SEARCH("Y",G6)))</formula>
    </cfRule>
    <cfRule type="containsBlanks" dxfId="4073" priority="26">
      <formula>LEN(TRIM(G6))=0</formula>
    </cfRule>
  </conditionalFormatting>
  <conditionalFormatting sqref="G8:H13">
    <cfRule type="containsText" dxfId="4072" priority="21" operator="containsText" text="Y">
      <formula>NOT(ISERROR(SEARCH("Y",G8)))</formula>
    </cfRule>
    <cfRule type="containsBlanks" dxfId="4071" priority="22">
      <formula>LEN(TRIM(G8))=0</formula>
    </cfRule>
  </conditionalFormatting>
  <conditionalFormatting sqref="G16:H19">
    <cfRule type="containsText" dxfId="4070" priority="19" operator="containsText" text="Y">
      <formula>NOT(ISERROR(SEARCH("Y",G16)))</formula>
    </cfRule>
    <cfRule type="containsBlanks" dxfId="4069" priority="20">
      <formula>LEN(TRIM(G16))=0</formula>
    </cfRule>
  </conditionalFormatting>
  <conditionalFormatting sqref="G24:H33">
    <cfRule type="containsText" dxfId="4068" priority="17" operator="containsText" text="Y">
      <formula>NOT(ISERROR(SEARCH("Y",G24)))</formula>
    </cfRule>
    <cfRule type="containsBlanks" dxfId="4067" priority="18">
      <formula>LEN(TRIM(G24))=0</formula>
    </cfRule>
  </conditionalFormatting>
  <conditionalFormatting sqref="I6:L9">
    <cfRule type="containsText" dxfId="4066" priority="15" operator="containsText" text="Y">
      <formula>NOT(ISERROR(SEARCH("Y",I6)))</formula>
    </cfRule>
    <cfRule type="containsBlanks" dxfId="4065" priority="16">
      <formula>LEN(TRIM(I6))=0</formula>
    </cfRule>
  </conditionalFormatting>
  <conditionalFormatting sqref="O10:R11">
    <cfRule type="containsText" dxfId="4064" priority="13" operator="containsText" text="Y">
      <formula>NOT(ISERROR(SEARCH("Y",O10)))</formula>
    </cfRule>
    <cfRule type="containsBlanks" dxfId="4063" priority="14">
      <formula>LEN(TRIM(O10))=0</formula>
    </cfRule>
  </conditionalFormatting>
  <conditionalFormatting sqref="O12:P13">
    <cfRule type="containsText" dxfId="4062" priority="11" operator="containsText" text="Y">
      <formula>NOT(ISERROR(SEARCH("Y",O12)))</formula>
    </cfRule>
    <cfRule type="containsBlanks" dxfId="4061" priority="12">
      <formula>LEN(TRIM(O12))=0</formula>
    </cfRule>
  </conditionalFormatting>
  <conditionalFormatting sqref="M14:R15">
    <cfRule type="containsText" dxfId="4060" priority="9" operator="containsText" text="Y">
      <formula>NOT(ISERROR(SEARCH("Y",M14)))</formula>
    </cfRule>
    <cfRule type="containsBlanks" dxfId="4059" priority="10">
      <formula>LEN(TRIM(M14))=0</formula>
    </cfRule>
  </conditionalFormatting>
  <conditionalFormatting sqref="K16:L17">
    <cfRule type="containsText" dxfId="4058" priority="7" operator="containsText" text="Y">
      <formula>NOT(ISERROR(SEARCH("Y",K16)))</formula>
    </cfRule>
    <cfRule type="containsBlanks" dxfId="4057" priority="8">
      <formula>LEN(TRIM(K16))=0</formula>
    </cfRule>
  </conditionalFormatting>
  <conditionalFormatting sqref="I24:AF33">
    <cfRule type="containsText" dxfId="4056" priority="5" operator="containsText" text="Y">
      <formula>NOT(ISERROR(SEARCH("Y",I24)))</formula>
    </cfRule>
    <cfRule type="containsBlanks" dxfId="4055" priority="6">
      <formula>LEN(TRIM(I24))=0</formula>
    </cfRule>
  </conditionalFormatting>
  <conditionalFormatting sqref="O18:AF23">
    <cfRule type="containsText" dxfId="4054" priority="3" operator="containsText" text="Y">
      <formula>NOT(ISERROR(SEARCH("Y",O18)))</formula>
    </cfRule>
    <cfRule type="containsBlanks" dxfId="4053" priority="4">
      <formula>LEN(TRIM(O18))=0</formula>
    </cfRule>
  </conditionalFormatting>
  <conditionalFormatting sqref="W6:AF17">
    <cfRule type="containsText" dxfId="4052" priority="1" operator="containsText" text="Y">
      <formula>NOT(ISERROR(SEARCH("Y",W6)))</formula>
    </cfRule>
    <cfRule type="containsBlanks" dxfId="4051" priority="2">
      <formula>LEN(TRIM(W6))=0</formula>
    </cfRule>
  </conditionalFormatting>
  <dataValidations count="1">
    <dataValidation type="list" allowBlank="1" showInputMessage="1" showErrorMessage="1" sqref="G6:H13 G16:H19 I6:L9 O10:R11 O12:P15 M14:N15 Q14:R15 K16:L17 G24:AF33 O18:AF23 W6:AF17" xr:uid="{66E203A0-058B-44DD-9956-E6F341993D60}">
      <formula1>$AL$1:$AL$2</formula1>
    </dataValidation>
  </dataValidations>
  <hyperlinks>
    <hyperlink ref="AI38" location="'Form II(a)'!AC36" display="i" xr:uid="{00000000-0004-0000-3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&amp;LUrban Traffic Control (UTC) - Reply Bit Functionality&amp;CPage &amp;P of &amp;N&amp;RForm XXIII(b)</oddFooter>
  </headerFooter>
  <legacyDrawing r:id="rId2"/>
  <legacyDrawingHF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FF14C-7F7C-4D0E-804E-03B8EEB0C77A}">
  <sheetPr codeName="Sheet87">
    <tabColor theme="3" tint="0.39997558519241921"/>
  </sheetPr>
  <dimension ref="A1:AL34"/>
  <sheetViews>
    <sheetView view="pageBreakPreview" zoomScaleNormal="100" zoomScaleSheetLayoutView="100" workbookViewId="0">
      <selection activeCell="G6" sqref="G6"/>
    </sheetView>
  </sheetViews>
  <sheetFormatPr defaultRowHeight="12.75" x14ac:dyDescent="0.2"/>
  <cols>
    <col min="1" max="6" width="3.5703125" customWidth="1"/>
    <col min="7" max="22" width="6.42578125" customWidth="1"/>
    <col min="23"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565</v>
      </c>
    </row>
    <row r="2" spans="1:38" ht="15.75" x14ac:dyDescent="0.25">
      <c r="A2" s="5" t="s">
        <v>753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ht="13.5" thickBot="1" x14ac:dyDescent="0.25">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2.75" customHeight="1" thickBot="1" x14ac:dyDescent="0.25">
      <c r="A4" s="8"/>
      <c r="B4" s="1079" t="s">
        <v>429</v>
      </c>
      <c r="C4" s="1080"/>
      <c r="D4" s="1080"/>
      <c r="E4" s="1080"/>
      <c r="F4" s="1080"/>
      <c r="G4" s="1080"/>
      <c r="H4" s="1080"/>
      <c r="I4" s="1080"/>
      <c r="J4" s="1080"/>
      <c r="K4" s="1080"/>
      <c r="L4" s="1080"/>
      <c r="M4" s="1080"/>
      <c r="N4" s="1080"/>
      <c r="O4" s="1080"/>
      <c r="P4" s="1080"/>
      <c r="Q4" s="1080"/>
      <c r="R4" s="1080"/>
      <c r="S4" s="1080"/>
      <c r="T4" s="1080"/>
      <c r="U4" s="1080"/>
      <c r="V4" s="1081"/>
      <c r="W4" s="4"/>
      <c r="X4" s="763" t="s">
        <v>689</v>
      </c>
      <c r="Y4" s="763"/>
      <c r="Z4" s="763"/>
      <c r="AA4" s="763"/>
      <c r="AB4" s="763"/>
      <c r="AC4" s="763"/>
      <c r="AD4" s="763"/>
      <c r="AE4" s="763"/>
      <c r="AF4" s="763"/>
      <c r="AG4" s="763"/>
      <c r="AH4" s="15"/>
      <c r="AI4" s="4"/>
    </row>
    <row r="5" spans="1:38" ht="14.1" customHeight="1" x14ac:dyDescent="0.2">
      <c r="A5" s="4"/>
      <c r="B5" s="1077" t="s">
        <v>167</v>
      </c>
      <c r="C5" s="1078"/>
      <c r="D5" s="1078"/>
      <c r="E5" s="1078"/>
      <c r="F5" s="1078"/>
      <c r="G5" s="43">
        <v>1</v>
      </c>
      <c r="H5" s="43">
        <v>2</v>
      </c>
      <c r="I5" s="43">
        <v>3</v>
      </c>
      <c r="J5" s="43">
        <v>4</v>
      </c>
      <c r="K5" s="43">
        <v>5</v>
      </c>
      <c r="L5" s="43">
        <v>6</v>
      </c>
      <c r="M5" s="43">
        <v>7</v>
      </c>
      <c r="N5" s="43">
        <v>8</v>
      </c>
      <c r="O5" s="43">
        <v>9</v>
      </c>
      <c r="P5" s="43">
        <v>10</v>
      </c>
      <c r="Q5" s="43">
        <v>11</v>
      </c>
      <c r="R5" s="43">
        <v>12</v>
      </c>
      <c r="S5" s="43">
        <v>13</v>
      </c>
      <c r="T5" s="43">
        <v>14</v>
      </c>
      <c r="U5" s="43">
        <v>15</v>
      </c>
      <c r="V5" s="260">
        <v>16</v>
      </c>
      <c r="W5" s="4"/>
      <c r="X5" s="763" t="s">
        <v>32</v>
      </c>
      <c r="Y5" s="763"/>
      <c r="Z5" s="763"/>
      <c r="AA5" s="763" t="s">
        <v>690</v>
      </c>
      <c r="AB5" s="763"/>
      <c r="AC5" s="763"/>
      <c r="AD5" s="759" t="s">
        <v>112</v>
      </c>
      <c r="AE5" s="704"/>
      <c r="AF5" s="704"/>
      <c r="AG5" s="705"/>
      <c r="AH5" s="15"/>
      <c r="AI5" s="4"/>
    </row>
    <row r="6" spans="1:38" ht="12.75" customHeight="1" thickBot="1" x14ac:dyDescent="0.25">
      <c r="A6" s="4"/>
      <c r="B6" s="1076" t="s">
        <v>168</v>
      </c>
      <c r="C6" s="971"/>
      <c r="D6" s="971"/>
      <c r="E6" s="971"/>
      <c r="F6" s="971"/>
      <c r="G6" s="248"/>
      <c r="H6" s="248"/>
      <c r="I6" s="248"/>
      <c r="J6" s="248"/>
      <c r="K6" s="248"/>
      <c r="L6" s="248"/>
      <c r="M6" s="248"/>
      <c r="N6" s="262"/>
      <c r="O6" s="262"/>
      <c r="P6" s="262"/>
      <c r="Q6" s="262"/>
      <c r="R6" s="262"/>
      <c r="S6" s="262"/>
      <c r="T6" s="262"/>
      <c r="U6" s="262"/>
      <c r="V6" s="263"/>
      <c r="W6" s="25"/>
      <c r="X6" s="1001"/>
      <c r="Y6" s="1001"/>
      <c r="Z6" s="1001"/>
      <c r="AA6" s="1001"/>
      <c r="AB6" s="1001"/>
      <c r="AC6" s="1001"/>
      <c r="AD6" s="1071"/>
      <c r="AE6" s="1072"/>
      <c r="AF6" s="1072"/>
      <c r="AG6" s="1073"/>
      <c r="AH6" s="25"/>
      <c r="AI6" s="4"/>
    </row>
    <row r="7" spans="1:38" ht="12.75" customHeight="1" x14ac:dyDescent="0.2">
      <c r="A7" s="4"/>
      <c r="B7" s="1077" t="s">
        <v>167</v>
      </c>
      <c r="C7" s="1078"/>
      <c r="D7" s="1078"/>
      <c r="E7" s="1078"/>
      <c r="F7" s="1078"/>
      <c r="G7" s="43">
        <v>17</v>
      </c>
      <c r="H7" s="43">
        <v>18</v>
      </c>
      <c r="I7" s="43">
        <v>19</v>
      </c>
      <c r="J7" s="43">
        <v>20</v>
      </c>
      <c r="K7" s="43">
        <v>21</v>
      </c>
      <c r="L7" s="43">
        <v>22</v>
      </c>
      <c r="M7" s="43">
        <v>23</v>
      </c>
      <c r="N7" s="43">
        <v>24</v>
      </c>
      <c r="O7" s="43">
        <v>25</v>
      </c>
      <c r="P7" s="43">
        <v>26</v>
      </c>
      <c r="Q7" s="43">
        <v>27</v>
      </c>
      <c r="R7" s="43">
        <v>28</v>
      </c>
      <c r="S7" s="43">
        <v>29</v>
      </c>
      <c r="T7" s="43">
        <v>30</v>
      </c>
      <c r="U7" s="43">
        <v>31</v>
      </c>
      <c r="V7" s="260">
        <v>32</v>
      </c>
      <c r="W7" s="4"/>
      <c r="X7" s="1001"/>
      <c r="Y7" s="1001"/>
      <c r="Z7" s="1001"/>
      <c r="AA7" s="1001"/>
      <c r="AB7" s="1001"/>
      <c r="AC7" s="1001"/>
      <c r="AD7" s="1071"/>
      <c r="AE7" s="1072"/>
      <c r="AF7" s="1072"/>
      <c r="AG7" s="1073"/>
      <c r="AH7" s="4"/>
      <c r="AI7" s="4"/>
    </row>
    <row r="8" spans="1:38" ht="13.5" customHeight="1" thickBot="1" x14ac:dyDescent="0.25">
      <c r="A8" s="4"/>
      <c r="B8" s="1076" t="s">
        <v>168</v>
      </c>
      <c r="C8" s="971"/>
      <c r="D8" s="971"/>
      <c r="E8" s="971"/>
      <c r="F8" s="971"/>
      <c r="G8" s="248"/>
      <c r="H8" s="248"/>
      <c r="I8" s="248"/>
      <c r="J8" s="248"/>
      <c r="K8" s="248"/>
      <c r="L8" s="248"/>
      <c r="M8" s="248"/>
      <c r="N8" s="262"/>
      <c r="O8" s="262"/>
      <c r="P8" s="262"/>
      <c r="Q8" s="262"/>
      <c r="R8" s="262"/>
      <c r="S8" s="262"/>
      <c r="T8" s="262"/>
      <c r="U8" s="262"/>
      <c r="V8" s="263"/>
      <c r="W8" s="4"/>
      <c r="X8" s="1001"/>
      <c r="Y8" s="1001"/>
      <c r="Z8" s="1001"/>
      <c r="AA8" s="1001"/>
      <c r="AB8" s="1001"/>
      <c r="AC8" s="1001"/>
      <c r="AD8" s="1071"/>
      <c r="AE8" s="1072"/>
      <c r="AF8" s="1072"/>
      <c r="AG8" s="1073"/>
      <c r="AH8" s="25"/>
      <c r="AI8" s="4"/>
    </row>
    <row r="9" spans="1:38" ht="12.75" customHeight="1" x14ac:dyDescent="0.2">
      <c r="A9" s="4"/>
      <c r="B9" s="1077" t="s">
        <v>167</v>
      </c>
      <c r="C9" s="1078"/>
      <c r="D9" s="1078"/>
      <c r="E9" s="1078"/>
      <c r="F9" s="1078"/>
      <c r="G9" s="43">
        <v>33</v>
      </c>
      <c r="H9" s="43">
        <v>34</v>
      </c>
      <c r="I9" s="43">
        <v>35</v>
      </c>
      <c r="J9" s="43">
        <v>36</v>
      </c>
      <c r="K9" s="43">
        <v>37</v>
      </c>
      <c r="L9" s="43">
        <v>38</v>
      </c>
      <c r="M9" s="43">
        <v>39</v>
      </c>
      <c r="N9" s="43">
        <v>40</v>
      </c>
      <c r="O9" s="43">
        <v>41</v>
      </c>
      <c r="P9" s="43">
        <v>42</v>
      </c>
      <c r="Q9" s="43">
        <v>43</v>
      </c>
      <c r="R9" s="43">
        <v>44</v>
      </c>
      <c r="S9" s="43">
        <v>45</v>
      </c>
      <c r="T9" s="43">
        <v>46</v>
      </c>
      <c r="U9" s="43">
        <v>47</v>
      </c>
      <c r="V9" s="260">
        <v>48</v>
      </c>
      <c r="W9" s="4"/>
      <c r="X9" s="1001"/>
      <c r="Y9" s="1001"/>
      <c r="Z9" s="1001"/>
      <c r="AA9" s="1001"/>
      <c r="AB9" s="1001"/>
      <c r="AC9" s="1001"/>
      <c r="AD9" s="1071"/>
      <c r="AE9" s="1072"/>
      <c r="AF9" s="1072"/>
      <c r="AG9" s="1073"/>
      <c r="AH9" s="15"/>
      <c r="AI9" s="4"/>
    </row>
    <row r="10" spans="1:38" ht="12.75" customHeight="1" thickBot="1" x14ac:dyDescent="0.25">
      <c r="A10" s="4"/>
      <c r="B10" s="1076" t="s">
        <v>168</v>
      </c>
      <c r="C10" s="971"/>
      <c r="D10" s="971"/>
      <c r="E10" s="971"/>
      <c r="F10" s="971"/>
      <c r="G10" s="248"/>
      <c r="H10" s="248"/>
      <c r="I10" s="248"/>
      <c r="J10" s="248"/>
      <c r="K10" s="248"/>
      <c r="L10" s="248"/>
      <c r="M10" s="248"/>
      <c r="N10" s="262"/>
      <c r="O10" s="262"/>
      <c r="P10" s="262"/>
      <c r="Q10" s="262"/>
      <c r="R10" s="262"/>
      <c r="S10" s="262"/>
      <c r="T10" s="262"/>
      <c r="U10" s="262"/>
      <c r="V10" s="263"/>
      <c r="W10" s="4"/>
      <c r="X10" s="1001"/>
      <c r="Y10" s="1001"/>
      <c r="Z10" s="1001"/>
      <c r="AA10" s="1001"/>
      <c r="AB10" s="1001"/>
      <c r="AC10" s="1001"/>
      <c r="AD10" s="1071"/>
      <c r="AE10" s="1072"/>
      <c r="AF10" s="1072"/>
      <c r="AG10" s="1073"/>
      <c r="AH10" s="4"/>
      <c r="AI10" s="4"/>
    </row>
    <row r="11" spans="1:38" ht="12.75" customHeight="1" x14ac:dyDescent="0.2">
      <c r="A11" s="4"/>
      <c r="B11" s="1077" t="s">
        <v>167</v>
      </c>
      <c r="C11" s="1078"/>
      <c r="D11" s="1078"/>
      <c r="E11" s="1078"/>
      <c r="F11" s="1078"/>
      <c r="G11" s="43">
        <v>49</v>
      </c>
      <c r="H11" s="43">
        <v>50</v>
      </c>
      <c r="I11" s="43">
        <v>51</v>
      </c>
      <c r="J11" s="43">
        <v>52</v>
      </c>
      <c r="K11" s="43">
        <v>53</v>
      </c>
      <c r="L11" s="43">
        <v>54</v>
      </c>
      <c r="M11" s="43">
        <v>55</v>
      </c>
      <c r="N11" s="43">
        <v>56</v>
      </c>
      <c r="O11" s="43">
        <v>57</v>
      </c>
      <c r="P11" s="43">
        <v>58</v>
      </c>
      <c r="Q11" s="43">
        <v>59</v>
      </c>
      <c r="R11" s="43">
        <v>60</v>
      </c>
      <c r="S11" s="43">
        <v>61</v>
      </c>
      <c r="T11" s="43">
        <v>62</v>
      </c>
      <c r="U11" s="43">
        <v>63</v>
      </c>
      <c r="V11" s="260">
        <v>64</v>
      </c>
      <c r="W11" s="4"/>
      <c r="X11" s="1001"/>
      <c r="Y11" s="1001"/>
      <c r="Z11" s="1001"/>
      <c r="AA11" s="1001"/>
      <c r="AB11" s="1001"/>
      <c r="AC11" s="1001"/>
      <c r="AD11" s="1071"/>
      <c r="AE11" s="1072"/>
      <c r="AF11" s="1072"/>
      <c r="AG11" s="1073"/>
      <c r="AH11" s="4"/>
      <c r="AI11" s="4"/>
    </row>
    <row r="12" spans="1:38" ht="12.75" customHeight="1" thickBot="1" x14ac:dyDescent="0.25">
      <c r="A12" s="4"/>
      <c r="B12" s="1076" t="s">
        <v>168</v>
      </c>
      <c r="C12" s="971"/>
      <c r="D12" s="971"/>
      <c r="E12" s="971"/>
      <c r="F12" s="971"/>
      <c r="G12" s="248"/>
      <c r="H12" s="248"/>
      <c r="I12" s="248"/>
      <c r="J12" s="248"/>
      <c r="K12" s="248"/>
      <c r="L12" s="248"/>
      <c r="M12" s="248"/>
      <c r="N12" s="262"/>
      <c r="O12" s="262"/>
      <c r="P12" s="262"/>
      <c r="Q12" s="262"/>
      <c r="R12" s="262"/>
      <c r="S12" s="262"/>
      <c r="T12" s="262"/>
      <c r="U12" s="262"/>
      <c r="V12" s="263"/>
      <c r="W12" s="4"/>
      <c r="X12" s="1001"/>
      <c r="Y12" s="1001"/>
      <c r="Z12" s="1001"/>
      <c r="AA12" s="1001"/>
      <c r="AB12" s="1001"/>
      <c r="AC12" s="1001"/>
      <c r="AD12" s="1071"/>
      <c r="AE12" s="1072"/>
      <c r="AF12" s="1072"/>
      <c r="AG12" s="1073"/>
      <c r="AH12" s="4"/>
      <c r="AI12" s="4"/>
    </row>
    <row r="13" spans="1:38" ht="12.6" customHeight="1" thickBot="1" x14ac:dyDescent="0.25">
      <c r="A13" s="4"/>
      <c r="B13" s="107"/>
      <c r="C13" s="107"/>
      <c r="D13" s="107"/>
      <c r="E13" s="107"/>
      <c r="F13" s="107"/>
      <c r="G13" s="25"/>
      <c r="H13" s="25"/>
      <c r="I13" s="25"/>
      <c r="J13" s="25"/>
      <c r="K13" s="25"/>
      <c r="L13" s="25"/>
      <c r="M13" s="25"/>
      <c r="N13" s="25"/>
      <c r="O13" s="25"/>
      <c r="P13" s="25"/>
      <c r="Q13" s="25"/>
      <c r="R13" s="25"/>
      <c r="S13" s="25"/>
      <c r="T13" s="25"/>
      <c r="U13" s="25"/>
      <c r="V13" s="25"/>
      <c r="W13" s="4"/>
      <c r="X13" s="1001"/>
      <c r="Y13" s="1001"/>
      <c r="Z13" s="1001"/>
      <c r="AA13" s="1001"/>
      <c r="AB13" s="1001"/>
      <c r="AC13" s="1001"/>
      <c r="AD13" s="1071"/>
      <c r="AE13" s="1072"/>
      <c r="AF13" s="1072"/>
      <c r="AG13" s="1073"/>
      <c r="AH13" s="4"/>
      <c r="AI13" s="4"/>
    </row>
    <row r="14" spans="1:38" ht="12.6" customHeight="1" thickBot="1" x14ac:dyDescent="0.25">
      <c r="A14" s="4"/>
      <c r="B14" s="1079" t="s">
        <v>430</v>
      </c>
      <c r="C14" s="1080"/>
      <c r="D14" s="1080"/>
      <c r="E14" s="1080"/>
      <c r="F14" s="1080"/>
      <c r="G14" s="1080"/>
      <c r="H14" s="1080"/>
      <c r="I14" s="1080"/>
      <c r="J14" s="1080"/>
      <c r="K14" s="1080"/>
      <c r="L14" s="1080"/>
      <c r="M14" s="1080"/>
      <c r="N14" s="1080"/>
      <c r="O14" s="1080"/>
      <c r="P14" s="1080"/>
      <c r="Q14" s="1080"/>
      <c r="R14" s="1080"/>
      <c r="S14" s="1080"/>
      <c r="T14" s="1080"/>
      <c r="U14" s="1080"/>
      <c r="V14" s="1081"/>
      <c r="W14" s="25"/>
      <c r="X14" s="1001"/>
      <c r="Y14" s="1001"/>
      <c r="Z14" s="1001"/>
      <c r="AA14" s="1001"/>
      <c r="AB14" s="1001"/>
      <c r="AC14" s="1001"/>
      <c r="AD14" s="1071"/>
      <c r="AE14" s="1072"/>
      <c r="AF14" s="1072"/>
      <c r="AG14" s="1073"/>
      <c r="AH14" s="25"/>
      <c r="AI14" s="4"/>
    </row>
    <row r="15" spans="1:38" ht="12.6" customHeight="1" x14ac:dyDescent="0.2">
      <c r="A15" s="4"/>
      <c r="B15" s="1077" t="s">
        <v>167</v>
      </c>
      <c r="C15" s="1078"/>
      <c r="D15" s="1078"/>
      <c r="E15" s="1078"/>
      <c r="F15" s="1078"/>
      <c r="G15" s="43">
        <v>1</v>
      </c>
      <c r="H15" s="43">
        <v>2</v>
      </c>
      <c r="I15" s="43">
        <v>3</v>
      </c>
      <c r="J15" s="43">
        <v>4</v>
      </c>
      <c r="K15" s="43">
        <v>5</v>
      </c>
      <c r="L15" s="43">
        <v>6</v>
      </c>
      <c r="M15" s="43">
        <v>7</v>
      </c>
      <c r="N15" s="43">
        <v>8</v>
      </c>
      <c r="O15" s="43">
        <v>9</v>
      </c>
      <c r="P15" s="43">
        <v>10</v>
      </c>
      <c r="Q15" s="43">
        <v>11</v>
      </c>
      <c r="R15" s="43">
        <v>12</v>
      </c>
      <c r="S15" s="43">
        <v>13</v>
      </c>
      <c r="T15" s="43">
        <v>14</v>
      </c>
      <c r="U15" s="43">
        <v>15</v>
      </c>
      <c r="V15" s="260">
        <v>16</v>
      </c>
      <c r="W15" s="25"/>
      <c r="X15" s="1001"/>
      <c r="Y15" s="1001"/>
      <c r="Z15" s="1001"/>
      <c r="AA15" s="1001"/>
      <c r="AB15" s="1001"/>
      <c r="AC15" s="1001"/>
      <c r="AD15" s="1071"/>
      <c r="AE15" s="1072"/>
      <c r="AF15" s="1072"/>
      <c r="AG15" s="1073"/>
      <c r="AH15" s="25"/>
      <c r="AI15" s="4"/>
    </row>
    <row r="16" spans="1:38" ht="12.75" customHeight="1" thickBot="1" x14ac:dyDescent="0.25">
      <c r="A16" s="4"/>
      <c r="B16" s="1076" t="s">
        <v>169</v>
      </c>
      <c r="C16" s="971"/>
      <c r="D16" s="971"/>
      <c r="E16" s="971"/>
      <c r="F16" s="971"/>
      <c r="G16" s="248"/>
      <c r="H16" s="248"/>
      <c r="I16" s="248"/>
      <c r="J16" s="248"/>
      <c r="K16" s="248"/>
      <c r="L16" s="248"/>
      <c r="M16" s="248"/>
      <c r="N16" s="248"/>
      <c r="O16" s="248"/>
      <c r="P16" s="248"/>
      <c r="Q16" s="248"/>
      <c r="R16" s="248"/>
      <c r="S16" s="248"/>
      <c r="T16" s="248"/>
      <c r="U16" s="248"/>
      <c r="V16" s="261"/>
      <c r="W16" s="25"/>
      <c r="X16" s="1001"/>
      <c r="Y16" s="1001"/>
      <c r="Z16" s="1001"/>
      <c r="AA16" s="1001"/>
      <c r="AB16" s="1001"/>
      <c r="AC16" s="1001"/>
      <c r="AD16" s="1071"/>
      <c r="AE16" s="1072"/>
      <c r="AF16" s="1072"/>
      <c r="AG16" s="1073"/>
      <c r="AH16" s="4"/>
      <c r="AI16" s="4"/>
    </row>
    <row r="17" spans="1:35" ht="12.75" customHeight="1" x14ac:dyDescent="0.2">
      <c r="A17" s="4"/>
      <c r="B17" s="1077" t="s">
        <v>167</v>
      </c>
      <c r="C17" s="1078"/>
      <c r="D17" s="1078"/>
      <c r="E17" s="1078"/>
      <c r="F17" s="1078"/>
      <c r="G17" s="43">
        <v>17</v>
      </c>
      <c r="H17" s="43">
        <v>18</v>
      </c>
      <c r="I17" s="43">
        <v>19</v>
      </c>
      <c r="J17" s="43">
        <v>20</v>
      </c>
      <c r="K17" s="43">
        <v>21</v>
      </c>
      <c r="L17" s="43">
        <v>22</v>
      </c>
      <c r="M17" s="43">
        <v>23</v>
      </c>
      <c r="N17" s="43">
        <v>24</v>
      </c>
      <c r="O17" s="43">
        <v>25</v>
      </c>
      <c r="P17" s="43">
        <v>26</v>
      </c>
      <c r="Q17" s="43">
        <v>27</v>
      </c>
      <c r="R17" s="43">
        <v>28</v>
      </c>
      <c r="S17" s="43">
        <v>29</v>
      </c>
      <c r="T17" s="43">
        <v>30</v>
      </c>
      <c r="U17" s="43">
        <v>31</v>
      </c>
      <c r="V17" s="260">
        <v>32</v>
      </c>
      <c r="W17" s="25"/>
      <c r="X17" s="1001"/>
      <c r="Y17" s="1001"/>
      <c r="Z17" s="1001"/>
      <c r="AA17" s="1001"/>
      <c r="AB17" s="1001"/>
      <c r="AC17" s="1001"/>
      <c r="AD17" s="1071"/>
      <c r="AE17" s="1072"/>
      <c r="AF17" s="1072"/>
      <c r="AG17" s="1073"/>
      <c r="AH17" s="4"/>
      <c r="AI17" s="4"/>
    </row>
    <row r="18" spans="1:35" ht="12.95" customHeight="1" thickBot="1" x14ac:dyDescent="0.25">
      <c r="A18" s="4"/>
      <c r="B18" s="1076" t="s">
        <v>169</v>
      </c>
      <c r="C18" s="971"/>
      <c r="D18" s="971"/>
      <c r="E18" s="971"/>
      <c r="F18" s="971"/>
      <c r="G18" s="248"/>
      <c r="H18" s="248"/>
      <c r="I18" s="248"/>
      <c r="J18" s="248"/>
      <c r="K18" s="248"/>
      <c r="L18" s="248"/>
      <c r="M18" s="248"/>
      <c r="N18" s="248"/>
      <c r="O18" s="248"/>
      <c r="P18" s="248"/>
      <c r="Q18" s="248"/>
      <c r="R18" s="248"/>
      <c r="S18" s="248"/>
      <c r="T18" s="248"/>
      <c r="U18" s="248"/>
      <c r="V18" s="261"/>
      <c r="W18" s="25"/>
      <c r="X18" s="1001"/>
      <c r="Y18" s="1001"/>
      <c r="Z18" s="1001"/>
      <c r="AA18" s="1001"/>
      <c r="AB18" s="1001"/>
      <c r="AC18" s="1001"/>
      <c r="AD18" s="1071"/>
      <c r="AE18" s="1072"/>
      <c r="AF18" s="1072"/>
      <c r="AG18" s="1073"/>
      <c r="AH18" s="4"/>
      <c r="AI18" s="4"/>
    </row>
    <row r="19" spans="1:35" ht="12.6" customHeight="1" x14ac:dyDescent="0.2">
      <c r="A19" s="4"/>
      <c r="B19" s="1077" t="s">
        <v>167</v>
      </c>
      <c r="C19" s="1078"/>
      <c r="D19" s="1078"/>
      <c r="E19" s="1078"/>
      <c r="F19" s="1078"/>
      <c r="G19" s="43">
        <v>33</v>
      </c>
      <c r="H19" s="43">
        <v>34</v>
      </c>
      <c r="I19" s="43">
        <v>35</v>
      </c>
      <c r="J19" s="43">
        <v>36</v>
      </c>
      <c r="K19" s="43">
        <v>37</v>
      </c>
      <c r="L19" s="43">
        <v>38</v>
      </c>
      <c r="M19" s="43">
        <v>39</v>
      </c>
      <c r="N19" s="43">
        <v>40</v>
      </c>
      <c r="O19" s="43">
        <v>41</v>
      </c>
      <c r="P19" s="43">
        <v>42</v>
      </c>
      <c r="Q19" s="43">
        <v>43</v>
      </c>
      <c r="R19" s="43">
        <v>44</v>
      </c>
      <c r="S19" s="43">
        <v>45</v>
      </c>
      <c r="T19" s="43">
        <v>46</v>
      </c>
      <c r="U19" s="43">
        <v>47</v>
      </c>
      <c r="V19" s="260">
        <v>48</v>
      </c>
      <c r="W19" s="25"/>
      <c r="X19" s="1001"/>
      <c r="Y19" s="1001"/>
      <c r="Z19" s="1001"/>
      <c r="AA19" s="1001"/>
      <c r="AB19" s="1001"/>
      <c r="AC19" s="1001"/>
      <c r="AD19" s="1071"/>
      <c r="AE19" s="1072"/>
      <c r="AF19" s="1072"/>
      <c r="AG19" s="1073"/>
      <c r="AH19" s="4"/>
      <c r="AI19" s="4"/>
    </row>
    <row r="20" spans="1:35" ht="12.95" customHeight="1" thickBot="1" x14ac:dyDescent="0.25">
      <c r="A20" s="4"/>
      <c r="B20" s="1076" t="s">
        <v>169</v>
      </c>
      <c r="C20" s="971"/>
      <c r="D20" s="971"/>
      <c r="E20" s="971"/>
      <c r="F20" s="971"/>
      <c r="G20" s="248"/>
      <c r="H20" s="248"/>
      <c r="I20" s="248"/>
      <c r="J20" s="248"/>
      <c r="K20" s="248"/>
      <c r="L20" s="248"/>
      <c r="M20" s="248"/>
      <c r="N20" s="248"/>
      <c r="O20" s="248"/>
      <c r="P20" s="248"/>
      <c r="Q20" s="248"/>
      <c r="R20" s="248"/>
      <c r="S20" s="248"/>
      <c r="T20" s="248"/>
      <c r="U20" s="248"/>
      <c r="V20" s="261"/>
      <c r="W20" s="25"/>
      <c r="X20" s="1001"/>
      <c r="Y20" s="1001"/>
      <c r="Z20" s="1001"/>
      <c r="AA20" s="1001"/>
      <c r="AB20" s="1001"/>
      <c r="AC20" s="1001"/>
      <c r="AD20" s="1071"/>
      <c r="AE20" s="1072"/>
      <c r="AF20" s="1072"/>
      <c r="AG20" s="1073"/>
      <c r="AH20" s="25"/>
      <c r="AI20" s="4"/>
    </row>
    <row r="21" spans="1:35" ht="12.6" customHeight="1" x14ac:dyDescent="0.2">
      <c r="A21" s="4"/>
      <c r="B21" s="1077" t="s">
        <v>167</v>
      </c>
      <c r="C21" s="1078"/>
      <c r="D21" s="1078"/>
      <c r="E21" s="1078"/>
      <c r="F21" s="1078"/>
      <c r="G21" s="43">
        <v>49</v>
      </c>
      <c r="H21" s="43">
        <v>50</v>
      </c>
      <c r="I21" s="43">
        <v>51</v>
      </c>
      <c r="J21" s="43">
        <v>52</v>
      </c>
      <c r="K21" s="43">
        <v>53</v>
      </c>
      <c r="L21" s="43">
        <v>54</v>
      </c>
      <c r="M21" s="43">
        <v>55</v>
      </c>
      <c r="N21" s="43">
        <v>56</v>
      </c>
      <c r="O21" s="43">
        <v>57</v>
      </c>
      <c r="P21" s="43">
        <v>58</v>
      </c>
      <c r="Q21" s="43">
        <v>59</v>
      </c>
      <c r="R21" s="43">
        <v>60</v>
      </c>
      <c r="S21" s="43">
        <v>61</v>
      </c>
      <c r="T21" s="43">
        <v>62</v>
      </c>
      <c r="U21" s="43">
        <v>63</v>
      </c>
      <c r="V21" s="260">
        <v>64</v>
      </c>
      <c r="W21" s="15"/>
      <c r="X21" s="1001"/>
      <c r="Y21" s="1001"/>
      <c r="Z21" s="1001"/>
      <c r="AA21" s="1001"/>
      <c r="AB21" s="1001"/>
      <c r="AC21" s="1001"/>
      <c r="AD21" s="1071"/>
      <c r="AE21" s="1072"/>
      <c r="AF21" s="1072"/>
      <c r="AG21" s="1073"/>
      <c r="AH21" s="152"/>
      <c r="AI21" s="4"/>
    </row>
    <row r="22" spans="1:35" ht="12.95" customHeight="1" thickBot="1" x14ac:dyDescent="0.25">
      <c r="A22" s="4"/>
      <c r="B22" s="1076" t="s">
        <v>169</v>
      </c>
      <c r="C22" s="971"/>
      <c r="D22" s="971"/>
      <c r="E22" s="971"/>
      <c r="F22" s="971"/>
      <c r="G22" s="248"/>
      <c r="H22" s="248"/>
      <c r="I22" s="248"/>
      <c r="J22" s="248"/>
      <c r="K22" s="248"/>
      <c r="L22" s="248"/>
      <c r="M22" s="248"/>
      <c r="N22" s="248"/>
      <c r="O22" s="248"/>
      <c r="P22" s="248"/>
      <c r="Q22" s="248"/>
      <c r="R22" s="248"/>
      <c r="S22" s="248"/>
      <c r="T22" s="248"/>
      <c r="U22" s="248"/>
      <c r="V22" s="261"/>
      <c r="W22" s="49"/>
      <c r="X22" s="1001"/>
      <c r="Y22" s="1001"/>
      <c r="Z22" s="1001"/>
      <c r="AA22" s="1001"/>
      <c r="AB22" s="1001"/>
      <c r="AC22" s="1001"/>
      <c r="AD22" s="1071"/>
      <c r="AE22" s="1072"/>
      <c r="AF22" s="1072"/>
      <c r="AG22" s="1073"/>
      <c r="AH22" s="152"/>
      <c r="AI22" s="4"/>
    </row>
    <row r="23" spans="1:35" ht="12.6" customHeight="1" x14ac:dyDescent="0.2">
      <c r="A23" s="4"/>
      <c r="B23" s="1074"/>
      <c r="C23" s="1074"/>
      <c r="D23" s="1074"/>
      <c r="E23" s="1074"/>
      <c r="F23" s="1074"/>
      <c r="G23" s="258"/>
      <c r="H23" s="258"/>
      <c r="I23" s="258"/>
      <c r="J23" s="258"/>
      <c r="K23" s="258"/>
      <c r="L23" s="258"/>
      <c r="M23" s="258"/>
      <c r="N23" s="258"/>
      <c r="O23" s="258"/>
      <c r="P23" s="258"/>
      <c r="Q23" s="258"/>
      <c r="R23" s="258"/>
      <c r="S23" s="258"/>
      <c r="T23" s="258"/>
      <c r="U23" s="258"/>
      <c r="V23" s="258"/>
      <c r="W23" s="49"/>
      <c r="X23" s="1001"/>
      <c r="Y23" s="1001"/>
      <c r="Z23" s="1001"/>
      <c r="AA23" s="1001"/>
      <c r="AB23" s="1001"/>
      <c r="AC23" s="1001"/>
      <c r="AD23" s="1071"/>
      <c r="AE23" s="1072"/>
      <c r="AF23" s="1072"/>
      <c r="AG23" s="1073"/>
      <c r="AH23" s="152"/>
      <c r="AI23" s="4"/>
    </row>
    <row r="24" spans="1:35" ht="12.95" customHeight="1" x14ac:dyDescent="0.2">
      <c r="A24" s="4"/>
      <c r="B24" s="1075" t="s">
        <v>691</v>
      </c>
      <c r="C24" s="1075"/>
      <c r="D24" s="1075"/>
      <c r="E24" s="1075"/>
      <c r="F24" s="1075"/>
      <c r="G24" s="259"/>
      <c r="H24" s="303"/>
      <c r="I24" s="303"/>
      <c r="J24" s="303"/>
      <c r="K24" s="303"/>
      <c r="L24" s="303"/>
      <c r="M24" s="303"/>
      <c r="N24" s="303"/>
      <c r="O24" s="303"/>
      <c r="P24" s="303"/>
      <c r="Q24" s="303"/>
      <c r="R24" s="303"/>
      <c r="S24" s="303"/>
      <c r="T24" s="303"/>
      <c r="U24" s="303"/>
      <c r="V24" s="303"/>
      <c r="W24" s="49"/>
      <c r="X24" s="1001"/>
      <c r="Y24" s="1001"/>
      <c r="Z24" s="1001"/>
      <c r="AA24" s="1001"/>
      <c r="AB24" s="1001"/>
      <c r="AC24" s="1001"/>
      <c r="AD24" s="1071"/>
      <c r="AE24" s="1072"/>
      <c r="AF24" s="1072"/>
      <c r="AG24" s="1073"/>
      <c r="AH24" s="152"/>
      <c r="AI24" s="4"/>
    </row>
    <row r="25" spans="1:35" ht="12.6" customHeight="1" x14ac:dyDescent="0.2">
      <c r="A25" s="4"/>
      <c r="B25" s="1075" t="s">
        <v>692</v>
      </c>
      <c r="C25" s="1075"/>
      <c r="D25" s="1075"/>
      <c r="E25" s="1075"/>
      <c r="F25" s="1075"/>
      <c r="G25" s="304"/>
      <c r="H25" s="258"/>
      <c r="I25" s="258"/>
      <c r="J25" s="258"/>
      <c r="K25" s="258"/>
      <c r="L25" s="258"/>
      <c r="M25" s="258"/>
      <c r="N25" s="258"/>
      <c r="O25" s="258"/>
      <c r="P25" s="258"/>
      <c r="Q25" s="258"/>
      <c r="R25" s="258"/>
      <c r="S25" s="258"/>
      <c r="T25" s="258"/>
      <c r="U25" s="258"/>
      <c r="V25" s="258"/>
      <c r="W25" s="49"/>
      <c r="X25" s="1001"/>
      <c r="Y25" s="1001"/>
      <c r="Z25" s="1001"/>
      <c r="AA25" s="1001"/>
      <c r="AB25" s="1001"/>
      <c r="AC25" s="1001"/>
      <c r="AD25" s="1071"/>
      <c r="AE25" s="1072"/>
      <c r="AF25" s="1072"/>
      <c r="AG25" s="1073"/>
      <c r="AH25" s="152"/>
      <c r="AI25" s="4"/>
    </row>
    <row r="26" spans="1:35" ht="12.95" customHeight="1" x14ac:dyDescent="0.2">
      <c r="A26" s="4"/>
      <c r="B26" s="1075" t="s">
        <v>693</v>
      </c>
      <c r="C26" s="1075"/>
      <c r="D26" s="1075"/>
      <c r="E26" s="1075"/>
      <c r="F26" s="1075"/>
      <c r="G26" s="264"/>
      <c r="H26" s="303"/>
      <c r="I26" s="303"/>
      <c r="J26" s="303"/>
      <c r="K26" s="303"/>
      <c r="L26" s="303"/>
      <c r="M26" s="303"/>
      <c r="N26" s="303"/>
      <c r="O26" s="303"/>
      <c r="P26" s="303"/>
      <c r="Q26" s="303"/>
      <c r="R26" s="303"/>
      <c r="S26" s="303"/>
      <c r="T26" s="303"/>
      <c r="U26" s="303"/>
      <c r="V26" s="303"/>
      <c r="W26" s="49"/>
      <c r="X26" s="1001"/>
      <c r="Y26" s="1001"/>
      <c r="Z26" s="1001"/>
      <c r="AA26" s="1001"/>
      <c r="AB26" s="1001"/>
      <c r="AC26" s="1001"/>
      <c r="AD26" s="1071"/>
      <c r="AE26" s="1072"/>
      <c r="AF26" s="1072"/>
      <c r="AG26" s="1073"/>
      <c r="AH26" s="152"/>
      <c r="AI26" s="4"/>
    </row>
    <row r="27" spans="1:35" ht="12.6" customHeight="1" x14ac:dyDescent="0.2">
      <c r="A27" s="4"/>
      <c r="B27" s="1075" t="s">
        <v>694</v>
      </c>
      <c r="C27" s="1075"/>
      <c r="D27" s="1075"/>
      <c r="E27" s="1075"/>
      <c r="F27" s="1075"/>
      <c r="G27" s="304"/>
      <c r="H27" s="258"/>
      <c r="I27" s="258"/>
      <c r="J27" s="258"/>
      <c r="K27" s="258"/>
      <c r="L27" s="258"/>
      <c r="M27" s="258"/>
      <c r="N27" s="258"/>
      <c r="O27" s="258"/>
      <c r="P27" s="258"/>
      <c r="Q27" s="258"/>
      <c r="R27" s="258"/>
      <c r="S27" s="258"/>
      <c r="T27" s="258"/>
      <c r="U27" s="258"/>
      <c r="V27" s="258"/>
      <c r="W27" s="49"/>
      <c r="X27" s="1001"/>
      <c r="Y27" s="1001"/>
      <c r="Z27" s="1001"/>
      <c r="AA27" s="1001"/>
      <c r="AB27" s="1001"/>
      <c r="AC27" s="1001"/>
      <c r="AD27" s="1071"/>
      <c r="AE27" s="1072"/>
      <c r="AF27" s="1072"/>
      <c r="AG27" s="1073"/>
      <c r="AH27" s="152"/>
      <c r="AI27" s="4"/>
    </row>
    <row r="28" spans="1:35" ht="12.95" customHeight="1" x14ac:dyDescent="0.2">
      <c r="A28" s="4"/>
      <c r="B28" s="1074"/>
      <c r="C28" s="1074"/>
      <c r="D28" s="1074"/>
      <c r="E28" s="1074"/>
      <c r="F28" s="1074"/>
      <c r="G28" s="303"/>
      <c r="H28" s="303"/>
      <c r="I28" s="303"/>
      <c r="J28" s="303"/>
      <c r="K28" s="303"/>
      <c r="L28" s="303"/>
      <c r="M28" s="303"/>
      <c r="N28" s="303"/>
      <c r="O28" s="303"/>
      <c r="P28" s="303"/>
      <c r="Q28" s="303"/>
      <c r="R28" s="303"/>
      <c r="S28" s="303"/>
      <c r="T28" s="303"/>
      <c r="U28" s="303"/>
      <c r="V28" s="303"/>
      <c r="W28" s="49"/>
      <c r="X28" s="1001"/>
      <c r="Y28" s="1001"/>
      <c r="Z28" s="1001"/>
      <c r="AA28" s="1001"/>
      <c r="AB28" s="1001"/>
      <c r="AC28" s="1001"/>
      <c r="AD28" s="1071"/>
      <c r="AE28" s="1072"/>
      <c r="AF28" s="1072"/>
      <c r="AG28" s="1073"/>
      <c r="AH28" s="152"/>
      <c r="AI28" s="4"/>
    </row>
    <row r="29" spans="1:35" ht="12.6" customHeight="1" x14ac:dyDescent="0.2">
      <c r="A29" s="4"/>
      <c r="B29" s="1074"/>
      <c r="C29" s="1074"/>
      <c r="D29" s="1074"/>
      <c r="E29" s="1074"/>
      <c r="F29" s="1074"/>
      <c r="G29" s="258"/>
      <c r="H29" s="258"/>
      <c r="I29" s="258"/>
      <c r="J29" s="258"/>
      <c r="K29" s="258"/>
      <c r="L29" s="258"/>
      <c r="M29" s="258"/>
      <c r="N29" s="258"/>
      <c r="O29" s="258"/>
      <c r="P29" s="258"/>
      <c r="Q29" s="258"/>
      <c r="R29" s="258"/>
      <c r="S29" s="258"/>
      <c r="T29" s="258"/>
      <c r="U29" s="258"/>
      <c r="V29" s="258"/>
      <c r="W29" s="49"/>
      <c r="X29" s="1001"/>
      <c r="Y29" s="1001"/>
      <c r="Z29" s="1001"/>
      <c r="AA29" s="1001"/>
      <c r="AB29" s="1001"/>
      <c r="AC29" s="1001"/>
      <c r="AD29" s="1071"/>
      <c r="AE29" s="1072"/>
      <c r="AF29" s="1072"/>
      <c r="AG29" s="1073"/>
      <c r="AH29" s="152"/>
      <c r="AI29" s="4"/>
    </row>
    <row r="30" spans="1:35" ht="12.6" customHeight="1" x14ac:dyDescent="0.2">
      <c r="A30" s="4"/>
      <c r="B30" s="1074"/>
      <c r="C30" s="1074"/>
      <c r="D30" s="1074"/>
      <c r="E30" s="1074"/>
      <c r="F30" s="1074"/>
      <c r="G30" s="303"/>
      <c r="H30" s="303"/>
      <c r="I30" s="303"/>
      <c r="J30" s="303"/>
      <c r="K30" s="303"/>
      <c r="L30" s="303"/>
      <c r="M30" s="303"/>
      <c r="N30" s="303"/>
      <c r="O30" s="303"/>
      <c r="P30" s="303"/>
      <c r="Q30" s="303"/>
      <c r="R30" s="303"/>
      <c r="S30" s="303"/>
      <c r="T30" s="303"/>
      <c r="U30" s="303"/>
      <c r="V30" s="303"/>
      <c r="W30" s="49"/>
      <c r="X30" s="1001"/>
      <c r="Y30" s="1001"/>
      <c r="Z30" s="1001"/>
      <c r="AA30" s="1001"/>
      <c r="AB30" s="1001"/>
      <c r="AC30" s="1001"/>
      <c r="AD30" s="1071"/>
      <c r="AE30" s="1072"/>
      <c r="AF30" s="1072"/>
      <c r="AG30" s="1073"/>
      <c r="AH30" s="152"/>
      <c r="AI30" s="4"/>
    </row>
    <row r="31" spans="1:35" x14ac:dyDescent="0.2">
      <c r="A31" s="4"/>
      <c r="B31" s="153"/>
      <c r="C31" s="49"/>
      <c r="D31" s="49"/>
      <c r="E31" s="49"/>
      <c r="F31" s="49"/>
      <c r="G31" s="49"/>
      <c r="H31" s="49"/>
      <c r="I31" s="49"/>
      <c r="J31" s="49"/>
      <c r="K31" s="49"/>
      <c r="L31" s="49"/>
      <c r="M31" s="49"/>
      <c r="N31" s="49"/>
      <c r="O31" s="49"/>
      <c r="P31" s="49"/>
      <c r="Q31" s="152"/>
      <c r="R31" s="15"/>
      <c r="S31" s="153"/>
      <c r="T31" s="49"/>
      <c r="U31" s="49"/>
      <c r="V31" s="49"/>
      <c r="W31" s="49"/>
      <c r="X31" s="49"/>
      <c r="Y31" s="49"/>
      <c r="Z31" s="49"/>
      <c r="AA31" s="49"/>
      <c r="AB31" s="49"/>
      <c r="AC31" s="49"/>
      <c r="AD31" s="49"/>
      <c r="AE31" s="49"/>
      <c r="AF31" s="49"/>
      <c r="AG31" s="49"/>
      <c r="AH31" s="152"/>
      <c r="AI31" s="4"/>
    </row>
    <row r="32" spans="1:35" x14ac:dyDescent="0.2">
      <c r="A32" s="7"/>
      <c r="B32" s="574" t="s">
        <v>112</v>
      </c>
      <c r="C32" s="575"/>
      <c r="D32" s="576"/>
      <c r="E32" s="577"/>
      <c r="F32" s="578"/>
      <c r="G32" s="578"/>
      <c r="H32" s="578"/>
      <c r="I32" s="578"/>
      <c r="J32" s="578"/>
      <c r="K32" s="578"/>
      <c r="L32" s="578"/>
      <c r="M32" s="578"/>
      <c r="N32" s="578"/>
      <c r="O32" s="578"/>
      <c r="P32" s="578"/>
      <c r="Q32" s="578"/>
      <c r="R32" s="578"/>
      <c r="S32" s="578"/>
      <c r="T32" s="578"/>
      <c r="U32" s="578"/>
      <c r="V32" s="578"/>
      <c r="W32" s="578"/>
      <c r="X32" s="578"/>
      <c r="Y32" s="578"/>
      <c r="Z32" s="578"/>
      <c r="AA32" s="578"/>
      <c r="AB32" s="578"/>
      <c r="AC32" s="578"/>
      <c r="AD32" s="578"/>
      <c r="AE32" s="578"/>
      <c r="AF32" s="578"/>
      <c r="AG32" s="578"/>
      <c r="AH32" s="579"/>
      <c r="AI32" s="4"/>
    </row>
    <row r="33" spans="1:35" x14ac:dyDescent="0.2">
      <c r="A33" s="2"/>
      <c r="B33" s="22"/>
      <c r="C33" s="23"/>
      <c r="D33" s="23"/>
      <c r="E33" s="580"/>
      <c r="F33" s="581"/>
      <c r="G33" s="581"/>
      <c r="H33" s="581"/>
      <c r="I33" s="581"/>
      <c r="J33" s="581"/>
      <c r="K33" s="581"/>
      <c r="L33" s="581"/>
      <c r="M33" s="581"/>
      <c r="N33" s="581"/>
      <c r="O33" s="581"/>
      <c r="P33" s="581"/>
      <c r="Q33" s="581"/>
      <c r="R33" s="581"/>
      <c r="S33" s="581"/>
      <c r="T33" s="581"/>
      <c r="U33" s="581"/>
      <c r="V33" s="581"/>
      <c r="W33" s="581"/>
      <c r="X33" s="581"/>
      <c r="Y33" s="581"/>
      <c r="Z33" s="581"/>
      <c r="AA33" s="581"/>
      <c r="AB33" s="581"/>
      <c r="AC33" s="581"/>
      <c r="AD33" s="581"/>
      <c r="AE33" s="581"/>
      <c r="AF33" s="581"/>
      <c r="AG33" s="581"/>
      <c r="AH33" s="582"/>
      <c r="AI33" s="4"/>
    </row>
    <row r="34" spans="1:35" s="1" customFormat="1" x14ac:dyDescent="0.2">
      <c r="A34" s="397" t="s">
        <v>359</v>
      </c>
      <c r="B34" s="397"/>
      <c r="C34" s="397"/>
      <c r="D34" s="445">
        <f>'Form I'!$D$34</f>
        <v>0</v>
      </c>
      <c r="E34" s="446"/>
      <c r="F34" s="446"/>
      <c r="G34" s="447"/>
      <c r="H34" s="401" t="s">
        <v>356</v>
      </c>
      <c r="I34" s="353"/>
      <c r="J34" s="353"/>
      <c r="K34" s="353"/>
      <c r="L34" s="388"/>
      <c r="M34" s="448">
        <f>'Form I'!$M$34</f>
        <v>0</v>
      </c>
      <c r="N34" s="446"/>
      <c r="O34" s="446"/>
      <c r="P34" s="447"/>
      <c r="Q34" s="384" t="s">
        <v>4</v>
      </c>
      <c r="R34" s="384"/>
      <c r="S34" s="384"/>
      <c r="T34" s="385"/>
      <c r="U34" s="386"/>
      <c r="V34" s="387" t="s">
        <v>358</v>
      </c>
      <c r="W34" s="353"/>
      <c r="X34" s="353"/>
      <c r="Y34" s="388"/>
      <c r="Z34" s="385"/>
      <c r="AA34" s="389"/>
      <c r="AB34" s="384" t="s">
        <v>1</v>
      </c>
      <c r="AC34" s="384"/>
      <c r="AD34" s="381"/>
      <c r="AE34" s="382"/>
      <c r="AF34" s="382"/>
      <c r="AG34" s="382"/>
      <c r="AH34" s="383"/>
      <c r="AI34" s="100" t="e" vm="1">
        <v>#VALUE!</v>
      </c>
    </row>
  </sheetData>
  <sheetProtection sheet="1" selectLockedCells="1"/>
  <mergeCells count="117">
    <mergeCell ref="B4:V4"/>
    <mergeCell ref="X4:AG4"/>
    <mergeCell ref="B5:F5"/>
    <mergeCell ref="B6:F6"/>
    <mergeCell ref="B10:F10"/>
    <mergeCell ref="B11:F11"/>
    <mergeCell ref="B12:F12"/>
    <mergeCell ref="X10:Z10"/>
    <mergeCell ref="X11:Z11"/>
    <mergeCell ref="X12:Z12"/>
    <mergeCell ref="B7:F7"/>
    <mergeCell ref="B8:F8"/>
    <mergeCell ref="B9:F9"/>
    <mergeCell ref="X9:Z9"/>
    <mergeCell ref="B16:F16"/>
    <mergeCell ref="B17:F17"/>
    <mergeCell ref="X17:Z17"/>
    <mergeCell ref="AA17:AC17"/>
    <mergeCell ref="X16:Z16"/>
    <mergeCell ref="AA16:AC16"/>
    <mergeCell ref="B14:V14"/>
    <mergeCell ref="B15:F15"/>
    <mergeCell ref="X13:Z13"/>
    <mergeCell ref="X14:Z14"/>
    <mergeCell ref="X15:Z15"/>
    <mergeCell ref="B21:F21"/>
    <mergeCell ref="B22:F22"/>
    <mergeCell ref="X21:Z21"/>
    <mergeCell ref="X22:Z22"/>
    <mergeCell ref="AA20:AC20"/>
    <mergeCell ref="AA21:AC21"/>
    <mergeCell ref="B18:F18"/>
    <mergeCell ref="X18:Z18"/>
    <mergeCell ref="AA18:AC18"/>
    <mergeCell ref="B19:F19"/>
    <mergeCell ref="X19:Z19"/>
    <mergeCell ref="AA19:AC19"/>
    <mergeCell ref="AA22:AC22"/>
    <mergeCell ref="AD34:AH34"/>
    <mergeCell ref="X5:Z5"/>
    <mergeCell ref="X6:Z6"/>
    <mergeCell ref="X7:Z7"/>
    <mergeCell ref="X8:Z8"/>
    <mergeCell ref="B29:F29"/>
    <mergeCell ref="B30:F30"/>
    <mergeCell ref="B32:D32"/>
    <mergeCell ref="E32:AH33"/>
    <mergeCell ref="A34:C34"/>
    <mergeCell ref="D34:G34"/>
    <mergeCell ref="H34:L34"/>
    <mergeCell ref="M34:P34"/>
    <mergeCell ref="Q34:S34"/>
    <mergeCell ref="B23:F23"/>
    <mergeCell ref="B24:F24"/>
    <mergeCell ref="B25:F25"/>
    <mergeCell ref="B26:F26"/>
    <mergeCell ref="B27:F27"/>
    <mergeCell ref="B28:F28"/>
    <mergeCell ref="X23:Z23"/>
    <mergeCell ref="X24:Z24"/>
    <mergeCell ref="X25:Z25"/>
    <mergeCell ref="B20:F20"/>
    <mergeCell ref="X29:Z29"/>
    <mergeCell ref="X30:Z30"/>
    <mergeCell ref="AA5:AC5"/>
    <mergeCell ref="AA6:AC6"/>
    <mergeCell ref="AA7:AC7"/>
    <mergeCell ref="AA8:AC8"/>
    <mergeCell ref="AA9:AC9"/>
    <mergeCell ref="T34:U34"/>
    <mergeCell ref="V34:Y34"/>
    <mergeCell ref="Z34:AA34"/>
    <mergeCell ref="AB34:AC34"/>
    <mergeCell ref="X20:Z20"/>
    <mergeCell ref="AA10:AC10"/>
    <mergeCell ref="AA11:AC11"/>
    <mergeCell ref="AA12:AC12"/>
    <mergeCell ref="AA13:AC13"/>
    <mergeCell ref="AA14:AC14"/>
    <mergeCell ref="AA15:AC15"/>
    <mergeCell ref="X26:Z26"/>
    <mergeCell ref="X27:Z27"/>
    <mergeCell ref="X28:Z28"/>
    <mergeCell ref="AA28:AC28"/>
    <mergeCell ref="AA29:AC29"/>
    <mergeCell ref="AA30:AC30"/>
    <mergeCell ref="AA23:AC23"/>
    <mergeCell ref="AA24:AC24"/>
    <mergeCell ref="AA25:AC25"/>
    <mergeCell ref="AA26:AC26"/>
    <mergeCell ref="AA27:AC27"/>
    <mergeCell ref="AD5:AG5"/>
    <mergeCell ref="AD6:AG6"/>
    <mergeCell ref="AD7:AG7"/>
    <mergeCell ref="AD8:AG8"/>
    <mergeCell ref="AD9:AG9"/>
    <mergeCell ref="AD20:AG20"/>
    <mergeCell ref="AD21:AG21"/>
    <mergeCell ref="AD22:AG22"/>
    <mergeCell ref="AD23:AG23"/>
    <mergeCell ref="AD16:AG16"/>
    <mergeCell ref="AD17:AG17"/>
    <mergeCell ref="AD18:AG18"/>
    <mergeCell ref="AD19:AG19"/>
    <mergeCell ref="AD30:AG30"/>
    <mergeCell ref="AD24:AG24"/>
    <mergeCell ref="AD25:AG25"/>
    <mergeCell ref="AD26:AG26"/>
    <mergeCell ref="AD27:AG27"/>
    <mergeCell ref="AD28:AG28"/>
    <mergeCell ref="AD29:AG29"/>
    <mergeCell ref="AD10:AG10"/>
    <mergeCell ref="AD11:AG11"/>
    <mergeCell ref="AD12:AG12"/>
    <mergeCell ref="AD13:AG13"/>
    <mergeCell ref="AD14:AG14"/>
    <mergeCell ref="AD15:AG15"/>
  </mergeCells>
  <phoneticPr fontId="5" type="noConversion"/>
  <conditionalFormatting sqref="D34:G34 M34:P34">
    <cfRule type="cellIs" dxfId="4050" priority="3" stopIfTrue="1" operator="equal">
      <formula>0</formula>
    </cfRule>
  </conditionalFormatting>
  <conditionalFormatting sqref="G24">
    <cfRule type="containsText" dxfId="4049" priority="1" operator="containsText" text="Y">
      <formula>NOT(ISERROR(SEARCH("Y",G24)))</formula>
    </cfRule>
    <cfRule type="containsBlanks" dxfId="4048" priority="2">
      <formula>LEN(TRIM(G24))=0</formula>
    </cfRule>
  </conditionalFormatting>
  <dataValidations count="1">
    <dataValidation type="list" allowBlank="1" showInputMessage="1" showErrorMessage="1" sqref="G24" xr:uid="{4A88BC0F-3FF2-4ACC-9B16-FCAD157E3FDD}">
      <formula1>$AL$1:$AL$2</formula1>
    </dataValidation>
  </dataValidations>
  <hyperlinks>
    <hyperlink ref="AI34" location="'Form II(b)'!AC7" display="big" xr:uid="{A4A757B6-DE86-44B5-8372-5386F953C178}"/>
  </hyperlinks>
  <pageMargins left="0.74803149606299213" right="0.74803149606299213" top="0.98425196850393704" bottom="0.98425196850393704" header="0.51181102362204722" footer="0.51181102362204722"/>
  <pageSetup paperSize="9" scale="77" orientation="landscape" r:id="rId1"/>
  <headerFooter alignWithMargins="0">
    <oddHeader>&amp;LITS1827E&amp;CTRAFFIC SIGNAL CONTROLLER, WORK SPECIFICATION and CONFIGURATION FORMS&amp;R&amp;G</oddHeader>
    <oddFooter>&amp;LMOVA Control - Integral&amp;CPage &amp;P of &amp;N&amp;RForm XXIV</oddFooter>
  </headerFooter>
  <legacyDrawing r:id="rId2"/>
  <legacyDrawingHF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5">
    <tabColor indexed="46"/>
  </sheetPr>
  <dimension ref="A1:AI39"/>
  <sheetViews>
    <sheetView view="pageBreakPreview" zoomScaleNormal="100" zoomScaleSheetLayoutView="100" workbookViewId="0">
      <selection activeCell="E7" sqref="E7:G7"/>
    </sheetView>
  </sheetViews>
  <sheetFormatPr defaultRowHeight="12.75" x14ac:dyDescent="0.2"/>
  <cols>
    <col min="1" max="35" width="3.5703125" customWidth="1"/>
  </cols>
  <sheetData>
    <row r="1" spans="1:35" x14ac:dyDescent="0.2">
      <c r="A1" s="4"/>
      <c r="B1" s="4"/>
      <c r="C1" s="4"/>
      <c r="D1" s="4"/>
      <c r="E1" s="4"/>
      <c r="F1" s="4"/>
      <c r="G1" s="4"/>
      <c r="H1" s="24"/>
      <c r="I1" s="27"/>
      <c r="J1" s="101"/>
      <c r="K1" s="84"/>
      <c r="L1" s="84"/>
      <c r="M1" s="84"/>
      <c r="N1" s="42"/>
      <c r="O1" s="42"/>
      <c r="P1" s="42"/>
      <c r="Q1" s="42"/>
      <c r="R1" s="42"/>
      <c r="S1" s="42"/>
      <c r="T1" s="42"/>
      <c r="U1" s="42"/>
      <c r="V1" s="42"/>
      <c r="W1" s="32"/>
      <c r="X1" s="4"/>
      <c r="Y1" s="4"/>
      <c r="Z1" s="4"/>
      <c r="AA1" s="4"/>
      <c r="AB1" s="4"/>
      <c r="AC1" s="4"/>
      <c r="AD1" s="4"/>
      <c r="AE1" s="4"/>
      <c r="AF1" s="4"/>
      <c r="AG1" s="4"/>
      <c r="AH1" s="4"/>
      <c r="AI1" s="4"/>
    </row>
    <row r="2" spans="1:35" ht="15.75" x14ac:dyDescent="0.25">
      <c r="A2" s="5" t="s">
        <v>545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22"/>
      <c r="C3" s="33"/>
      <c r="D3" s="33"/>
      <c r="E3" s="33"/>
      <c r="F3" s="33"/>
      <c r="G3" s="33"/>
      <c r="H3" s="33"/>
      <c r="I3" s="33"/>
      <c r="J3" s="33"/>
      <c r="K3" s="33"/>
      <c r="L3" s="33"/>
      <c r="M3" s="33"/>
      <c r="N3" s="33"/>
      <c r="O3" s="33"/>
      <c r="P3" s="33"/>
      <c r="Q3" s="33"/>
      <c r="R3" s="4"/>
      <c r="S3" s="4"/>
      <c r="T3" s="4"/>
      <c r="U3" s="4"/>
      <c r="V3" s="4"/>
      <c r="W3" s="4"/>
      <c r="X3" s="4"/>
      <c r="Y3" s="4"/>
      <c r="Z3" s="4"/>
      <c r="AA3" s="4"/>
      <c r="AB3" s="4"/>
      <c r="AC3" s="4"/>
      <c r="AD3" s="4"/>
      <c r="AE3" s="4"/>
      <c r="AF3" s="4"/>
      <c r="AG3" s="4"/>
      <c r="AH3" s="4"/>
      <c r="AI3" s="4"/>
    </row>
    <row r="4" spans="1:35" ht="12.75" customHeight="1" x14ac:dyDescent="0.2">
      <c r="A4" s="8"/>
      <c r="B4" s="80"/>
      <c r="C4" s="80"/>
      <c r="D4" s="80"/>
      <c r="E4" s="681" t="s">
        <v>58</v>
      </c>
      <c r="F4" s="1082"/>
      <c r="G4" s="1082"/>
      <c r="H4" s="1082"/>
      <c r="I4" s="1082"/>
      <c r="J4" s="1082"/>
      <c r="K4" s="1082"/>
      <c r="L4" s="1082"/>
      <c r="M4" s="1082"/>
      <c r="N4" s="1082"/>
      <c r="O4" s="1082"/>
      <c r="P4" s="1082"/>
      <c r="Q4" s="1082"/>
      <c r="R4" s="1082"/>
      <c r="S4" s="1082"/>
      <c r="T4" s="1082"/>
      <c r="U4" s="1082"/>
      <c r="V4" s="1082"/>
      <c r="W4" s="1082"/>
      <c r="X4" s="1082"/>
      <c r="Y4" s="1082"/>
      <c r="Z4" s="1082"/>
      <c r="AA4" s="1082"/>
      <c r="AB4" s="1082"/>
      <c r="AC4" s="1082"/>
      <c r="AD4" s="1082"/>
      <c r="AE4" s="1082"/>
      <c r="AF4" s="1082"/>
      <c r="AG4" s="1082"/>
      <c r="AH4" s="1082"/>
      <c r="AI4" s="4"/>
    </row>
    <row r="5" spans="1:35" ht="12.75" customHeight="1" x14ac:dyDescent="0.2">
      <c r="A5" s="688"/>
      <c r="B5" s="80"/>
      <c r="C5" s="80"/>
      <c r="D5" s="80"/>
      <c r="E5" s="1090" t="s">
        <v>60</v>
      </c>
      <c r="F5" s="1090"/>
      <c r="G5" s="1090"/>
      <c r="H5" s="1090" t="s">
        <v>61</v>
      </c>
      <c r="I5" s="1090"/>
      <c r="J5" s="1090"/>
      <c r="K5" s="1090"/>
      <c r="L5" s="1083" t="s">
        <v>349</v>
      </c>
      <c r="M5" s="1084"/>
      <c r="N5" s="1084"/>
      <c r="O5" s="1084"/>
      <c r="P5" s="1084"/>
      <c r="Q5" s="1084"/>
      <c r="R5" s="1084"/>
      <c r="S5" s="1084"/>
      <c r="T5" s="1084"/>
      <c r="U5" s="1084"/>
      <c r="V5" s="1084"/>
      <c r="W5" s="1084"/>
      <c r="X5" s="1084"/>
      <c r="Y5" s="1084"/>
      <c r="Z5" s="1084"/>
      <c r="AA5" s="1084"/>
      <c r="AB5" s="1084"/>
      <c r="AC5" s="1084"/>
      <c r="AD5" s="1084"/>
      <c r="AE5" s="1084"/>
      <c r="AF5" s="1084"/>
      <c r="AG5" s="1084"/>
      <c r="AH5" s="1084"/>
      <c r="AI5" s="4"/>
    </row>
    <row r="6" spans="1:35" x14ac:dyDescent="0.2">
      <c r="A6" s="688"/>
      <c r="B6" s="83"/>
      <c r="C6" s="83"/>
      <c r="D6" s="83"/>
      <c r="E6" s="1090"/>
      <c r="F6" s="1090"/>
      <c r="G6" s="1090"/>
      <c r="H6" s="1090"/>
      <c r="I6" s="1090"/>
      <c r="J6" s="1090"/>
      <c r="K6" s="1090"/>
      <c r="L6" s="1084"/>
      <c r="M6" s="1084"/>
      <c r="N6" s="1084"/>
      <c r="O6" s="1084"/>
      <c r="P6" s="1084"/>
      <c r="Q6" s="1084"/>
      <c r="R6" s="1084"/>
      <c r="S6" s="1084"/>
      <c r="T6" s="1084"/>
      <c r="U6" s="1084"/>
      <c r="V6" s="1084"/>
      <c r="W6" s="1084"/>
      <c r="X6" s="1084"/>
      <c r="Y6" s="1084"/>
      <c r="Z6" s="1084"/>
      <c r="AA6" s="1084"/>
      <c r="AB6" s="1084"/>
      <c r="AC6" s="1084"/>
      <c r="AD6" s="1084"/>
      <c r="AE6" s="1084"/>
      <c r="AF6" s="1084"/>
      <c r="AG6" s="1084"/>
      <c r="AH6" s="1084"/>
      <c r="AI6" s="4"/>
    </row>
    <row r="7" spans="1:35" ht="12.75" customHeight="1" x14ac:dyDescent="0.2">
      <c r="A7" s="688"/>
      <c r="B7" s="83"/>
      <c r="C7" s="83"/>
      <c r="D7" s="83"/>
      <c r="E7" s="1087"/>
      <c r="F7" s="1087"/>
      <c r="G7" s="1087"/>
      <c r="H7" s="1085" t="s">
        <v>62</v>
      </c>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6"/>
      <c r="AG7" s="1086"/>
      <c r="AH7" s="1086"/>
      <c r="AI7" s="4"/>
    </row>
    <row r="8" spans="1:35" ht="12.75" customHeight="1" x14ac:dyDescent="0.2">
      <c r="A8" s="688"/>
      <c r="B8" s="83"/>
      <c r="C8" s="83"/>
      <c r="D8" s="83"/>
      <c r="E8" s="1087"/>
      <c r="F8" s="1087"/>
      <c r="G8" s="1087"/>
      <c r="H8" s="1087"/>
      <c r="I8" s="1087"/>
      <c r="J8" s="1087"/>
      <c r="K8" s="1087"/>
      <c r="L8" s="1088"/>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4"/>
    </row>
    <row r="9" spans="1:35" x14ac:dyDescent="0.2">
      <c r="A9" s="688"/>
      <c r="B9" s="83"/>
      <c r="C9" s="83"/>
      <c r="D9" s="83"/>
      <c r="E9" s="1087"/>
      <c r="F9" s="1087"/>
      <c r="G9" s="1087"/>
      <c r="H9" s="1087"/>
      <c r="I9" s="1087"/>
      <c r="J9" s="1087"/>
      <c r="K9" s="1087"/>
      <c r="L9" s="1088"/>
      <c r="M9" s="1089"/>
      <c r="N9" s="1089"/>
      <c r="O9" s="1089"/>
      <c r="P9" s="1089"/>
      <c r="Q9" s="1089"/>
      <c r="R9" s="1089"/>
      <c r="S9" s="1089"/>
      <c r="T9" s="1089"/>
      <c r="U9" s="1089"/>
      <c r="V9" s="1089"/>
      <c r="W9" s="1089"/>
      <c r="X9" s="1089"/>
      <c r="Y9" s="1089"/>
      <c r="Z9" s="1089"/>
      <c r="AA9" s="1089"/>
      <c r="AB9" s="1089"/>
      <c r="AC9" s="1089"/>
      <c r="AD9" s="1089"/>
      <c r="AE9" s="1089"/>
      <c r="AF9" s="1089"/>
      <c r="AG9" s="1089"/>
      <c r="AH9" s="1089"/>
      <c r="AI9" s="4"/>
    </row>
    <row r="10" spans="1:35" x14ac:dyDescent="0.2">
      <c r="A10" s="688"/>
      <c r="B10" s="83"/>
      <c r="C10" s="83"/>
      <c r="D10" s="83"/>
      <c r="E10" s="1087"/>
      <c r="F10" s="1087"/>
      <c r="G10" s="1087"/>
      <c r="H10" s="1087"/>
      <c r="I10" s="1087"/>
      <c r="J10" s="1087"/>
      <c r="K10" s="1087"/>
      <c r="L10" s="1088"/>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4"/>
    </row>
    <row r="11" spans="1:35" x14ac:dyDescent="0.2">
      <c r="A11" s="4"/>
      <c r="B11" s="83"/>
      <c r="C11" s="83"/>
      <c r="D11" s="83"/>
      <c r="E11" s="1087"/>
      <c r="F11" s="1087"/>
      <c r="G11" s="1087"/>
      <c r="H11" s="1087"/>
      <c r="I11" s="1087"/>
      <c r="J11" s="1087"/>
      <c r="K11" s="1087"/>
      <c r="L11" s="1088"/>
      <c r="M11" s="1089"/>
      <c r="N11" s="1089"/>
      <c r="O11" s="1089"/>
      <c r="P11" s="1089"/>
      <c r="Q11" s="1089"/>
      <c r="R11" s="1089"/>
      <c r="S11" s="1089"/>
      <c r="T11" s="1089"/>
      <c r="U11" s="1089"/>
      <c r="V11" s="1089"/>
      <c r="W11" s="1089"/>
      <c r="X11" s="1089"/>
      <c r="Y11" s="1089"/>
      <c r="Z11" s="1089"/>
      <c r="AA11" s="1089"/>
      <c r="AB11" s="1089"/>
      <c r="AC11" s="1089"/>
      <c r="AD11" s="1089"/>
      <c r="AE11" s="1089"/>
      <c r="AF11" s="1089"/>
      <c r="AG11" s="1089"/>
      <c r="AH11" s="1089"/>
      <c r="AI11" s="4"/>
    </row>
    <row r="12" spans="1:35" x14ac:dyDescent="0.2">
      <c r="A12" s="4"/>
      <c r="B12" s="26"/>
      <c r="C12" s="26"/>
      <c r="D12" s="26"/>
      <c r="E12" s="1087"/>
      <c r="F12" s="1087"/>
      <c r="G12" s="1087"/>
      <c r="H12" s="1087"/>
      <c r="I12" s="1087"/>
      <c r="J12" s="1087"/>
      <c r="K12" s="1087"/>
      <c r="L12" s="1088"/>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4"/>
    </row>
    <row r="13" spans="1:35" x14ac:dyDescent="0.2">
      <c r="A13" s="4"/>
      <c r="B13" s="26"/>
      <c r="C13" s="26"/>
      <c r="D13" s="26"/>
      <c r="E13" s="1087"/>
      <c r="F13" s="1087"/>
      <c r="G13" s="1087"/>
      <c r="H13" s="1087"/>
      <c r="I13" s="1087"/>
      <c r="J13" s="1087"/>
      <c r="K13" s="1087"/>
      <c r="L13" s="1088"/>
      <c r="M13" s="1089"/>
      <c r="N13" s="1089"/>
      <c r="O13" s="1089"/>
      <c r="P13" s="1089"/>
      <c r="Q13" s="1089"/>
      <c r="R13" s="1089"/>
      <c r="S13" s="1089"/>
      <c r="T13" s="1089"/>
      <c r="U13" s="1089"/>
      <c r="V13" s="1089"/>
      <c r="W13" s="1089"/>
      <c r="X13" s="1089"/>
      <c r="Y13" s="1089"/>
      <c r="Z13" s="1089"/>
      <c r="AA13" s="1089"/>
      <c r="AB13" s="1089"/>
      <c r="AC13" s="1089"/>
      <c r="AD13" s="1089"/>
      <c r="AE13" s="1089"/>
      <c r="AF13" s="1089"/>
      <c r="AG13" s="1089"/>
      <c r="AH13" s="1089"/>
      <c r="AI13" s="4"/>
    </row>
    <row r="14" spans="1:35" x14ac:dyDescent="0.2">
      <c r="A14" s="4"/>
      <c r="B14" s="26"/>
      <c r="C14" s="26"/>
      <c r="D14" s="26"/>
      <c r="E14" s="1087"/>
      <c r="F14" s="1087"/>
      <c r="G14" s="1087"/>
      <c r="H14" s="1087"/>
      <c r="I14" s="1087"/>
      <c r="J14" s="1087"/>
      <c r="K14" s="1087"/>
      <c r="L14" s="1088"/>
      <c r="M14" s="1089"/>
      <c r="N14" s="1089"/>
      <c r="O14" s="1089"/>
      <c r="P14" s="1089"/>
      <c r="Q14" s="1089"/>
      <c r="R14" s="1089"/>
      <c r="S14" s="1089"/>
      <c r="T14" s="1089"/>
      <c r="U14" s="1089"/>
      <c r="V14" s="1089"/>
      <c r="W14" s="1089"/>
      <c r="X14" s="1089"/>
      <c r="Y14" s="1089"/>
      <c r="Z14" s="1089"/>
      <c r="AA14" s="1089"/>
      <c r="AB14" s="1089"/>
      <c r="AC14" s="1089"/>
      <c r="AD14" s="1089"/>
      <c r="AE14" s="1089"/>
      <c r="AF14" s="1089"/>
      <c r="AG14" s="1089"/>
      <c r="AH14" s="1089"/>
      <c r="AI14" s="4"/>
    </row>
    <row r="15" spans="1:35" x14ac:dyDescent="0.2">
      <c r="A15" s="4"/>
      <c r="B15" s="26"/>
      <c r="C15" s="26"/>
      <c r="D15" s="26"/>
      <c r="E15" s="1087"/>
      <c r="F15" s="1087"/>
      <c r="G15" s="1087"/>
      <c r="H15" s="1087"/>
      <c r="I15" s="1087"/>
      <c r="J15" s="1087"/>
      <c r="K15" s="1087"/>
      <c r="L15" s="1088"/>
      <c r="M15" s="1089"/>
      <c r="N15" s="1089"/>
      <c r="O15" s="1089"/>
      <c r="P15" s="1089"/>
      <c r="Q15" s="1089"/>
      <c r="R15" s="1089"/>
      <c r="S15" s="1089"/>
      <c r="T15" s="1089"/>
      <c r="U15" s="1089"/>
      <c r="V15" s="1089"/>
      <c r="W15" s="1089"/>
      <c r="X15" s="1089"/>
      <c r="Y15" s="1089"/>
      <c r="Z15" s="1089"/>
      <c r="AA15" s="1089"/>
      <c r="AB15" s="1089"/>
      <c r="AC15" s="1089"/>
      <c r="AD15" s="1089"/>
      <c r="AE15" s="1089"/>
      <c r="AF15" s="1089"/>
      <c r="AG15" s="1089"/>
      <c r="AH15" s="1089"/>
      <c r="AI15" s="4"/>
    </row>
    <row r="16" spans="1:35" x14ac:dyDescent="0.2">
      <c r="A16" s="4"/>
      <c r="B16" s="26"/>
      <c r="C16" s="26"/>
      <c r="D16" s="26"/>
      <c r="E16" s="1087"/>
      <c r="F16" s="1087"/>
      <c r="G16" s="1087"/>
      <c r="H16" s="1087"/>
      <c r="I16" s="1087"/>
      <c r="J16" s="1087"/>
      <c r="K16" s="1087"/>
      <c r="L16" s="1088"/>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4"/>
    </row>
    <row r="17" spans="1:35" x14ac:dyDescent="0.2">
      <c r="A17" s="4"/>
      <c r="B17" s="26"/>
      <c r="C17" s="26"/>
      <c r="D17" s="26"/>
      <c r="E17" s="1087"/>
      <c r="F17" s="1087"/>
      <c r="G17" s="1087"/>
      <c r="H17" s="1087"/>
      <c r="I17" s="1087"/>
      <c r="J17" s="1087"/>
      <c r="K17" s="1087"/>
      <c r="L17" s="1088"/>
      <c r="M17" s="1089"/>
      <c r="N17" s="1089"/>
      <c r="O17" s="1089"/>
      <c r="P17" s="1089"/>
      <c r="Q17" s="1089"/>
      <c r="R17" s="1089"/>
      <c r="S17" s="1089"/>
      <c r="T17" s="1089"/>
      <c r="U17" s="1089"/>
      <c r="V17" s="1089"/>
      <c r="W17" s="1089"/>
      <c r="X17" s="1089"/>
      <c r="Y17" s="1089"/>
      <c r="Z17" s="1089"/>
      <c r="AA17" s="1089"/>
      <c r="AB17" s="1089"/>
      <c r="AC17" s="1089"/>
      <c r="AD17" s="1089"/>
      <c r="AE17" s="1089"/>
      <c r="AF17" s="1089"/>
      <c r="AG17" s="1089"/>
      <c r="AH17" s="1089"/>
      <c r="AI17" s="4"/>
    </row>
    <row r="18" spans="1:35" x14ac:dyDescent="0.2">
      <c r="A18" s="4"/>
      <c r="B18" s="26"/>
      <c r="C18" s="26"/>
      <c r="D18" s="26"/>
      <c r="E18" s="26"/>
      <c r="F18" s="26"/>
      <c r="G18" s="83"/>
      <c r="H18" s="83"/>
      <c r="I18" s="83"/>
      <c r="J18" s="83"/>
      <c r="K18" s="83"/>
      <c r="L18" s="83"/>
      <c r="M18" s="83"/>
      <c r="N18" s="83"/>
      <c r="O18" s="83"/>
      <c r="P18" s="83"/>
      <c r="Q18" s="28"/>
      <c r="R18" s="28"/>
      <c r="S18" s="22"/>
      <c r="T18" s="22"/>
      <c r="U18" s="20"/>
      <c r="V18" s="20"/>
      <c r="W18" s="20"/>
      <c r="X18" s="20"/>
      <c r="Y18" s="20"/>
      <c r="Z18" s="20"/>
      <c r="AA18" s="20"/>
      <c r="AB18" s="20"/>
      <c r="AC18" s="20"/>
      <c r="AD18" s="20"/>
      <c r="AE18" s="20"/>
      <c r="AF18" s="20"/>
      <c r="AG18" s="20"/>
      <c r="AH18" s="20"/>
      <c r="AI18" s="4"/>
    </row>
    <row r="19" spans="1:35" x14ac:dyDescent="0.2">
      <c r="A19" s="4"/>
      <c r="B19" s="26"/>
      <c r="C19" s="26"/>
      <c r="D19" s="26"/>
      <c r="E19" s="1094" t="s">
        <v>419</v>
      </c>
      <c r="F19" s="781"/>
      <c r="G19" s="781"/>
      <c r="H19" s="781"/>
      <c r="I19" s="781"/>
      <c r="J19" s="781"/>
      <c r="K19" s="781"/>
      <c r="L19" s="781"/>
      <c r="M19" s="781"/>
      <c r="N19" s="781"/>
      <c r="O19" s="781"/>
      <c r="P19" s="781"/>
      <c r="Q19" s="781"/>
      <c r="R19" s="781"/>
      <c r="S19" s="781"/>
      <c r="T19" s="781"/>
      <c r="U19" s="781"/>
      <c r="V19" s="781"/>
      <c r="W19" s="781"/>
      <c r="X19" s="781"/>
      <c r="Y19" s="781"/>
      <c r="Z19" s="781"/>
      <c r="AA19" s="225"/>
      <c r="AB19" s="1096" t="s">
        <v>547</v>
      </c>
      <c r="AC19" s="1097"/>
      <c r="AD19" s="1097"/>
      <c r="AE19" s="1097"/>
      <c r="AF19" s="1097"/>
      <c r="AG19" s="1097"/>
      <c r="AH19" s="1098"/>
      <c r="AI19" s="4"/>
    </row>
    <row r="20" spans="1:35" x14ac:dyDescent="0.2">
      <c r="A20" s="4"/>
      <c r="B20" s="24"/>
      <c r="C20" s="27"/>
      <c r="D20" s="28"/>
      <c r="E20" s="763" t="s">
        <v>331</v>
      </c>
      <c r="F20" s="763"/>
      <c r="G20" s="763"/>
      <c r="H20" s="759" t="s">
        <v>332</v>
      </c>
      <c r="I20" s="781"/>
      <c r="J20" s="781"/>
      <c r="K20" s="781"/>
      <c r="L20" s="781"/>
      <c r="M20" s="781"/>
      <c r="N20" s="781"/>
      <c r="O20" s="781"/>
      <c r="P20" s="781"/>
      <c r="Q20" s="781"/>
      <c r="R20" s="781"/>
      <c r="S20" s="781"/>
      <c r="T20" s="781"/>
      <c r="U20" s="781"/>
      <c r="V20" s="781"/>
      <c r="W20" s="781"/>
      <c r="X20" s="781"/>
      <c r="Y20" s="781"/>
      <c r="Z20" s="781"/>
      <c r="AA20" s="225"/>
      <c r="AB20" s="912" t="s">
        <v>516</v>
      </c>
      <c r="AC20" s="913"/>
      <c r="AD20" s="913"/>
      <c r="AE20" s="913"/>
      <c r="AF20" s="913"/>
      <c r="AG20" s="1099"/>
      <c r="AH20" s="81"/>
      <c r="AI20" s="4"/>
    </row>
    <row r="21" spans="1:35" x14ac:dyDescent="0.2">
      <c r="A21" s="4"/>
      <c r="B21" s="24"/>
      <c r="C21" s="27"/>
      <c r="D21" s="28"/>
      <c r="E21" s="526"/>
      <c r="F21" s="1091"/>
      <c r="G21" s="1091"/>
      <c r="H21" s="1092"/>
      <c r="I21" s="1093"/>
      <c r="J21" s="1093"/>
      <c r="K21" s="1093"/>
      <c r="L21" s="1093"/>
      <c r="M21" s="1093"/>
      <c r="N21" s="1093"/>
      <c r="O21" s="1093"/>
      <c r="P21" s="1093"/>
      <c r="Q21" s="1093"/>
      <c r="R21" s="1093"/>
      <c r="S21" s="1093"/>
      <c r="T21" s="1093"/>
      <c r="U21" s="1093"/>
      <c r="V21" s="1093"/>
      <c r="W21" s="1093"/>
      <c r="X21" s="1093"/>
      <c r="Y21" s="1093"/>
      <c r="Z21" s="1093"/>
      <c r="AA21" s="39"/>
      <c r="AB21" s="914"/>
      <c r="AC21" s="915"/>
      <c r="AD21" s="915"/>
      <c r="AE21" s="915"/>
      <c r="AF21" s="915"/>
      <c r="AG21" s="1100"/>
      <c r="AH21" s="4"/>
      <c r="AI21" s="4"/>
    </row>
    <row r="22" spans="1:35" x14ac:dyDescent="0.2">
      <c r="A22" s="4"/>
      <c r="B22" s="24"/>
      <c r="C22" s="27"/>
      <c r="D22" s="28"/>
      <c r="E22" s="526"/>
      <c r="F22" s="1091"/>
      <c r="G22" s="1091"/>
      <c r="H22" s="1092"/>
      <c r="I22" s="1093"/>
      <c r="J22" s="1093"/>
      <c r="K22" s="1093"/>
      <c r="L22" s="1093"/>
      <c r="M22" s="1093"/>
      <c r="N22" s="1093"/>
      <c r="O22" s="1093"/>
      <c r="P22" s="1093"/>
      <c r="Q22" s="1093"/>
      <c r="R22" s="1093"/>
      <c r="S22" s="1093"/>
      <c r="T22" s="1093"/>
      <c r="U22" s="1093"/>
      <c r="V22" s="1093"/>
      <c r="W22" s="1093"/>
      <c r="X22" s="1093"/>
      <c r="Y22" s="1093"/>
      <c r="Z22" s="1093"/>
      <c r="AA22" s="39"/>
      <c r="AB22" s="4"/>
      <c r="AC22" s="4"/>
      <c r="AD22" s="4"/>
      <c r="AE22" s="4"/>
      <c r="AF22" s="4"/>
      <c r="AG22" s="4"/>
      <c r="AH22" s="4"/>
      <c r="AI22" s="4"/>
    </row>
    <row r="23" spans="1:35" x14ac:dyDescent="0.2">
      <c r="A23" s="4"/>
      <c r="B23" s="24"/>
      <c r="C23" s="27"/>
      <c r="D23" s="28"/>
      <c r="E23" s="526"/>
      <c r="F23" s="1091"/>
      <c r="G23" s="1091"/>
      <c r="H23" s="1092"/>
      <c r="I23" s="1093"/>
      <c r="J23" s="1093"/>
      <c r="K23" s="1093"/>
      <c r="L23" s="1093"/>
      <c r="M23" s="1093"/>
      <c r="N23" s="1093"/>
      <c r="O23" s="1093"/>
      <c r="P23" s="1093"/>
      <c r="Q23" s="1093"/>
      <c r="R23" s="1093"/>
      <c r="S23" s="1093"/>
      <c r="T23" s="1093"/>
      <c r="U23" s="1093"/>
      <c r="V23" s="1093"/>
      <c r="W23" s="1093"/>
      <c r="X23" s="1093"/>
      <c r="Y23" s="1093"/>
      <c r="Z23" s="1093"/>
      <c r="AA23" s="39"/>
      <c r="AB23" s="4"/>
      <c r="AC23" s="4"/>
      <c r="AD23" s="4"/>
      <c r="AE23" s="4"/>
      <c r="AF23" s="4"/>
      <c r="AG23" s="4"/>
      <c r="AH23" s="4"/>
      <c r="AI23" s="4"/>
    </row>
    <row r="24" spans="1:35" x14ac:dyDescent="0.2">
      <c r="A24" s="4"/>
      <c r="B24" s="24"/>
      <c r="C24" s="27"/>
      <c r="D24" s="28"/>
      <c r="E24" s="526"/>
      <c r="F24" s="1091"/>
      <c r="G24" s="1091"/>
      <c r="H24" s="1092"/>
      <c r="I24" s="1093"/>
      <c r="J24" s="1093"/>
      <c r="K24" s="1093"/>
      <c r="L24" s="1093"/>
      <c r="M24" s="1093"/>
      <c r="N24" s="1093"/>
      <c r="O24" s="1093"/>
      <c r="P24" s="1093"/>
      <c r="Q24" s="1093"/>
      <c r="R24" s="1093"/>
      <c r="S24" s="1093"/>
      <c r="T24" s="1093"/>
      <c r="U24" s="1093"/>
      <c r="V24" s="1093"/>
      <c r="W24" s="1093"/>
      <c r="X24" s="1093"/>
      <c r="Y24" s="1093"/>
      <c r="Z24" s="1093"/>
      <c r="AA24" s="39"/>
      <c r="AB24" s="4"/>
      <c r="AC24" s="4"/>
      <c r="AD24" s="4"/>
      <c r="AE24" s="4"/>
      <c r="AF24" s="4"/>
      <c r="AG24" s="4"/>
      <c r="AH24" s="4"/>
      <c r="AI24" s="4"/>
    </row>
    <row r="25" spans="1:35" x14ac:dyDescent="0.2">
      <c r="A25" s="4"/>
      <c r="B25" s="24"/>
      <c r="C25" s="27"/>
      <c r="D25" s="28"/>
      <c r="E25" s="526"/>
      <c r="F25" s="1091"/>
      <c r="G25" s="1091"/>
      <c r="H25" s="1092"/>
      <c r="I25" s="1093"/>
      <c r="J25" s="1093"/>
      <c r="K25" s="1093"/>
      <c r="L25" s="1093"/>
      <c r="M25" s="1093"/>
      <c r="N25" s="1093"/>
      <c r="O25" s="1093"/>
      <c r="P25" s="1093"/>
      <c r="Q25" s="1093"/>
      <c r="R25" s="1093"/>
      <c r="S25" s="1093"/>
      <c r="T25" s="1093"/>
      <c r="U25" s="1093"/>
      <c r="V25" s="1093"/>
      <c r="W25" s="1093"/>
      <c r="X25" s="1093"/>
      <c r="Y25" s="1093"/>
      <c r="Z25" s="1093"/>
      <c r="AA25" s="39"/>
      <c r="AB25" s="4"/>
      <c r="AC25" s="4"/>
      <c r="AD25" s="4"/>
      <c r="AE25" s="4"/>
      <c r="AF25" s="4"/>
      <c r="AG25" s="4"/>
      <c r="AH25" s="4"/>
      <c r="AI25" s="4"/>
    </row>
    <row r="26" spans="1:35" x14ac:dyDescent="0.2">
      <c r="A26" s="4"/>
      <c r="B26" s="24"/>
      <c r="C26" s="27"/>
      <c r="D26" s="28"/>
      <c r="E26" s="526"/>
      <c r="F26" s="1091"/>
      <c r="G26" s="1091"/>
      <c r="H26" s="1092"/>
      <c r="I26" s="1093"/>
      <c r="J26" s="1093"/>
      <c r="K26" s="1093"/>
      <c r="L26" s="1093"/>
      <c r="M26" s="1093"/>
      <c r="N26" s="1093"/>
      <c r="O26" s="1093"/>
      <c r="P26" s="1093"/>
      <c r="Q26" s="1093"/>
      <c r="R26" s="1093"/>
      <c r="S26" s="1093"/>
      <c r="T26" s="1093"/>
      <c r="U26" s="1093"/>
      <c r="V26" s="1093"/>
      <c r="W26" s="1093"/>
      <c r="X26" s="1093"/>
      <c r="Y26" s="1093"/>
      <c r="Z26" s="1093"/>
      <c r="AA26" s="39"/>
      <c r="AB26" s="4"/>
      <c r="AC26" s="4"/>
      <c r="AD26" s="4"/>
      <c r="AE26" s="4"/>
      <c r="AF26" s="4"/>
      <c r="AG26" s="4"/>
      <c r="AH26" s="4"/>
      <c r="AI26" s="4"/>
    </row>
    <row r="27" spans="1:35" x14ac:dyDescent="0.2">
      <c r="A27" s="4"/>
      <c r="B27" s="24"/>
      <c r="C27" s="27"/>
      <c r="D27" s="28"/>
      <c r="E27" s="28"/>
      <c r="F27" s="28"/>
      <c r="G27" s="28"/>
      <c r="H27" s="28"/>
      <c r="I27" s="28"/>
      <c r="J27" s="157"/>
      <c r="K27" s="157"/>
      <c r="L27" s="157"/>
      <c r="M27" s="236"/>
      <c r="N27" s="236"/>
      <c r="O27" s="236"/>
      <c r="P27" s="236"/>
      <c r="Q27" s="236"/>
      <c r="R27" s="236"/>
      <c r="S27" s="236"/>
      <c r="T27" s="236"/>
      <c r="U27" s="236"/>
      <c r="V27" s="237"/>
      <c r="W27" s="237"/>
      <c r="X27" s="237"/>
      <c r="Y27" s="237"/>
      <c r="Z27" s="85"/>
      <c r="AA27" s="85"/>
      <c r="AB27" s="85"/>
      <c r="AC27" s="85"/>
      <c r="AD27" s="85"/>
      <c r="AE27" s="86"/>
      <c r="AF27" s="86"/>
      <c r="AG27" s="86"/>
      <c r="AH27" s="86"/>
      <c r="AI27" s="4"/>
    </row>
    <row r="28" spans="1:35" x14ac:dyDescent="0.2">
      <c r="A28" s="4"/>
      <c r="B28" s="24"/>
      <c r="C28" s="27"/>
      <c r="D28" s="28"/>
      <c r="E28" s="1094" t="s">
        <v>420</v>
      </c>
      <c r="F28" s="1095"/>
      <c r="G28" s="1095"/>
      <c r="H28" s="1095"/>
      <c r="I28" s="1095"/>
      <c r="J28" s="1095"/>
      <c r="K28" s="1095"/>
      <c r="L28" s="1095"/>
      <c r="M28" s="1095"/>
      <c r="N28" s="1095"/>
      <c r="O28" s="1095"/>
      <c r="P28" s="1095"/>
      <c r="Q28" s="1095"/>
      <c r="R28" s="1095"/>
      <c r="S28" s="1095"/>
      <c r="T28" s="1095"/>
      <c r="U28" s="1095"/>
      <c r="V28" s="1095"/>
      <c r="W28" s="1095"/>
      <c r="X28" s="1095"/>
      <c r="Y28" s="1095"/>
      <c r="Z28" s="1095"/>
      <c r="AA28" s="226"/>
      <c r="AB28" s="33"/>
      <c r="AC28" s="33"/>
      <c r="AD28" s="33"/>
      <c r="AE28" s="33"/>
      <c r="AF28" s="33"/>
      <c r="AG28" s="33"/>
      <c r="AH28" s="33"/>
      <c r="AI28" s="4"/>
    </row>
    <row r="29" spans="1:35" x14ac:dyDescent="0.2">
      <c r="A29" s="4"/>
      <c r="B29" s="26"/>
      <c r="C29" s="211"/>
      <c r="D29" s="211"/>
      <c r="E29" s="763" t="s">
        <v>421</v>
      </c>
      <c r="F29" s="763"/>
      <c r="G29" s="763"/>
      <c r="H29" s="759" t="s">
        <v>332</v>
      </c>
      <c r="I29" s="993"/>
      <c r="J29" s="993"/>
      <c r="K29" s="993"/>
      <c r="L29" s="993"/>
      <c r="M29" s="993"/>
      <c r="N29" s="993"/>
      <c r="O29" s="993"/>
      <c r="P29" s="993"/>
      <c r="Q29" s="993"/>
      <c r="R29" s="993"/>
      <c r="S29" s="993"/>
      <c r="T29" s="993"/>
      <c r="U29" s="993"/>
      <c r="V29" s="993"/>
      <c r="W29" s="993"/>
      <c r="X29" s="993"/>
      <c r="Y29" s="993"/>
      <c r="Z29" s="993"/>
      <c r="AA29" s="39"/>
      <c r="AB29" s="4"/>
      <c r="AC29" s="4"/>
      <c r="AD29" s="4"/>
      <c r="AE29" s="4"/>
      <c r="AF29" s="4"/>
      <c r="AG29" s="4"/>
      <c r="AH29" s="4"/>
      <c r="AI29" s="4"/>
    </row>
    <row r="30" spans="1:35" x14ac:dyDescent="0.2">
      <c r="A30" s="4"/>
      <c r="B30" s="22"/>
      <c r="C30" s="23"/>
      <c r="D30" s="23"/>
      <c r="E30" s="526"/>
      <c r="F30" s="1091"/>
      <c r="G30" s="1091"/>
      <c r="H30" s="1092"/>
      <c r="I30" s="1093"/>
      <c r="J30" s="1093"/>
      <c r="K30" s="1093"/>
      <c r="L30" s="1093"/>
      <c r="M30" s="1093"/>
      <c r="N30" s="1093"/>
      <c r="O30" s="1093"/>
      <c r="P30" s="1093"/>
      <c r="Q30" s="1093"/>
      <c r="R30" s="1093"/>
      <c r="S30" s="1093"/>
      <c r="T30" s="1093"/>
      <c r="U30" s="1093"/>
      <c r="V30" s="1093"/>
      <c r="W30" s="1093"/>
      <c r="X30" s="1093"/>
      <c r="Y30" s="1093"/>
      <c r="Z30" s="1093"/>
      <c r="AA30" s="39"/>
      <c r="AB30" s="4"/>
      <c r="AC30" s="4"/>
      <c r="AD30" s="4"/>
      <c r="AE30" s="4"/>
      <c r="AF30" s="4"/>
      <c r="AG30" s="4"/>
      <c r="AH30" s="4"/>
      <c r="AI30" s="4"/>
    </row>
    <row r="31" spans="1:35" x14ac:dyDescent="0.2">
      <c r="A31" s="4"/>
      <c r="B31" s="22"/>
      <c r="C31" s="23"/>
      <c r="D31" s="23"/>
      <c r="E31" s="526"/>
      <c r="F31" s="1091"/>
      <c r="G31" s="1091"/>
      <c r="H31" s="1092"/>
      <c r="I31" s="1093"/>
      <c r="J31" s="1093"/>
      <c r="K31" s="1093"/>
      <c r="L31" s="1093"/>
      <c r="M31" s="1093"/>
      <c r="N31" s="1093"/>
      <c r="O31" s="1093"/>
      <c r="P31" s="1093"/>
      <c r="Q31" s="1093"/>
      <c r="R31" s="1093"/>
      <c r="S31" s="1093"/>
      <c r="T31" s="1093"/>
      <c r="U31" s="1093"/>
      <c r="V31" s="1093"/>
      <c r="W31" s="1093"/>
      <c r="X31" s="1093"/>
      <c r="Y31" s="1093"/>
      <c r="Z31" s="1093"/>
      <c r="AA31" s="39"/>
      <c r="AB31" s="4"/>
      <c r="AC31" s="4"/>
      <c r="AD31" s="4"/>
      <c r="AE31" s="4"/>
      <c r="AF31" s="4"/>
      <c r="AG31" s="4"/>
      <c r="AH31" s="4"/>
      <c r="AI31" s="4"/>
    </row>
    <row r="32" spans="1:35" x14ac:dyDescent="0.2">
      <c r="A32" s="4"/>
      <c r="B32" s="22"/>
      <c r="C32" s="23"/>
      <c r="D32" s="23"/>
      <c r="E32" s="526"/>
      <c r="F32" s="1091"/>
      <c r="G32" s="1091"/>
      <c r="H32" s="1092"/>
      <c r="I32" s="1093"/>
      <c r="J32" s="1093"/>
      <c r="K32" s="1093"/>
      <c r="L32" s="1093"/>
      <c r="M32" s="1093"/>
      <c r="N32" s="1093"/>
      <c r="O32" s="1093"/>
      <c r="P32" s="1093"/>
      <c r="Q32" s="1093"/>
      <c r="R32" s="1093"/>
      <c r="S32" s="1093"/>
      <c r="T32" s="1093"/>
      <c r="U32" s="1093"/>
      <c r="V32" s="1093"/>
      <c r="W32" s="1093"/>
      <c r="X32" s="1093"/>
      <c r="Y32" s="1093"/>
      <c r="Z32" s="1093"/>
      <c r="AA32" s="39"/>
      <c r="AB32" s="4"/>
      <c r="AC32" s="4"/>
      <c r="AD32" s="4"/>
      <c r="AE32" s="4"/>
      <c r="AF32" s="4"/>
      <c r="AG32" s="4"/>
      <c r="AH32" s="4"/>
      <c r="AI32" s="4"/>
    </row>
    <row r="33" spans="1:35" x14ac:dyDescent="0.2">
      <c r="A33" s="4"/>
      <c r="B33" s="22"/>
      <c r="C33" s="23"/>
      <c r="D33" s="23"/>
      <c r="E33" s="526"/>
      <c r="F33" s="1091"/>
      <c r="G33" s="1091"/>
      <c r="H33" s="1092"/>
      <c r="I33" s="1093"/>
      <c r="J33" s="1093"/>
      <c r="K33" s="1093"/>
      <c r="L33" s="1093"/>
      <c r="M33" s="1093"/>
      <c r="N33" s="1093"/>
      <c r="O33" s="1093"/>
      <c r="P33" s="1093"/>
      <c r="Q33" s="1093"/>
      <c r="R33" s="1093"/>
      <c r="S33" s="1093"/>
      <c r="T33" s="1093"/>
      <c r="U33" s="1093"/>
      <c r="V33" s="1093"/>
      <c r="W33" s="1093"/>
      <c r="X33" s="1093"/>
      <c r="Y33" s="1093"/>
      <c r="Z33" s="1093"/>
      <c r="AA33" s="39"/>
      <c r="AB33" s="4"/>
      <c r="AC33" s="4"/>
      <c r="AD33" s="4"/>
      <c r="AE33" s="4"/>
      <c r="AF33" s="4"/>
      <c r="AG33" s="4"/>
      <c r="AH33" s="4"/>
      <c r="AI33" s="4"/>
    </row>
    <row r="34" spans="1:35" x14ac:dyDescent="0.2">
      <c r="A34" s="4"/>
      <c r="B34" s="22"/>
      <c r="C34" s="23"/>
      <c r="D34" s="23"/>
      <c r="E34" s="526"/>
      <c r="F34" s="1091"/>
      <c r="G34" s="1091"/>
      <c r="H34" s="1092"/>
      <c r="I34" s="1093"/>
      <c r="J34" s="1093"/>
      <c r="K34" s="1093"/>
      <c r="L34" s="1093"/>
      <c r="M34" s="1093"/>
      <c r="N34" s="1093"/>
      <c r="O34" s="1093"/>
      <c r="P34" s="1093"/>
      <c r="Q34" s="1093"/>
      <c r="R34" s="1093"/>
      <c r="S34" s="1093"/>
      <c r="T34" s="1093"/>
      <c r="U34" s="1093"/>
      <c r="V34" s="1093"/>
      <c r="W34" s="1093"/>
      <c r="X34" s="1093"/>
      <c r="Y34" s="1093"/>
      <c r="Z34" s="1093"/>
      <c r="AA34" s="39"/>
      <c r="AB34" s="4"/>
      <c r="AC34" s="4"/>
      <c r="AD34" s="4"/>
      <c r="AE34" s="4"/>
      <c r="AF34" s="4"/>
      <c r="AG34" s="4"/>
      <c r="AH34" s="4"/>
      <c r="AI34" s="4"/>
    </row>
    <row r="35" spans="1:35" ht="12.75" customHeight="1" x14ac:dyDescent="0.2">
      <c r="A35" s="4"/>
      <c r="B35" s="87"/>
      <c r="C35" s="4"/>
      <c r="D35" s="38"/>
      <c r="E35" s="4"/>
      <c r="F35" s="4"/>
      <c r="G35" s="4"/>
      <c r="H35" s="4"/>
      <c r="I35" s="4"/>
      <c r="J35" s="4"/>
      <c r="K35" s="4"/>
      <c r="L35" s="4"/>
      <c r="M35" s="4"/>
      <c r="N35" s="52"/>
      <c r="O35" s="15"/>
      <c r="P35" s="15"/>
      <c r="Q35" s="15"/>
      <c r="R35" s="15"/>
      <c r="S35" s="15"/>
      <c r="T35" s="15"/>
      <c r="U35" s="15"/>
      <c r="V35" s="15"/>
      <c r="W35" s="15"/>
      <c r="X35" s="103"/>
      <c r="Y35" s="15"/>
      <c r="Z35" s="15"/>
      <c r="AA35" s="15"/>
      <c r="AB35" s="15"/>
      <c r="AC35" s="15"/>
      <c r="AD35" s="15"/>
      <c r="AE35" s="15"/>
      <c r="AF35" s="15"/>
      <c r="AG35" s="15"/>
      <c r="AH35" s="15"/>
      <c r="AI35" s="4"/>
    </row>
    <row r="36" spans="1:35" x14ac:dyDescent="0.2">
      <c r="A36" s="4"/>
      <c r="B36" s="574" t="s">
        <v>112</v>
      </c>
      <c r="C36" s="575"/>
      <c r="D36" s="576"/>
      <c r="E36" s="672"/>
      <c r="F36" s="673"/>
      <c r="G36" s="673"/>
      <c r="H36" s="673"/>
      <c r="I36" s="673"/>
      <c r="J36" s="673"/>
      <c r="K36" s="673"/>
      <c r="L36" s="673"/>
      <c r="M36" s="673"/>
      <c r="N36" s="673"/>
      <c r="O36" s="673"/>
      <c r="P36" s="673"/>
      <c r="Q36" s="673"/>
      <c r="R36" s="673"/>
      <c r="S36" s="673"/>
      <c r="T36" s="673"/>
      <c r="U36" s="673"/>
      <c r="V36" s="673"/>
      <c r="W36" s="673"/>
      <c r="X36" s="673"/>
      <c r="Y36" s="673"/>
      <c r="Z36" s="673"/>
      <c r="AA36" s="673"/>
      <c r="AB36" s="673"/>
      <c r="AC36" s="673"/>
      <c r="AD36" s="673"/>
      <c r="AE36" s="673"/>
      <c r="AF36" s="673"/>
      <c r="AG36" s="673"/>
      <c r="AH36" s="674"/>
      <c r="AI36" s="4"/>
    </row>
    <row r="37" spans="1:35" x14ac:dyDescent="0.2">
      <c r="A37" s="7"/>
      <c r="B37" s="4"/>
      <c r="C37" s="4"/>
      <c r="D37" s="15"/>
      <c r="E37" s="675"/>
      <c r="F37" s="676"/>
      <c r="G37" s="676"/>
      <c r="H37" s="676"/>
      <c r="I37" s="676"/>
      <c r="J37" s="676"/>
      <c r="K37" s="676"/>
      <c r="L37" s="676"/>
      <c r="M37" s="676"/>
      <c r="N37" s="676"/>
      <c r="O37" s="676"/>
      <c r="P37" s="676"/>
      <c r="Q37" s="676"/>
      <c r="R37" s="676"/>
      <c r="S37" s="676"/>
      <c r="T37" s="676"/>
      <c r="U37" s="676"/>
      <c r="V37" s="676"/>
      <c r="W37" s="676"/>
      <c r="X37" s="676"/>
      <c r="Y37" s="676"/>
      <c r="Z37" s="676"/>
      <c r="AA37" s="676"/>
      <c r="AB37" s="676"/>
      <c r="AC37" s="676"/>
      <c r="AD37" s="676"/>
      <c r="AE37" s="676"/>
      <c r="AF37" s="676"/>
      <c r="AG37" s="676"/>
      <c r="AH37" s="677"/>
      <c r="AI37" s="4"/>
    </row>
    <row r="38" spans="1:35" x14ac:dyDescent="0.2">
      <c r="A38" s="2"/>
      <c r="B38" s="2"/>
      <c r="C38" s="3"/>
      <c r="D38" s="15"/>
      <c r="E38" s="15"/>
      <c r="F38" s="15"/>
      <c r="G38" s="15"/>
      <c r="H38" s="15"/>
      <c r="I38" s="15"/>
      <c r="J38" s="15"/>
      <c r="K38" s="15"/>
      <c r="L38" s="15"/>
      <c r="M38" s="15"/>
      <c r="N38" s="3"/>
      <c r="O38" s="3"/>
      <c r="P38" s="3"/>
      <c r="Q38" s="3"/>
      <c r="R38" s="3"/>
      <c r="S38" s="3"/>
      <c r="T38" s="3"/>
      <c r="U38" s="3"/>
      <c r="V38" s="3"/>
      <c r="W38" s="3"/>
      <c r="X38" s="3"/>
      <c r="Y38" s="3"/>
      <c r="Z38" s="3"/>
      <c r="AA38" s="3"/>
      <c r="AB38" s="3"/>
      <c r="AC38" s="3"/>
      <c r="AD38" s="3"/>
      <c r="AE38" s="3"/>
      <c r="AF38" s="3"/>
      <c r="AG38" s="3"/>
      <c r="AH38" s="3"/>
      <c r="AI38" s="4"/>
    </row>
    <row r="39" spans="1:35" s="1" customFormat="1" x14ac:dyDescent="0.2">
      <c r="A39" s="397" t="s">
        <v>359</v>
      </c>
      <c r="B39" s="397"/>
      <c r="C39" s="397"/>
      <c r="D39" s="445">
        <f>'Form I'!$D$34</f>
        <v>0</v>
      </c>
      <c r="E39" s="446"/>
      <c r="F39" s="446"/>
      <c r="G39" s="447"/>
      <c r="H39" s="401" t="s">
        <v>356</v>
      </c>
      <c r="I39" s="353"/>
      <c r="J39" s="353"/>
      <c r="K39" s="353"/>
      <c r="L39" s="388"/>
      <c r="M39" s="448">
        <f>'Form I'!$M$34</f>
        <v>0</v>
      </c>
      <c r="N39" s="446"/>
      <c r="O39" s="446"/>
      <c r="P39" s="447"/>
      <c r="Q39" s="384" t="s">
        <v>4</v>
      </c>
      <c r="R39" s="384"/>
      <c r="S39" s="384"/>
      <c r="T39" s="385"/>
      <c r="U39" s="386"/>
      <c r="V39" s="387" t="s">
        <v>358</v>
      </c>
      <c r="W39" s="353"/>
      <c r="X39" s="353"/>
      <c r="Y39" s="388"/>
      <c r="Z39" s="385"/>
      <c r="AA39" s="389"/>
      <c r="AB39" s="384" t="s">
        <v>1</v>
      </c>
      <c r="AC39" s="384"/>
      <c r="AD39" s="381"/>
      <c r="AE39" s="382"/>
      <c r="AF39" s="382"/>
      <c r="AG39" s="382"/>
      <c r="AH39" s="383"/>
      <c r="AI39" s="100" t="e" vm="1">
        <v>#VALUE!</v>
      </c>
    </row>
  </sheetData>
  <sheetProtection sheet="1" selectLockedCells="1"/>
  <mergeCells count="79">
    <mergeCell ref="E19:Z19"/>
    <mergeCell ref="AB19:AH19"/>
    <mergeCell ref="AB20:AG21"/>
    <mergeCell ref="E20:G20"/>
    <mergeCell ref="E21:G21"/>
    <mergeCell ref="H20:Z20"/>
    <mergeCell ref="E22:G22"/>
    <mergeCell ref="H21:Z21"/>
    <mergeCell ref="H22:Z22"/>
    <mergeCell ref="H24:Z24"/>
    <mergeCell ref="H25:Z25"/>
    <mergeCell ref="E23:G23"/>
    <mergeCell ref="E24:G24"/>
    <mergeCell ref="H23:Z23"/>
    <mergeCell ref="E25:G25"/>
    <mergeCell ref="E29:G29"/>
    <mergeCell ref="E30:G30"/>
    <mergeCell ref="H26:Z26"/>
    <mergeCell ref="H30:Z30"/>
    <mergeCell ref="H29:Z29"/>
    <mergeCell ref="H31:Z31"/>
    <mergeCell ref="H34:Z34"/>
    <mergeCell ref="E33:G33"/>
    <mergeCell ref="A5:A10"/>
    <mergeCell ref="L14:AH14"/>
    <mergeCell ref="L15:AH15"/>
    <mergeCell ref="E10:G10"/>
    <mergeCell ref="E11:G11"/>
    <mergeCell ref="E12:G12"/>
    <mergeCell ref="L11:AH11"/>
    <mergeCell ref="L13:AH13"/>
    <mergeCell ref="H15:K15"/>
    <mergeCell ref="H10:K10"/>
    <mergeCell ref="H8:K8"/>
    <mergeCell ref="E28:Z28"/>
    <mergeCell ref="E26:G26"/>
    <mergeCell ref="E34:G34"/>
    <mergeCell ref="H32:Z32"/>
    <mergeCell ref="E36:AH37"/>
    <mergeCell ref="H33:Z33"/>
    <mergeCell ref="D39:G39"/>
    <mergeCell ref="M39:P39"/>
    <mergeCell ref="AD39:AH39"/>
    <mergeCell ref="AB39:AC39"/>
    <mergeCell ref="Q39:S39"/>
    <mergeCell ref="T39:U39"/>
    <mergeCell ref="Z39:AA39"/>
    <mergeCell ref="A39:C39"/>
    <mergeCell ref="B36:D36"/>
    <mergeCell ref="V39:Y39"/>
    <mergeCell ref="E9:G9"/>
    <mergeCell ref="H17:K17"/>
    <mergeCell ref="E14:G14"/>
    <mergeCell ref="E15:G15"/>
    <mergeCell ref="E16:G16"/>
    <mergeCell ref="E13:G13"/>
    <mergeCell ref="H9:K9"/>
    <mergeCell ref="L17:AH17"/>
    <mergeCell ref="E17:G17"/>
    <mergeCell ref="H14:K14"/>
    <mergeCell ref="E31:G31"/>
    <mergeCell ref="H39:L39"/>
    <mergeCell ref="E32:G32"/>
    <mergeCell ref="E4:AH4"/>
    <mergeCell ref="L5:AH6"/>
    <mergeCell ref="H7:AH7"/>
    <mergeCell ref="H16:K16"/>
    <mergeCell ref="L8:AH8"/>
    <mergeCell ref="L9:AH9"/>
    <mergeCell ref="L10:AH10"/>
    <mergeCell ref="L12:AH12"/>
    <mergeCell ref="H5:K6"/>
    <mergeCell ref="E5:G6"/>
    <mergeCell ref="E7:G7"/>
    <mergeCell ref="E8:G8"/>
    <mergeCell ref="L16:AH16"/>
    <mergeCell ref="H11:K11"/>
    <mergeCell ref="H12:K12"/>
    <mergeCell ref="H13:K13"/>
  </mergeCells>
  <phoneticPr fontId="5" type="noConversion"/>
  <conditionalFormatting sqref="D39:G39 M39:P39">
    <cfRule type="cellIs" dxfId="4047" priority="1" stopIfTrue="1" operator="equal">
      <formula>0</formula>
    </cfRule>
  </conditionalFormatting>
  <dataValidations disablePrompts="1" count="1">
    <dataValidation type="list" allowBlank="1" showInputMessage="1" showErrorMessage="1" sqref="AB20:AG21" xr:uid="{00000000-0002-0000-3D00-000000000000}">
      <formula1>"Always,When Handset plugged in,When MND command Entered"</formula1>
    </dataValidation>
  </dataValidations>
  <hyperlinks>
    <hyperlink ref="AI39" location="'Form II(b)'!AC8" display="i" xr:uid="{00000000-0004-0000-3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&amp;LManual Panel&amp;CPage &amp;P of &amp;N&amp;RForm XXV</oddFooter>
  </headerFooter>
  <drawing r:id="rId2"/>
  <legacyDrawing r:id="rId3"/>
  <legacyDrawingHF r:id="rId4"/>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9">
    <tabColor indexed="61"/>
  </sheetPr>
  <dimension ref="A1:AL34"/>
  <sheetViews>
    <sheetView view="pageBreakPreview" zoomScaleNormal="100" zoomScaleSheetLayoutView="100" workbookViewId="0">
      <selection activeCell="B10" sqref="B10:C10"/>
    </sheetView>
  </sheetViews>
  <sheetFormatPr defaultRowHeight="12.75" x14ac:dyDescent="0.2"/>
  <cols>
    <col min="1" max="3" width="3.5703125" customWidth="1"/>
    <col min="4" max="4" width="5.140625" customWidth="1"/>
    <col min="5" max="5" width="2.42578125" customWidth="1"/>
    <col min="6" max="11" width="3.5703125" customWidth="1"/>
    <col min="12" max="23" width="4.42578125" customWidth="1"/>
    <col min="24"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565</v>
      </c>
    </row>
    <row r="2" spans="1:38" ht="15.75" x14ac:dyDescent="0.25">
      <c r="A2" s="5" t="s">
        <v>229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x14ac:dyDescent="0.2">
      <c r="A4" s="8"/>
      <c r="B4" s="1107" t="s">
        <v>238</v>
      </c>
      <c r="C4" s="1107"/>
      <c r="D4" s="1108" t="s">
        <v>530</v>
      </c>
      <c r="E4" s="1109"/>
      <c r="F4" s="1107" t="s">
        <v>230</v>
      </c>
      <c r="G4" s="1107"/>
      <c r="H4" s="1107" t="s">
        <v>231</v>
      </c>
      <c r="I4" s="1107"/>
      <c r="J4" s="1107" t="s">
        <v>232</v>
      </c>
      <c r="K4" s="1107"/>
      <c r="L4" s="665" t="s">
        <v>233</v>
      </c>
      <c r="M4" s="665"/>
      <c r="N4" s="665"/>
      <c r="O4" s="665"/>
      <c r="P4" s="665" t="s">
        <v>234</v>
      </c>
      <c r="Q4" s="665"/>
      <c r="R4" s="665"/>
      <c r="S4" s="665"/>
      <c r="T4" s="665" t="s">
        <v>235</v>
      </c>
      <c r="U4" s="665"/>
      <c r="V4" s="665"/>
      <c r="W4" s="665"/>
      <c r="X4" s="1107" t="s">
        <v>236</v>
      </c>
      <c r="Y4" s="414"/>
      <c r="Z4" s="1107" t="s">
        <v>239</v>
      </c>
      <c r="AA4" s="414"/>
      <c r="AB4" s="1107" t="s">
        <v>240</v>
      </c>
      <c r="AC4" s="414"/>
      <c r="AD4" s="1107" t="s">
        <v>241</v>
      </c>
      <c r="AE4" s="414"/>
      <c r="AF4" s="9"/>
      <c r="AG4" s="9"/>
      <c r="AH4" s="9"/>
      <c r="AI4" s="4"/>
    </row>
    <row r="5" spans="1:38" x14ac:dyDescent="0.2">
      <c r="A5" s="4"/>
      <c r="B5" s="1107"/>
      <c r="C5" s="1107"/>
      <c r="D5" s="1110"/>
      <c r="E5" s="1111"/>
      <c r="F5" s="1107"/>
      <c r="G5" s="1107"/>
      <c r="H5" s="1107"/>
      <c r="I5" s="1107"/>
      <c r="J5" s="1107"/>
      <c r="K5" s="1107"/>
      <c r="L5" s="665"/>
      <c r="M5" s="665"/>
      <c r="N5" s="665"/>
      <c r="O5" s="665"/>
      <c r="P5" s="665"/>
      <c r="Q5" s="665"/>
      <c r="R5" s="665"/>
      <c r="S5" s="665"/>
      <c r="T5" s="665"/>
      <c r="U5" s="665"/>
      <c r="V5" s="665"/>
      <c r="W5" s="665"/>
      <c r="X5" s="1107"/>
      <c r="Y5" s="414"/>
      <c r="Z5" s="1107"/>
      <c r="AA5" s="414"/>
      <c r="AB5" s="1107"/>
      <c r="AC5" s="414"/>
      <c r="AD5" s="1107"/>
      <c r="AE5" s="414"/>
      <c r="AF5" s="9"/>
      <c r="AG5" s="9"/>
      <c r="AH5" s="9"/>
      <c r="AI5" s="4"/>
    </row>
    <row r="6" spans="1:38" x14ac:dyDescent="0.2">
      <c r="A6" s="4"/>
      <c r="B6" s="1107"/>
      <c r="C6" s="1107"/>
      <c r="D6" s="1110"/>
      <c r="E6" s="1111"/>
      <c r="F6" s="1107"/>
      <c r="G6" s="1107"/>
      <c r="H6" s="1107"/>
      <c r="I6" s="1107"/>
      <c r="J6" s="1107"/>
      <c r="K6" s="1107"/>
      <c r="L6" s="437"/>
      <c r="M6" s="437"/>
      <c r="N6" s="437"/>
      <c r="O6" s="437"/>
      <c r="P6" s="437"/>
      <c r="Q6" s="437"/>
      <c r="R6" s="437"/>
      <c r="S6" s="437"/>
      <c r="T6" s="437"/>
      <c r="U6" s="437"/>
      <c r="V6" s="437"/>
      <c r="W6" s="437"/>
      <c r="X6" s="1107"/>
      <c r="Y6" s="414"/>
      <c r="Z6" s="1107"/>
      <c r="AA6" s="414"/>
      <c r="AB6" s="1107"/>
      <c r="AC6" s="414"/>
      <c r="AD6" s="1107"/>
      <c r="AE6" s="414"/>
      <c r="AF6" s="9"/>
      <c r="AG6" s="9"/>
      <c r="AH6" s="9"/>
      <c r="AI6" s="4"/>
    </row>
    <row r="7" spans="1:38" x14ac:dyDescent="0.2">
      <c r="A7" s="4"/>
      <c r="B7" s="1107"/>
      <c r="C7" s="1107"/>
      <c r="D7" s="1110"/>
      <c r="E7" s="1111"/>
      <c r="F7" s="1107"/>
      <c r="G7" s="1107"/>
      <c r="H7" s="1107"/>
      <c r="I7" s="1107"/>
      <c r="J7" s="1107"/>
      <c r="K7" s="1107"/>
      <c r="L7" s="437"/>
      <c r="M7" s="437"/>
      <c r="N7" s="437"/>
      <c r="O7" s="437"/>
      <c r="P7" s="437"/>
      <c r="Q7" s="437"/>
      <c r="R7" s="437"/>
      <c r="S7" s="437"/>
      <c r="T7" s="437"/>
      <c r="U7" s="437"/>
      <c r="V7" s="437"/>
      <c r="W7" s="437"/>
      <c r="X7" s="1107"/>
      <c r="Y7" s="414"/>
      <c r="Z7" s="1107"/>
      <c r="AA7" s="414"/>
      <c r="AB7" s="1107"/>
      <c r="AC7" s="414"/>
      <c r="AD7" s="1107"/>
      <c r="AE7" s="414"/>
      <c r="AF7" s="9"/>
      <c r="AG7" s="9"/>
      <c r="AH7" s="9"/>
      <c r="AI7" s="4"/>
    </row>
    <row r="8" spans="1:38" x14ac:dyDescent="0.2">
      <c r="A8" s="4"/>
      <c r="B8" s="414"/>
      <c r="C8" s="414"/>
      <c r="D8" s="1112"/>
      <c r="E8" s="1113"/>
      <c r="F8" s="414"/>
      <c r="G8" s="414"/>
      <c r="H8" s="414"/>
      <c r="I8" s="414"/>
      <c r="J8" s="414"/>
      <c r="K8" s="414"/>
      <c r="L8" s="665" t="s">
        <v>156</v>
      </c>
      <c r="M8" s="665"/>
      <c r="N8" s="665"/>
      <c r="O8" s="665"/>
      <c r="P8" s="665" t="s">
        <v>156</v>
      </c>
      <c r="Q8" s="665"/>
      <c r="R8" s="665"/>
      <c r="S8" s="665"/>
      <c r="T8" s="665" t="s">
        <v>156</v>
      </c>
      <c r="U8" s="665"/>
      <c r="V8" s="665"/>
      <c r="W8" s="665"/>
      <c r="X8" s="1107"/>
      <c r="Y8" s="414"/>
      <c r="Z8" s="1107"/>
      <c r="AA8" s="414"/>
      <c r="AB8" s="1107"/>
      <c r="AC8" s="414"/>
      <c r="AD8" s="1107"/>
      <c r="AE8" s="414"/>
      <c r="AF8" s="9"/>
      <c r="AG8" s="9"/>
      <c r="AH8" s="9"/>
      <c r="AI8" s="4"/>
    </row>
    <row r="9" spans="1:38" x14ac:dyDescent="0.2">
      <c r="A9" s="4"/>
      <c r="B9" s="414"/>
      <c r="C9" s="414"/>
      <c r="D9" s="1114"/>
      <c r="E9" s="1115"/>
      <c r="F9" s="414"/>
      <c r="G9" s="414"/>
      <c r="H9" s="414"/>
      <c r="I9" s="414"/>
      <c r="J9" s="414"/>
      <c r="K9" s="414"/>
      <c r="L9" s="31" t="s">
        <v>5</v>
      </c>
      <c r="M9" s="31" t="s">
        <v>6</v>
      </c>
      <c r="N9" s="31" t="s">
        <v>7</v>
      </c>
      <c r="O9" s="31" t="s">
        <v>8</v>
      </c>
      <c r="P9" s="31" t="s">
        <v>5</v>
      </c>
      <c r="Q9" s="31" t="s">
        <v>6</v>
      </c>
      <c r="R9" s="31" t="s">
        <v>7</v>
      </c>
      <c r="S9" s="31" t="s">
        <v>8</v>
      </c>
      <c r="T9" s="31" t="s">
        <v>5</v>
      </c>
      <c r="U9" s="31" t="s">
        <v>6</v>
      </c>
      <c r="V9" s="31" t="s">
        <v>7</v>
      </c>
      <c r="W9" s="31" t="s">
        <v>8</v>
      </c>
      <c r="X9" s="1107"/>
      <c r="Y9" s="414"/>
      <c r="Z9" s="1107"/>
      <c r="AA9" s="414"/>
      <c r="AB9" s="1107"/>
      <c r="AC9" s="414"/>
      <c r="AD9" s="1107"/>
      <c r="AE9" s="414"/>
      <c r="AF9" s="9"/>
      <c r="AG9" s="9"/>
      <c r="AH9" s="9"/>
      <c r="AI9" s="4"/>
    </row>
    <row r="10" spans="1:38" ht="15" customHeight="1" x14ac:dyDescent="0.2">
      <c r="A10" s="4"/>
      <c r="B10" s="1104"/>
      <c r="C10" s="1104"/>
      <c r="D10" s="332"/>
      <c r="E10" s="333"/>
      <c r="F10" s="692"/>
      <c r="G10" s="692"/>
      <c r="H10" s="692"/>
      <c r="I10" s="692"/>
      <c r="J10" s="1102"/>
      <c r="K10" s="1103"/>
      <c r="L10" s="334"/>
      <c r="M10" s="334"/>
      <c r="N10" s="334"/>
      <c r="O10" s="334"/>
      <c r="P10" s="334"/>
      <c r="Q10" s="334"/>
      <c r="R10" s="334"/>
      <c r="S10" s="334"/>
      <c r="T10" s="334"/>
      <c r="U10" s="334"/>
      <c r="V10" s="334"/>
      <c r="W10" s="334"/>
      <c r="X10" s="1105"/>
      <c r="Y10" s="1106"/>
      <c r="Z10" s="692"/>
      <c r="AA10" s="692"/>
      <c r="AB10" s="692"/>
      <c r="AC10" s="692"/>
      <c r="AD10" s="692"/>
      <c r="AE10" s="692"/>
      <c r="AF10" s="9"/>
      <c r="AG10" s="9"/>
      <c r="AH10" s="9"/>
      <c r="AI10" s="4"/>
    </row>
    <row r="11" spans="1:38" ht="15" customHeight="1" x14ac:dyDescent="0.2">
      <c r="A11" s="4"/>
      <c r="B11" s="1104"/>
      <c r="C11" s="1104"/>
      <c r="D11" s="332"/>
      <c r="E11" s="333"/>
      <c r="F11" s="692"/>
      <c r="G11" s="692"/>
      <c r="H11" s="692"/>
      <c r="I11" s="692"/>
      <c r="J11" s="1102"/>
      <c r="K11" s="1103"/>
      <c r="L11" s="334"/>
      <c r="M11" s="334"/>
      <c r="N11" s="334"/>
      <c r="O11" s="334"/>
      <c r="P11" s="334"/>
      <c r="Q11" s="334"/>
      <c r="R11" s="334"/>
      <c r="S11" s="334"/>
      <c r="T11" s="334"/>
      <c r="U11" s="334"/>
      <c r="V11" s="334"/>
      <c r="W11" s="334"/>
      <c r="X11" s="1105"/>
      <c r="Y11" s="1106"/>
      <c r="Z11" s="692"/>
      <c r="AA11" s="692"/>
      <c r="AB11" s="692"/>
      <c r="AC11" s="692"/>
      <c r="AD11" s="692"/>
      <c r="AE11" s="692"/>
      <c r="AF11" s="9"/>
      <c r="AG11" s="9"/>
      <c r="AH11" s="9"/>
      <c r="AI11" s="4"/>
    </row>
    <row r="12" spans="1:38" ht="15" customHeight="1" x14ac:dyDescent="0.2">
      <c r="A12" s="4"/>
      <c r="B12" s="1104"/>
      <c r="C12" s="1104"/>
      <c r="D12" s="332"/>
      <c r="E12" s="333"/>
      <c r="F12" s="692"/>
      <c r="G12" s="692"/>
      <c r="H12" s="692"/>
      <c r="I12" s="692"/>
      <c r="J12" s="1102"/>
      <c r="K12" s="1103"/>
      <c r="L12" s="334"/>
      <c r="M12" s="334"/>
      <c r="N12" s="334"/>
      <c r="O12" s="334"/>
      <c r="P12" s="334"/>
      <c r="Q12" s="334"/>
      <c r="R12" s="334"/>
      <c r="S12" s="334"/>
      <c r="T12" s="334"/>
      <c r="U12" s="334"/>
      <c r="V12" s="334"/>
      <c r="W12" s="334"/>
      <c r="X12" s="1105"/>
      <c r="Y12" s="1106"/>
      <c r="Z12" s="692"/>
      <c r="AA12" s="692"/>
      <c r="AB12" s="692"/>
      <c r="AC12" s="692"/>
      <c r="AD12" s="692"/>
      <c r="AE12" s="692"/>
      <c r="AF12" s="9"/>
      <c r="AG12" s="9"/>
      <c r="AH12" s="9"/>
      <c r="AI12" s="4"/>
    </row>
    <row r="13" spans="1:38" ht="15" customHeight="1" x14ac:dyDescent="0.2">
      <c r="A13" s="4"/>
      <c r="B13" s="1104"/>
      <c r="C13" s="1104"/>
      <c r="D13" s="332"/>
      <c r="E13" s="333"/>
      <c r="F13" s="692"/>
      <c r="G13" s="692"/>
      <c r="H13" s="692"/>
      <c r="I13" s="692"/>
      <c r="J13" s="1102"/>
      <c r="K13" s="1103"/>
      <c r="L13" s="334"/>
      <c r="M13" s="334"/>
      <c r="N13" s="334"/>
      <c r="O13" s="334"/>
      <c r="P13" s="334"/>
      <c r="Q13" s="334"/>
      <c r="R13" s="334"/>
      <c r="S13" s="334"/>
      <c r="T13" s="334"/>
      <c r="U13" s="334"/>
      <c r="V13" s="334"/>
      <c r="W13" s="334"/>
      <c r="X13" s="1105"/>
      <c r="Y13" s="1106"/>
      <c r="Z13" s="692"/>
      <c r="AA13" s="692"/>
      <c r="AB13" s="692"/>
      <c r="AC13" s="692"/>
      <c r="AD13" s="692"/>
      <c r="AE13" s="692"/>
      <c r="AF13" s="9"/>
      <c r="AG13" s="9"/>
      <c r="AH13" s="9"/>
      <c r="AI13" s="4"/>
    </row>
    <row r="14" spans="1:38" ht="15" customHeight="1" x14ac:dyDescent="0.2">
      <c r="A14" s="4"/>
      <c r="B14" s="1104"/>
      <c r="C14" s="1104"/>
      <c r="D14" s="332"/>
      <c r="E14" s="333"/>
      <c r="F14" s="692"/>
      <c r="G14" s="692"/>
      <c r="H14" s="692"/>
      <c r="I14" s="692"/>
      <c r="J14" s="1102"/>
      <c r="K14" s="1103"/>
      <c r="L14" s="334"/>
      <c r="M14" s="334"/>
      <c r="N14" s="334"/>
      <c r="O14" s="334"/>
      <c r="P14" s="334"/>
      <c r="Q14" s="334"/>
      <c r="R14" s="334"/>
      <c r="S14" s="334"/>
      <c r="T14" s="334"/>
      <c r="U14" s="334"/>
      <c r="V14" s="334"/>
      <c r="W14" s="334"/>
      <c r="X14" s="1105"/>
      <c r="Y14" s="1106"/>
      <c r="Z14" s="692"/>
      <c r="AA14" s="692"/>
      <c r="AB14" s="692"/>
      <c r="AC14" s="692"/>
      <c r="AD14" s="692"/>
      <c r="AE14" s="692"/>
      <c r="AF14" s="9"/>
      <c r="AG14" s="9"/>
      <c r="AH14" s="9"/>
      <c r="AI14" s="4"/>
    </row>
    <row r="15" spans="1:38" ht="15" customHeight="1" x14ac:dyDescent="0.2">
      <c r="A15" s="4"/>
      <c r="B15" s="1104"/>
      <c r="C15" s="1104"/>
      <c r="D15" s="332"/>
      <c r="E15" s="333"/>
      <c r="F15" s="692"/>
      <c r="G15" s="692"/>
      <c r="H15" s="692"/>
      <c r="I15" s="692"/>
      <c r="J15" s="1102"/>
      <c r="K15" s="1103"/>
      <c r="L15" s="334"/>
      <c r="M15" s="334"/>
      <c r="N15" s="334"/>
      <c r="O15" s="334"/>
      <c r="P15" s="334"/>
      <c r="Q15" s="334"/>
      <c r="R15" s="334"/>
      <c r="S15" s="334"/>
      <c r="T15" s="334"/>
      <c r="U15" s="334"/>
      <c r="V15" s="334"/>
      <c r="W15" s="334"/>
      <c r="X15" s="1105"/>
      <c r="Y15" s="1106"/>
      <c r="Z15" s="692"/>
      <c r="AA15" s="692"/>
      <c r="AB15" s="692"/>
      <c r="AC15" s="692"/>
      <c r="AD15" s="692"/>
      <c r="AE15" s="692"/>
      <c r="AF15" s="9"/>
      <c r="AG15" s="9"/>
      <c r="AH15" s="9"/>
      <c r="AI15" s="4"/>
    </row>
    <row r="16" spans="1:38" ht="15" customHeight="1" x14ac:dyDescent="0.2">
      <c r="A16" s="4"/>
      <c r="B16" s="1104"/>
      <c r="C16" s="1104"/>
      <c r="D16" s="332"/>
      <c r="E16" s="333"/>
      <c r="F16" s="692"/>
      <c r="G16" s="692"/>
      <c r="H16" s="692"/>
      <c r="I16" s="692"/>
      <c r="J16" s="1102"/>
      <c r="K16" s="1103"/>
      <c r="L16" s="334"/>
      <c r="M16" s="334"/>
      <c r="N16" s="334"/>
      <c r="O16" s="334"/>
      <c r="P16" s="334"/>
      <c r="Q16" s="334"/>
      <c r="R16" s="334"/>
      <c r="S16" s="334"/>
      <c r="T16" s="334"/>
      <c r="U16" s="334"/>
      <c r="V16" s="334"/>
      <c r="W16" s="334"/>
      <c r="X16" s="1105"/>
      <c r="Y16" s="1106"/>
      <c r="Z16" s="692"/>
      <c r="AA16" s="692"/>
      <c r="AB16" s="692"/>
      <c r="AC16" s="692"/>
      <c r="AD16" s="692"/>
      <c r="AE16" s="692"/>
      <c r="AF16" s="9"/>
      <c r="AG16" s="9"/>
      <c r="AH16" s="9"/>
      <c r="AI16" s="4"/>
    </row>
    <row r="17" spans="1:35" ht="15" customHeight="1" x14ac:dyDescent="0.2">
      <c r="A17" s="4"/>
      <c r="B17" s="1104"/>
      <c r="C17" s="1104"/>
      <c r="D17" s="332"/>
      <c r="E17" s="333"/>
      <c r="F17" s="692"/>
      <c r="G17" s="692"/>
      <c r="H17" s="692"/>
      <c r="I17" s="692"/>
      <c r="J17" s="1102"/>
      <c r="K17" s="1103"/>
      <c r="L17" s="334"/>
      <c r="M17" s="334"/>
      <c r="N17" s="334"/>
      <c r="O17" s="334"/>
      <c r="P17" s="334"/>
      <c r="Q17" s="334"/>
      <c r="R17" s="334"/>
      <c r="S17" s="334"/>
      <c r="T17" s="334"/>
      <c r="U17" s="334"/>
      <c r="V17" s="334"/>
      <c r="W17" s="334"/>
      <c r="X17" s="1105"/>
      <c r="Y17" s="1106"/>
      <c r="Z17" s="692"/>
      <c r="AA17" s="692"/>
      <c r="AB17" s="692"/>
      <c r="AC17" s="692"/>
      <c r="AD17" s="692"/>
      <c r="AE17" s="692"/>
      <c r="AF17" s="9"/>
      <c r="AG17" s="9"/>
      <c r="AH17" s="9"/>
      <c r="AI17" s="4"/>
    </row>
    <row r="18" spans="1:35" x14ac:dyDescent="0.2">
      <c r="A18" s="4"/>
      <c r="B18" s="9"/>
      <c r="C18" s="9"/>
      <c r="D18" s="23"/>
      <c r="E18" s="23"/>
      <c r="F18" s="9"/>
      <c r="G18" s="9"/>
      <c r="H18" s="9"/>
      <c r="I18" s="9"/>
      <c r="J18" s="9"/>
      <c r="K18" s="9"/>
      <c r="L18" s="23"/>
      <c r="M18" s="23"/>
      <c r="N18" s="23"/>
      <c r="O18" s="23"/>
      <c r="P18" s="23"/>
      <c r="Q18" s="23"/>
      <c r="R18" s="23"/>
      <c r="S18" s="23"/>
      <c r="T18" s="23"/>
      <c r="U18" s="23"/>
      <c r="V18" s="23"/>
      <c r="W18" s="23"/>
      <c r="X18" s="725"/>
      <c r="Y18" s="725"/>
      <c r="Z18" s="9"/>
      <c r="AA18" s="9"/>
      <c r="AB18" s="9"/>
      <c r="AC18" s="9"/>
      <c r="AD18" s="9"/>
      <c r="AE18" s="9"/>
      <c r="AF18" s="9"/>
      <c r="AG18" s="9"/>
      <c r="AH18" s="9"/>
      <c r="AI18" s="4"/>
    </row>
    <row r="19" spans="1:35" x14ac:dyDescent="0.2">
      <c r="A19" s="4"/>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4"/>
    </row>
    <row r="20" spans="1:35" x14ac:dyDescent="0.2">
      <c r="A20" s="4"/>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4"/>
    </row>
    <row r="21" spans="1:35" x14ac:dyDescent="0.2">
      <c r="A21" s="4"/>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4"/>
    </row>
    <row r="22" spans="1:35" x14ac:dyDescent="0.2">
      <c r="A22" s="4"/>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4"/>
    </row>
    <row r="23" spans="1:35" x14ac:dyDescent="0.2">
      <c r="A23" s="4"/>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4"/>
    </row>
    <row r="24" spans="1:35" x14ac:dyDescent="0.2">
      <c r="A24" s="4"/>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4"/>
    </row>
    <row r="25" spans="1:35" x14ac:dyDescent="0.2">
      <c r="A25" s="4"/>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4"/>
    </row>
    <row r="26" spans="1:35" x14ac:dyDescent="0.2">
      <c r="A26" s="4"/>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4"/>
    </row>
    <row r="27" spans="1:35" x14ac:dyDescent="0.2">
      <c r="A27" s="4"/>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4"/>
    </row>
    <row r="28" spans="1:35" x14ac:dyDescent="0.2">
      <c r="A28" s="4"/>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4"/>
    </row>
    <row r="29" spans="1:35" x14ac:dyDescent="0.2">
      <c r="A29" s="4"/>
      <c r="B29" s="600" t="s">
        <v>27</v>
      </c>
      <c r="C29" s="532"/>
      <c r="D29" s="1101" t="s">
        <v>252</v>
      </c>
      <c r="E29" s="359"/>
      <c r="F29" s="359"/>
      <c r="G29" s="359"/>
      <c r="H29" s="359"/>
      <c r="I29" s="359"/>
      <c r="J29" s="359"/>
      <c r="K29" s="359"/>
      <c r="L29" s="359"/>
      <c r="M29" s="359"/>
      <c r="N29" s="359"/>
      <c r="O29" s="359"/>
      <c r="P29" s="359"/>
      <c r="Q29" s="359"/>
      <c r="R29" s="359"/>
      <c r="S29" s="359"/>
      <c r="T29" s="359"/>
      <c r="U29" s="359"/>
      <c r="V29" s="359"/>
      <c r="W29" s="359"/>
      <c r="X29" s="359"/>
      <c r="Y29" s="359"/>
      <c r="Z29" s="359"/>
      <c r="AA29" s="9"/>
      <c r="AB29" s="9"/>
      <c r="AC29" s="9"/>
      <c r="AD29" s="9"/>
      <c r="AE29" s="9"/>
      <c r="AF29" s="9"/>
      <c r="AG29" s="9"/>
      <c r="AH29" s="9"/>
      <c r="AI29" s="4"/>
    </row>
    <row r="30" spans="1:35" x14ac:dyDescent="0.2">
      <c r="A30" s="4"/>
      <c r="B30" s="531"/>
      <c r="C30" s="532"/>
      <c r="D30" s="521" t="s">
        <v>253</v>
      </c>
      <c r="E30" s="521"/>
      <c r="F30" s="521"/>
      <c r="G30" s="521"/>
      <c r="H30" s="521"/>
      <c r="I30" s="521"/>
      <c r="J30" s="521"/>
      <c r="K30" s="521"/>
      <c r="L30" s="521"/>
      <c r="M30" s="521"/>
      <c r="N30" s="547"/>
      <c r="O30" s="547"/>
      <c r="P30" s="547"/>
      <c r="Q30" s="547"/>
      <c r="R30" s="547"/>
      <c r="S30" s="547"/>
      <c r="T30" s="547"/>
      <c r="U30" s="547"/>
      <c r="V30" s="547"/>
      <c r="W30" s="547"/>
      <c r="X30" s="547"/>
      <c r="Y30" s="547"/>
      <c r="Z30" s="547"/>
      <c r="AA30" s="9"/>
      <c r="AB30" s="9"/>
      <c r="AC30" s="9"/>
      <c r="AD30" s="9"/>
      <c r="AE30" s="9"/>
      <c r="AF30" s="9"/>
      <c r="AG30" s="9"/>
      <c r="AH30" s="9"/>
      <c r="AI30" s="4"/>
    </row>
    <row r="31" spans="1:35" x14ac:dyDescent="0.2">
      <c r="A31" s="4"/>
      <c r="B31" s="531"/>
      <c r="C31" s="532"/>
      <c r="D31" s="522"/>
      <c r="E31" s="522"/>
      <c r="F31" s="522"/>
      <c r="G31" s="522"/>
      <c r="H31" s="522"/>
      <c r="I31" s="522"/>
      <c r="J31" s="522"/>
      <c r="K31" s="522"/>
      <c r="L31" s="522"/>
      <c r="M31" s="522"/>
      <c r="N31" s="9"/>
      <c r="O31" s="9"/>
      <c r="P31" s="9"/>
      <c r="Q31" s="9"/>
      <c r="R31" s="9"/>
      <c r="S31" s="9"/>
      <c r="T31" s="9"/>
      <c r="U31" s="9"/>
      <c r="V31" s="9"/>
      <c r="W31" s="9"/>
      <c r="X31" s="9"/>
      <c r="Y31" s="9"/>
      <c r="Z31" s="9"/>
      <c r="AA31" s="9"/>
      <c r="AB31" s="9"/>
      <c r="AC31" s="9"/>
      <c r="AD31" s="9"/>
      <c r="AE31" s="9"/>
      <c r="AF31" s="9"/>
      <c r="AG31" s="9"/>
      <c r="AH31" s="9"/>
      <c r="AI31" s="4"/>
    </row>
    <row r="32" spans="1:35" x14ac:dyDescent="0.2">
      <c r="A32" s="7"/>
      <c r="B32" s="574" t="s">
        <v>112</v>
      </c>
      <c r="C32" s="575"/>
      <c r="D32" s="576"/>
      <c r="E32" s="577"/>
      <c r="F32" s="578"/>
      <c r="G32" s="578"/>
      <c r="H32" s="578"/>
      <c r="I32" s="578"/>
      <c r="J32" s="578"/>
      <c r="K32" s="578"/>
      <c r="L32" s="578"/>
      <c r="M32" s="578"/>
      <c r="N32" s="578"/>
      <c r="O32" s="578"/>
      <c r="P32" s="578"/>
      <c r="Q32" s="578"/>
      <c r="R32" s="578"/>
      <c r="S32" s="578"/>
      <c r="T32" s="578"/>
      <c r="U32" s="578"/>
      <c r="V32" s="578"/>
      <c r="W32" s="578"/>
      <c r="X32" s="578"/>
      <c r="Y32" s="578"/>
      <c r="Z32" s="578"/>
      <c r="AA32" s="578"/>
      <c r="AB32" s="578"/>
      <c r="AC32" s="578"/>
      <c r="AD32" s="578"/>
      <c r="AE32" s="578"/>
      <c r="AF32" s="578"/>
      <c r="AG32" s="578"/>
      <c r="AH32" s="579"/>
      <c r="AI32" s="4"/>
    </row>
    <row r="33" spans="1:35" x14ac:dyDescent="0.2">
      <c r="A33" s="2"/>
      <c r="B33" s="22"/>
      <c r="C33" s="23"/>
      <c r="D33" s="23"/>
      <c r="E33" s="580"/>
      <c r="F33" s="581"/>
      <c r="G33" s="581"/>
      <c r="H33" s="581"/>
      <c r="I33" s="581"/>
      <c r="J33" s="581"/>
      <c r="K33" s="581"/>
      <c r="L33" s="581"/>
      <c r="M33" s="581"/>
      <c r="N33" s="581"/>
      <c r="O33" s="581"/>
      <c r="P33" s="581"/>
      <c r="Q33" s="581"/>
      <c r="R33" s="581"/>
      <c r="S33" s="581"/>
      <c r="T33" s="581"/>
      <c r="U33" s="581"/>
      <c r="V33" s="581"/>
      <c r="W33" s="581"/>
      <c r="X33" s="581"/>
      <c r="Y33" s="581"/>
      <c r="Z33" s="581"/>
      <c r="AA33" s="581"/>
      <c r="AB33" s="581"/>
      <c r="AC33" s="581"/>
      <c r="AD33" s="581"/>
      <c r="AE33" s="581"/>
      <c r="AF33" s="581"/>
      <c r="AG33" s="581"/>
      <c r="AH33" s="582"/>
      <c r="AI33" s="4"/>
    </row>
    <row r="34" spans="1:35" s="1" customFormat="1" x14ac:dyDescent="0.2">
      <c r="A34" s="397" t="s">
        <v>359</v>
      </c>
      <c r="B34" s="397"/>
      <c r="C34" s="397"/>
      <c r="D34" s="445">
        <f>'Form I'!$D$34</f>
        <v>0</v>
      </c>
      <c r="E34" s="446"/>
      <c r="F34" s="446"/>
      <c r="G34" s="447"/>
      <c r="H34" s="401" t="s">
        <v>356</v>
      </c>
      <c r="I34" s="353"/>
      <c r="J34" s="353"/>
      <c r="K34" s="353"/>
      <c r="L34" s="388"/>
      <c r="M34" s="448">
        <f>'Form I'!$M$34</f>
        <v>0</v>
      </c>
      <c r="N34" s="446"/>
      <c r="O34" s="446"/>
      <c r="P34" s="447"/>
      <c r="Q34" s="384" t="s">
        <v>4</v>
      </c>
      <c r="R34" s="384"/>
      <c r="S34" s="384"/>
      <c r="T34" s="385"/>
      <c r="U34" s="386"/>
      <c r="V34" s="387" t="s">
        <v>358</v>
      </c>
      <c r="W34" s="353"/>
      <c r="X34" s="353"/>
      <c r="Y34" s="388"/>
      <c r="Z34" s="385"/>
      <c r="AA34" s="389"/>
      <c r="AB34" s="384" t="s">
        <v>1</v>
      </c>
      <c r="AC34" s="384"/>
      <c r="AD34" s="381"/>
      <c r="AE34" s="382"/>
      <c r="AF34" s="382"/>
      <c r="AG34" s="382"/>
      <c r="AH34" s="383"/>
      <c r="AI34" s="100" t="e" vm="1">
        <v>#VALUE!</v>
      </c>
    </row>
  </sheetData>
  <sheetProtection sheet="1" selectLockedCells="1"/>
  <mergeCells count="96">
    <mergeCell ref="T4:W7"/>
    <mergeCell ref="T8:W8"/>
    <mergeCell ref="AD10:AE10"/>
    <mergeCell ref="X17:Y17"/>
    <mergeCell ref="Z16:AA16"/>
    <mergeCell ref="Z17:AA17"/>
    <mergeCell ref="X11:Y11"/>
    <mergeCell ref="AB10:AC10"/>
    <mergeCell ref="AB11:AC11"/>
    <mergeCell ref="Z10:AA10"/>
    <mergeCell ref="Z11:AA11"/>
    <mergeCell ref="X16:Y16"/>
    <mergeCell ref="X12:Y12"/>
    <mergeCell ref="AD4:AE9"/>
    <mergeCell ref="X4:Y9"/>
    <mergeCell ref="Z4:AA9"/>
    <mergeCell ref="AB4:AC9"/>
    <mergeCell ref="X10:Y10"/>
    <mergeCell ref="B15:C15"/>
    <mergeCell ref="H4:I9"/>
    <mergeCell ref="J4:K9"/>
    <mergeCell ref="L4:O7"/>
    <mergeCell ref="P8:S8"/>
    <mergeCell ref="L8:O8"/>
    <mergeCell ref="P4:S7"/>
    <mergeCell ref="B4:C9"/>
    <mergeCell ref="F4:G9"/>
    <mergeCell ref="D4:E9"/>
    <mergeCell ref="B10:C10"/>
    <mergeCell ref="B11:C11"/>
    <mergeCell ref="J15:K15"/>
    <mergeCell ref="J11:K11"/>
    <mergeCell ref="F15:G15"/>
    <mergeCell ref="F16:G16"/>
    <mergeCell ref="F17:G17"/>
    <mergeCell ref="B12:C12"/>
    <mergeCell ref="B16:C16"/>
    <mergeCell ref="B13:C13"/>
    <mergeCell ref="B14:C14"/>
    <mergeCell ref="F10:G10"/>
    <mergeCell ref="F11:G11"/>
    <mergeCell ref="F12:G12"/>
    <mergeCell ref="F13:G13"/>
    <mergeCell ref="F14:G14"/>
    <mergeCell ref="H15:I15"/>
    <mergeCell ref="H12:I12"/>
    <mergeCell ref="H13:I13"/>
    <mergeCell ref="H14:I14"/>
    <mergeCell ref="J16:K16"/>
    <mergeCell ref="H10:I10"/>
    <mergeCell ref="H11:I11"/>
    <mergeCell ref="AB12:AC12"/>
    <mergeCell ref="AB13:AC13"/>
    <mergeCell ref="AB14:AC14"/>
    <mergeCell ref="J12:K12"/>
    <mergeCell ref="J13:K13"/>
    <mergeCell ref="J14:K14"/>
    <mergeCell ref="J10:K10"/>
    <mergeCell ref="AB15:AC15"/>
    <mergeCell ref="X13:Y13"/>
    <mergeCell ref="Z12:AA12"/>
    <mergeCell ref="Z13:AA13"/>
    <mergeCell ref="Z14:AA14"/>
    <mergeCell ref="Z15:AA15"/>
    <mergeCell ref="X14:Y14"/>
    <mergeCell ref="X15:Y15"/>
    <mergeCell ref="AD11:AE11"/>
    <mergeCell ref="AD12:AE12"/>
    <mergeCell ref="AD13:AE13"/>
    <mergeCell ref="AD14:AE14"/>
    <mergeCell ref="AD15:AE15"/>
    <mergeCell ref="AB16:AC16"/>
    <mergeCell ref="AB17:AC17"/>
    <mergeCell ref="AD16:AE16"/>
    <mergeCell ref="AD17:AE17"/>
    <mergeCell ref="B29:C31"/>
    <mergeCell ref="D31:M31"/>
    <mergeCell ref="D29:Z29"/>
    <mergeCell ref="D30:Z30"/>
    <mergeCell ref="H16:I16"/>
    <mergeCell ref="H17:I17"/>
    <mergeCell ref="J17:K17"/>
    <mergeCell ref="B17:C17"/>
    <mergeCell ref="AD34:AH34"/>
    <mergeCell ref="X18:Y18"/>
    <mergeCell ref="AB34:AC34"/>
    <mergeCell ref="A34:C34"/>
    <mergeCell ref="D34:G34"/>
    <mergeCell ref="M34:P34"/>
    <mergeCell ref="V34:Y34"/>
    <mergeCell ref="Z34:AA34"/>
    <mergeCell ref="H34:L34"/>
    <mergeCell ref="Q34:S34"/>
    <mergeCell ref="T34:U34"/>
    <mergeCell ref="B32:D32"/>
    <mergeCell ref="E32:AH33"/>
  </mergeCells>
  <phoneticPr fontId="5" type="noConversion"/>
  <conditionalFormatting sqref="D34:G34 M34:P34">
    <cfRule type="cellIs" dxfId="4046" priority="3" stopIfTrue="1" operator="equal">
      <formula>0</formula>
    </cfRule>
  </conditionalFormatting>
  <conditionalFormatting sqref="L10:X17">
    <cfRule type="containsText" dxfId="4045" priority="1" operator="containsText" text="Y">
      <formula>NOT(ISERROR(SEARCH("Y",L10)))</formula>
    </cfRule>
    <cfRule type="containsBlanks" dxfId="4044" priority="2">
      <formula>LEN(TRIM(L10))=0</formula>
    </cfRule>
  </conditionalFormatting>
  <dataValidations count="2">
    <dataValidation type="list" allowBlank="1" showErrorMessage="1" error="Select either Priority &quot;PR&quot; or Emergency &quot;EM&quot; type of priority mode." sqref="D10:D17" xr:uid="{00000000-0002-0000-3E00-000000000000}">
      <formula1>"PR,EM"</formula1>
    </dataValidation>
    <dataValidation type="list" allowBlank="1" showInputMessage="1" showErrorMessage="1" sqref="L10:X17" xr:uid="{87D1678B-5108-4B52-96EE-E41618F06F36}">
      <formula1>$AL$1:$AL$2</formula1>
    </dataValidation>
  </dataValidations>
  <hyperlinks>
    <hyperlink ref="AI34" location="'Form II(b)'!AC9" display="i" xr:uid="{00000000-0004-0000-3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(Basic Requirements)&amp;CPage &amp;P of &amp;N&amp;RForm XXVI</oddFooter>
  </headerFooter>
  <drawing r:id="rId2"/>
  <legacyDrawing r:id="rId3"/>
  <legacyDrawingHF r:id="rId4"/>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0">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242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916" t="s">
        <v>237</v>
      </c>
      <c r="C4" s="1122"/>
      <c r="D4" s="1122"/>
      <c r="E4" s="1122"/>
      <c r="F4" s="1122"/>
      <c r="G4" s="1122"/>
      <c r="H4" s="1122"/>
      <c r="I4" s="1122"/>
      <c r="J4" s="1122"/>
      <c r="K4" s="917"/>
      <c r="L4" s="665">
        <v>1</v>
      </c>
      <c r="M4" s="665"/>
      <c r="N4" s="665">
        <v>2</v>
      </c>
      <c r="O4" s="665"/>
      <c r="P4" s="665">
        <v>3</v>
      </c>
      <c r="Q4" s="665"/>
      <c r="R4" s="665">
        <v>4</v>
      </c>
      <c r="S4" s="665"/>
      <c r="T4" s="665">
        <v>5</v>
      </c>
      <c r="U4" s="665"/>
      <c r="V4" s="665">
        <v>6</v>
      </c>
      <c r="W4" s="665"/>
      <c r="X4" s="665">
        <v>7</v>
      </c>
      <c r="Y4" s="665"/>
      <c r="Z4" s="665">
        <v>8</v>
      </c>
      <c r="AA4" s="665"/>
      <c r="AB4" s="665" t="s">
        <v>247</v>
      </c>
      <c r="AC4" s="665"/>
      <c r="AD4" s="47"/>
      <c r="AE4" s="15"/>
      <c r="AF4" s="9"/>
      <c r="AG4" s="9"/>
      <c r="AH4" s="9"/>
      <c r="AI4" s="4"/>
    </row>
    <row r="5" spans="1:35" x14ac:dyDescent="0.2">
      <c r="A5" s="4"/>
      <c r="B5" s="916" t="s">
        <v>243</v>
      </c>
      <c r="C5" s="1122"/>
      <c r="D5" s="1122"/>
      <c r="E5" s="1122"/>
      <c r="F5" s="1122"/>
      <c r="G5" s="1122"/>
      <c r="H5" s="1122"/>
      <c r="I5" s="1122"/>
      <c r="J5" s="1122"/>
      <c r="K5" s="917"/>
      <c r="L5" s="690"/>
      <c r="M5" s="690"/>
      <c r="N5" s="690"/>
      <c r="O5" s="690"/>
      <c r="P5" s="690"/>
      <c r="Q5" s="690"/>
      <c r="R5" s="690"/>
      <c r="S5" s="690"/>
      <c r="T5" s="690"/>
      <c r="U5" s="690"/>
      <c r="V5" s="690"/>
      <c r="W5" s="690"/>
      <c r="X5" s="690"/>
      <c r="Y5" s="690"/>
      <c r="Z5" s="690"/>
      <c r="AA5" s="690"/>
      <c r="AB5" s="665">
        <v>10</v>
      </c>
      <c r="AC5" s="665"/>
      <c r="AD5" s="47"/>
      <c r="AE5" s="1116" t="s">
        <v>248</v>
      </c>
      <c r="AF5" s="1116"/>
      <c r="AG5" s="1116"/>
      <c r="AH5" s="1116"/>
      <c r="AI5" s="4"/>
    </row>
    <row r="6" spans="1:35" x14ac:dyDescent="0.2">
      <c r="A6" s="4"/>
      <c r="B6" s="916" t="s">
        <v>244</v>
      </c>
      <c r="C6" s="1122"/>
      <c r="D6" s="1122"/>
      <c r="E6" s="1122"/>
      <c r="F6" s="1122"/>
      <c r="G6" s="1122"/>
      <c r="H6" s="1122"/>
      <c r="I6" s="1122"/>
      <c r="J6" s="1122"/>
      <c r="K6" s="917"/>
      <c r="L6" s="690"/>
      <c r="M6" s="690"/>
      <c r="N6" s="690"/>
      <c r="O6" s="690"/>
      <c r="P6" s="690"/>
      <c r="Q6" s="690"/>
      <c r="R6" s="690"/>
      <c r="S6" s="690"/>
      <c r="T6" s="690"/>
      <c r="U6" s="690"/>
      <c r="V6" s="690"/>
      <c r="W6" s="690"/>
      <c r="X6" s="690"/>
      <c r="Y6" s="690"/>
      <c r="Z6" s="690"/>
      <c r="AA6" s="690"/>
      <c r="AB6" s="665">
        <v>15</v>
      </c>
      <c r="AC6" s="665"/>
      <c r="AD6" s="47"/>
      <c r="AE6" s="1116"/>
      <c r="AF6" s="1116"/>
      <c r="AG6" s="1116"/>
      <c r="AH6" s="1116"/>
      <c r="AI6" s="4"/>
    </row>
    <row r="7" spans="1:35" x14ac:dyDescent="0.2">
      <c r="A7" s="4"/>
      <c r="B7" s="916" t="s">
        <v>245</v>
      </c>
      <c r="C7" s="1122"/>
      <c r="D7" s="1122"/>
      <c r="E7" s="1122"/>
      <c r="F7" s="1122"/>
      <c r="G7" s="1122"/>
      <c r="H7" s="1122"/>
      <c r="I7" s="921"/>
      <c r="J7" s="921"/>
      <c r="K7" s="711"/>
      <c r="L7" s="690"/>
      <c r="M7" s="690"/>
      <c r="N7" s="690"/>
      <c r="O7" s="690"/>
      <c r="P7" s="690"/>
      <c r="Q7" s="690"/>
      <c r="R7" s="690"/>
      <c r="S7" s="690"/>
      <c r="T7" s="690"/>
      <c r="U7" s="690"/>
      <c r="V7" s="690"/>
      <c r="W7" s="690"/>
      <c r="X7" s="690"/>
      <c r="Y7" s="690"/>
      <c r="Z7" s="690"/>
      <c r="AA7" s="690"/>
      <c r="AB7" s="665">
        <v>50</v>
      </c>
      <c r="AC7" s="665"/>
      <c r="AD7" s="47"/>
      <c r="AE7" s="1116"/>
      <c r="AF7" s="1116"/>
      <c r="AG7" s="1116"/>
      <c r="AH7" s="1116"/>
      <c r="AI7" s="4"/>
    </row>
    <row r="8" spans="1:35" x14ac:dyDescent="0.2">
      <c r="A8" s="4"/>
      <c r="B8" s="45"/>
      <c r="C8" s="46"/>
      <c r="D8" s="46"/>
      <c r="E8" s="46"/>
      <c r="F8" s="46"/>
      <c r="G8" s="1119" t="s">
        <v>246</v>
      </c>
      <c r="H8" s="46"/>
      <c r="I8" s="46"/>
      <c r="J8" s="143"/>
      <c r="K8" s="311" t="str">
        <f>IF('Form VI'!$A$8=TRUE,"A",IF('Form VI'!$A$8=FALSE," "))</f>
        <v xml:space="preserve"> </v>
      </c>
      <c r="L8" s="890"/>
      <c r="M8" s="690"/>
      <c r="N8" s="690"/>
      <c r="O8" s="690"/>
      <c r="P8" s="690"/>
      <c r="Q8" s="690"/>
      <c r="R8" s="690"/>
      <c r="S8" s="690"/>
      <c r="T8" s="690"/>
      <c r="U8" s="690"/>
      <c r="V8" s="690"/>
      <c r="W8" s="690"/>
      <c r="X8" s="690"/>
      <c r="Y8" s="690"/>
      <c r="Z8" s="690"/>
      <c r="AA8" s="690"/>
      <c r="AB8" s="665">
        <v>0</v>
      </c>
      <c r="AC8" s="665"/>
      <c r="AD8" s="47"/>
      <c r="AE8" s="1116"/>
      <c r="AF8" s="1116"/>
      <c r="AG8" s="1116"/>
      <c r="AH8" s="1116"/>
      <c r="AI8" s="4"/>
    </row>
    <row r="9" spans="1:35" x14ac:dyDescent="0.2">
      <c r="A9" s="4"/>
      <c r="B9" s="40"/>
      <c r="C9" s="15"/>
      <c r="D9" s="47"/>
      <c r="E9" s="47"/>
      <c r="F9" s="15"/>
      <c r="G9" s="1120"/>
      <c r="H9" s="15"/>
      <c r="I9" s="15"/>
      <c r="J9" s="144"/>
      <c r="K9" s="311" t="str">
        <f>IF('Form VI'!$A$9=TRUE,"B",IF('Form VI'!$A$9=FALSE," "))</f>
        <v xml:space="preserve"> </v>
      </c>
      <c r="L9" s="890"/>
      <c r="M9" s="690"/>
      <c r="N9" s="690"/>
      <c r="O9" s="690"/>
      <c r="P9" s="690"/>
      <c r="Q9" s="690"/>
      <c r="R9" s="690"/>
      <c r="S9" s="690"/>
      <c r="T9" s="690"/>
      <c r="U9" s="690"/>
      <c r="V9" s="690"/>
      <c r="W9" s="690"/>
      <c r="X9" s="690"/>
      <c r="Y9" s="690"/>
      <c r="Z9" s="690"/>
      <c r="AA9" s="690"/>
      <c r="AB9" s="665">
        <v>0</v>
      </c>
      <c r="AC9" s="665"/>
      <c r="AD9" s="47"/>
      <c r="AE9" s="15"/>
      <c r="AF9" s="9"/>
      <c r="AG9" s="9"/>
      <c r="AH9" s="9"/>
      <c r="AI9" s="4"/>
    </row>
    <row r="10" spans="1:35" x14ac:dyDescent="0.2">
      <c r="A10" s="4"/>
      <c r="B10" s="48"/>
      <c r="C10" s="49"/>
      <c r="D10" s="50"/>
      <c r="E10" s="50"/>
      <c r="F10" s="49"/>
      <c r="G10" s="1120"/>
      <c r="H10" s="49"/>
      <c r="I10" s="49"/>
      <c r="J10" s="144"/>
      <c r="K10" s="311" t="str">
        <f>IF('Form VI'!$A$10=TRUE,"C",IF('Form VI'!$A$10=FALSE," "))</f>
        <v xml:space="preserve"> </v>
      </c>
      <c r="L10" s="890"/>
      <c r="M10" s="690"/>
      <c r="N10" s="690"/>
      <c r="O10" s="690"/>
      <c r="P10" s="690"/>
      <c r="Q10" s="690"/>
      <c r="R10" s="690"/>
      <c r="S10" s="690"/>
      <c r="T10" s="690"/>
      <c r="U10" s="690"/>
      <c r="V10" s="690"/>
      <c r="W10" s="690"/>
      <c r="X10" s="690"/>
      <c r="Y10" s="690"/>
      <c r="Z10" s="690"/>
      <c r="AA10" s="690"/>
      <c r="AB10" s="665">
        <v>0</v>
      </c>
      <c r="AC10" s="665"/>
      <c r="AD10" s="49"/>
      <c r="AE10" s="49"/>
      <c r="AF10" s="9"/>
      <c r="AG10" s="9"/>
      <c r="AH10" s="9"/>
      <c r="AI10" s="4"/>
    </row>
    <row r="11" spans="1:35" x14ac:dyDescent="0.2">
      <c r="A11" s="4"/>
      <c r="B11" s="48"/>
      <c r="C11" s="49"/>
      <c r="D11" s="50"/>
      <c r="E11" s="50"/>
      <c r="F11" s="49"/>
      <c r="G11" s="1120"/>
      <c r="H11" s="49"/>
      <c r="I11" s="49"/>
      <c r="J11" s="144"/>
      <c r="K11" s="311" t="str">
        <f>IF('Form VI'!$A$11=TRUE,"D",IF('Form VI'!$A$11=FALSE," "))</f>
        <v xml:space="preserve"> </v>
      </c>
      <c r="L11" s="890"/>
      <c r="M11" s="690"/>
      <c r="N11" s="690"/>
      <c r="O11" s="690"/>
      <c r="P11" s="690"/>
      <c r="Q11" s="690"/>
      <c r="R11" s="690"/>
      <c r="S11" s="690"/>
      <c r="T11" s="690"/>
      <c r="U11" s="690"/>
      <c r="V11" s="690"/>
      <c r="W11" s="690"/>
      <c r="X11" s="690"/>
      <c r="Y11" s="690"/>
      <c r="Z11" s="690"/>
      <c r="AA11" s="690"/>
      <c r="AB11" s="665">
        <v>0</v>
      </c>
      <c r="AC11" s="665"/>
      <c r="AD11" s="49"/>
      <c r="AE11" s="49"/>
      <c r="AF11" s="9"/>
      <c r="AG11" s="9"/>
      <c r="AH11" s="9"/>
      <c r="AI11" s="4"/>
    </row>
    <row r="12" spans="1:35" x14ac:dyDescent="0.2">
      <c r="A12" s="4"/>
      <c r="B12" s="48"/>
      <c r="C12" s="49"/>
      <c r="D12" s="50"/>
      <c r="E12" s="50"/>
      <c r="F12" s="49"/>
      <c r="G12" s="1120"/>
      <c r="H12" s="49"/>
      <c r="I12" s="49"/>
      <c r="J12" s="144"/>
      <c r="K12" s="311" t="str">
        <f>IF('Form VI'!$A$12=TRUE,"E",IF('Form VI'!$A$12=FALSE," "))</f>
        <v xml:space="preserve"> </v>
      </c>
      <c r="L12" s="890"/>
      <c r="M12" s="690"/>
      <c r="N12" s="690"/>
      <c r="O12" s="690"/>
      <c r="P12" s="690"/>
      <c r="Q12" s="690"/>
      <c r="R12" s="690"/>
      <c r="S12" s="690"/>
      <c r="T12" s="690"/>
      <c r="U12" s="690"/>
      <c r="V12" s="690"/>
      <c r="W12" s="690"/>
      <c r="X12" s="690"/>
      <c r="Y12" s="690"/>
      <c r="Z12" s="690"/>
      <c r="AA12" s="690"/>
      <c r="AB12" s="665">
        <v>0</v>
      </c>
      <c r="AC12" s="665"/>
      <c r="AD12" s="49"/>
      <c r="AE12" s="49"/>
      <c r="AF12" s="9"/>
      <c r="AG12" s="9"/>
      <c r="AH12" s="9"/>
      <c r="AI12" s="4"/>
    </row>
    <row r="13" spans="1:35" x14ac:dyDescent="0.2">
      <c r="A13" s="4"/>
      <c r="B13" s="48"/>
      <c r="C13" s="49"/>
      <c r="D13" s="50"/>
      <c r="E13" s="50"/>
      <c r="F13" s="49"/>
      <c r="G13" s="1120"/>
      <c r="H13" s="49"/>
      <c r="I13" s="49"/>
      <c r="J13" s="144"/>
      <c r="K13" s="311" t="str">
        <f>IF('Form VI'!$A$13=TRUE,"F",IF('Form VI'!$A$13=FALSE," "))</f>
        <v xml:space="preserve"> </v>
      </c>
      <c r="L13" s="890"/>
      <c r="M13" s="690"/>
      <c r="N13" s="690"/>
      <c r="O13" s="690"/>
      <c r="P13" s="690"/>
      <c r="Q13" s="690"/>
      <c r="R13" s="690"/>
      <c r="S13" s="690"/>
      <c r="T13" s="690"/>
      <c r="U13" s="690"/>
      <c r="V13" s="690"/>
      <c r="W13" s="690"/>
      <c r="X13" s="690"/>
      <c r="Y13" s="690"/>
      <c r="Z13" s="690"/>
      <c r="AA13" s="690"/>
      <c r="AB13" s="665">
        <v>0</v>
      </c>
      <c r="AC13" s="665"/>
      <c r="AD13" s="49"/>
      <c r="AE13" s="49"/>
      <c r="AF13" s="9"/>
      <c r="AG13" s="9"/>
      <c r="AH13" s="9"/>
      <c r="AI13" s="4"/>
    </row>
    <row r="14" spans="1:35" x14ac:dyDescent="0.2">
      <c r="A14" s="4"/>
      <c r="B14" s="48"/>
      <c r="C14" s="49"/>
      <c r="D14" s="50"/>
      <c r="E14" s="50"/>
      <c r="F14" s="49"/>
      <c r="G14" s="1120"/>
      <c r="H14" s="49"/>
      <c r="I14" s="49"/>
      <c r="J14" s="144"/>
      <c r="K14" s="311" t="str">
        <f>IF('Form VI'!$A$14=TRUE,"G",IF('Form VI'!$A$14=FALSE," "))</f>
        <v xml:space="preserve"> </v>
      </c>
      <c r="L14" s="890"/>
      <c r="M14" s="690"/>
      <c r="N14" s="690"/>
      <c r="O14" s="690"/>
      <c r="P14" s="690"/>
      <c r="Q14" s="690"/>
      <c r="R14" s="690"/>
      <c r="S14" s="690"/>
      <c r="T14" s="690"/>
      <c r="U14" s="690"/>
      <c r="V14" s="690"/>
      <c r="W14" s="690"/>
      <c r="X14" s="690"/>
      <c r="Y14" s="690"/>
      <c r="Z14" s="690"/>
      <c r="AA14" s="690"/>
      <c r="AB14" s="665">
        <v>0</v>
      </c>
      <c r="AC14" s="665"/>
      <c r="AD14" s="49"/>
      <c r="AE14" s="49"/>
      <c r="AF14" s="9"/>
      <c r="AG14" s="9"/>
      <c r="AH14" s="9"/>
      <c r="AI14" s="4"/>
    </row>
    <row r="15" spans="1:35" x14ac:dyDescent="0.2">
      <c r="A15" s="4"/>
      <c r="B15" s="48"/>
      <c r="C15" s="49"/>
      <c r="D15" s="50"/>
      <c r="E15" s="50"/>
      <c r="F15" s="49"/>
      <c r="G15" s="1120"/>
      <c r="H15" s="49"/>
      <c r="I15" s="49"/>
      <c r="J15" s="144"/>
      <c r="K15" s="311" t="str">
        <f>IF('Form VI'!$A$15=TRUE,"H",IF('Form VI'!$A$15=FALSE," "))</f>
        <v xml:space="preserve"> </v>
      </c>
      <c r="L15" s="890"/>
      <c r="M15" s="690"/>
      <c r="N15" s="690"/>
      <c r="O15" s="690"/>
      <c r="P15" s="690"/>
      <c r="Q15" s="690"/>
      <c r="R15" s="690"/>
      <c r="S15" s="690"/>
      <c r="T15" s="690"/>
      <c r="U15" s="690"/>
      <c r="V15" s="690"/>
      <c r="W15" s="690"/>
      <c r="X15" s="690"/>
      <c r="Y15" s="690"/>
      <c r="Z15" s="690"/>
      <c r="AA15" s="690"/>
      <c r="AB15" s="665">
        <v>0</v>
      </c>
      <c r="AC15" s="665"/>
      <c r="AD15" s="49"/>
      <c r="AE15" s="49"/>
      <c r="AF15" s="9"/>
      <c r="AG15" s="9"/>
      <c r="AH15" s="9"/>
      <c r="AI15" s="4"/>
    </row>
    <row r="16" spans="1:35" x14ac:dyDescent="0.2">
      <c r="A16" s="4"/>
      <c r="B16" s="48"/>
      <c r="C16" s="49"/>
      <c r="D16" s="50"/>
      <c r="E16" s="50"/>
      <c r="F16" s="49"/>
      <c r="G16" s="1120"/>
      <c r="H16" s="49"/>
      <c r="I16" s="49"/>
      <c r="J16" s="144"/>
      <c r="K16" s="311" t="str">
        <f>IF('Form VI'!$A$16=TRUE,"I",IF('Form VI'!$A$16=FALSE," "))</f>
        <v xml:space="preserve"> </v>
      </c>
      <c r="L16" s="890"/>
      <c r="M16" s="690"/>
      <c r="N16" s="690"/>
      <c r="O16" s="690"/>
      <c r="P16" s="690"/>
      <c r="Q16" s="690"/>
      <c r="R16" s="690"/>
      <c r="S16" s="690"/>
      <c r="T16" s="690"/>
      <c r="U16" s="690"/>
      <c r="V16" s="690"/>
      <c r="W16" s="690"/>
      <c r="X16" s="690"/>
      <c r="Y16" s="690"/>
      <c r="Z16" s="690"/>
      <c r="AA16" s="690"/>
      <c r="AB16" s="665">
        <v>0</v>
      </c>
      <c r="AC16" s="665"/>
      <c r="AD16" s="49"/>
      <c r="AE16" s="49"/>
      <c r="AF16" s="9"/>
      <c r="AG16" s="9"/>
      <c r="AH16" s="9"/>
      <c r="AI16" s="4"/>
    </row>
    <row r="17" spans="1:35" x14ac:dyDescent="0.2">
      <c r="A17" s="4"/>
      <c r="B17" s="48"/>
      <c r="C17" s="49"/>
      <c r="D17" s="50"/>
      <c r="E17" s="50"/>
      <c r="F17" s="49"/>
      <c r="G17" s="1120"/>
      <c r="H17" s="49"/>
      <c r="I17" s="49"/>
      <c r="J17" s="144"/>
      <c r="K17" s="311" t="str">
        <f>IF('Form VI'!$A$17=TRUE,"J",IF('Form VI'!$A$17=FALSE," "))</f>
        <v xml:space="preserve"> </v>
      </c>
      <c r="L17" s="890"/>
      <c r="M17" s="690"/>
      <c r="N17" s="690"/>
      <c r="O17" s="690"/>
      <c r="P17" s="690"/>
      <c r="Q17" s="690"/>
      <c r="R17" s="690"/>
      <c r="S17" s="690"/>
      <c r="T17" s="690"/>
      <c r="U17" s="690"/>
      <c r="V17" s="690"/>
      <c r="W17" s="690"/>
      <c r="X17" s="690"/>
      <c r="Y17" s="690"/>
      <c r="Z17" s="690"/>
      <c r="AA17" s="690"/>
      <c r="AB17" s="665">
        <v>0</v>
      </c>
      <c r="AC17" s="665"/>
      <c r="AD17" s="49"/>
      <c r="AE17" s="49"/>
      <c r="AF17" s="9"/>
      <c r="AG17" s="9"/>
      <c r="AH17" s="9"/>
      <c r="AI17" s="4"/>
    </row>
    <row r="18" spans="1:35" x14ac:dyDescent="0.2">
      <c r="A18" s="4"/>
      <c r="B18" s="10"/>
      <c r="C18" s="1117" t="s">
        <v>249</v>
      </c>
      <c r="D18" s="1117"/>
      <c r="E18" s="1117"/>
      <c r="F18" s="9"/>
      <c r="G18" s="1120"/>
      <c r="H18" s="9"/>
      <c r="I18" s="9"/>
      <c r="J18" s="144"/>
      <c r="K18" s="311" t="str">
        <f>IF('Form VI'!$A$18=TRUE,"K",IF('Form VI'!$A$18=FALSE," "))</f>
        <v xml:space="preserve"> </v>
      </c>
      <c r="L18" s="890"/>
      <c r="M18" s="690"/>
      <c r="N18" s="690"/>
      <c r="O18" s="690"/>
      <c r="P18" s="690"/>
      <c r="Q18" s="690"/>
      <c r="R18" s="690"/>
      <c r="S18" s="690"/>
      <c r="T18" s="690"/>
      <c r="U18" s="690"/>
      <c r="V18" s="690"/>
      <c r="W18" s="690"/>
      <c r="X18" s="690"/>
      <c r="Y18" s="690"/>
      <c r="Z18" s="690"/>
      <c r="AA18" s="690"/>
      <c r="AB18" s="665">
        <v>0</v>
      </c>
      <c r="AC18" s="665"/>
      <c r="AD18" s="9"/>
      <c r="AE18" s="9"/>
      <c r="AF18" s="9"/>
      <c r="AG18" s="9"/>
      <c r="AH18" s="9"/>
      <c r="AI18" s="4"/>
    </row>
    <row r="19" spans="1:35" x14ac:dyDescent="0.2">
      <c r="A19" s="4"/>
      <c r="B19" s="10"/>
      <c r="C19" s="1117"/>
      <c r="D19" s="1117"/>
      <c r="E19" s="1117"/>
      <c r="F19" s="9"/>
      <c r="G19" s="1120"/>
      <c r="H19" s="9"/>
      <c r="I19" s="9"/>
      <c r="J19" s="144"/>
      <c r="K19" s="311" t="str">
        <f>IF('Form VI'!$A$19=TRUE,"L",IF('Form VI'!$A$19=FALSE," "))</f>
        <v xml:space="preserve"> </v>
      </c>
      <c r="L19" s="890"/>
      <c r="M19" s="690"/>
      <c r="N19" s="690"/>
      <c r="O19" s="690"/>
      <c r="P19" s="690"/>
      <c r="Q19" s="690"/>
      <c r="R19" s="690"/>
      <c r="S19" s="690"/>
      <c r="T19" s="690"/>
      <c r="U19" s="690"/>
      <c r="V19" s="690"/>
      <c r="W19" s="690"/>
      <c r="X19" s="690"/>
      <c r="Y19" s="690"/>
      <c r="Z19" s="690"/>
      <c r="AA19" s="690"/>
      <c r="AB19" s="665">
        <v>0</v>
      </c>
      <c r="AC19" s="665"/>
      <c r="AD19" s="9"/>
      <c r="AE19" s="9"/>
      <c r="AF19" s="9"/>
      <c r="AG19" s="9"/>
      <c r="AH19" s="9"/>
      <c r="AI19" s="4"/>
    </row>
    <row r="20" spans="1:35" x14ac:dyDescent="0.2">
      <c r="A20" s="4"/>
      <c r="B20" s="10"/>
      <c r="C20" s="1117"/>
      <c r="D20" s="1117"/>
      <c r="E20" s="1117"/>
      <c r="F20" s="9"/>
      <c r="G20" s="1120"/>
      <c r="H20" s="9"/>
      <c r="I20" s="9"/>
      <c r="J20" s="144"/>
      <c r="K20" s="311" t="str">
        <f>IF('Form VI'!$A$20=TRUE,"M",IF('Form VI'!$A$20=FALSE," "))</f>
        <v xml:space="preserve"> </v>
      </c>
      <c r="L20" s="890"/>
      <c r="M20" s="690"/>
      <c r="N20" s="690"/>
      <c r="O20" s="690"/>
      <c r="P20" s="690"/>
      <c r="Q20" s="690"/>
      <c r="R20" s="690"/>
      <c r="S20" s="690"/>
      <c r="T20" s="690"/>
      <c r="U20" s="690"/>
      <c r="V20" s="690"/>
      <c r="W20" s="690"/>
      <c r="X20" s="690"/>
      <c r="Y20" s="690"/>
      <c r="Z20" s="690"/>
      <c r="AA20" s="690"/>
      <c r="AB20" s="665">
        <v>0</v>
      </c>
      <c r="AC20" s="665"/>
      <c r="AD20" s="9"/>
      <c r="AE20" s="9"/>
      <c r="AF20" s="9"/>
      <c r="AG20" s="9"/>
      <c r="AH20" s="9"/>
      <c r="AI20" s="4"/>
    </row>
    <row r="21" spans="1:35" x14ac:dyDescent="0.2">
      <c r="A21" s="4"/>
      <c r="B21" s="10"/>
      <c r="C21" s="1117"/>
      <c r="D21" s="1117"/>
      <c r="E21" s="1117"/>
      <c r="F21" s="9"/>
      <c r="G21" s="1120"/>
      <c r="H21" s="9"/>
      <c r="I21" s="9"/>
      <c r="J21" s="144"/>
      <c r="K21" s="311" t="str">
        <f>IF('Form VI'!$A$21=TRUE,"N",IF('Form VI'!$A$21=FALSE," "))</f>
        <v xml:space="preserve"> </v>
      </c>
      <c r="L21" s="890"/>
      <c r="M21" s="690"/>
      <c r="N21" s="690"/>
      <c r="O21" s="690"/>
      <c r="P21" s="690"/>
      <c r="Q21" s="690"/>
      <c r="R21" s="690"/>
      <c r="S21" s="690"/>
      <c r="T21" s="690"/>
      <c r="U21" s="690"/>
      <c r="V21" s="690"/>
      <c r="W21" s="690"/>
      <c r="X21" s="690"/>
      <c r="Y21" s="690"/>
      <c r="Z21" s="690"/>
      <c r="AA21" s="690"/>
      <c r="AB21" s="665">
        <v>0</v>
      </c>
      <c r="AC21" s="665"/>
      <c r="AD21" s="9"/>
      <c r="AE21" s="9"/>
      <c r="AF21" s="9"/>
      <c r="AG21" s="9"/>
      <c r="AH21" s="9"/>
      <c r="AI21" s="4"/>
    </row>
    <row r="22" spans="1:35" x14ac:dyDescent="0.2">
      <c r="A22" s="4"/>
      <c r="B22" s="10"/>
      <c r="C22" s="9"/>
      <c r="D22" s="9"/>
      <c r="E22" s="9"/>
      <c r="F22" s="9"/>
      <c r="G22" s="1120"/>
      <c r="H22" s="9"/>
      <c r="I22" s="9"/>
      <c r="J22" s="144"/>
      <c r="K22" s="311" t="str">
        <f>IF('Form VI'!$A$22=TRUE,"O",IF('Form VI'!$A$22=FALSE," "))</f>
        <v xml:space="preserve"> </v>
      </c>
      <c r="L22" s="890"/>
      <c r="M22" s="690"/>
      <c r="N22" s="690"/>
      <c r="O22" s="690"/>
      <c r="P22" s="690"/>
      <c r="Q22" s="690"/>
      <c r="R22" s="690"/>
      <c r="S22" s="690"/>
      <c r="T22" s="690"/>
      <c r="U22" s="690"/>
      <c r="V22" s="690"/>
      <c r="W22" s="690"/>
      <c r="X22" s="690"/>
      <c r="Y22" s="690"/>
      <c r="Z22" s="690"/>
      <c r="AA22" s="690"/>
      <c r="AB22" s="665">
        <v>0</v>
      </c>
      <c r="AC22" s="665"/>
      <c r="AD22" s="9"/>
      <c r="AE22" s="9"/>
      <c r="AF22" s="9"/>
      <c r="AG22" s="9"/>
      <c r="AH22" s="9"/>
      <c r="AI22" s="4"/>
    </row>
    <row r="23" spans="1:35" x14ac:dyDescent="0.2">
      <c r="A23" s="4"/>
      <c r="B23" s="10"/>
      <c r="C23" s="9"/>
      <c r="D23" s="9"/>
      <c r="E23" s="9"/>
      <c r="F23" s="9"/>
      <c r="G23" s="1120"/>
      <c r="H23" s="9"/>
      <c r="I23" s="9"/>
      <c r="J23" s="144"/>
      <c r="K23" s="311" t="str">
        <f>IF('Form VI'!$A$23=TRUE,"P",IF('Form VI'!$A$23=FALSE," "))</f>
        <v xml:space="preserve"> </v>
      </c>
      <c r="L23" s="890"/>
      <c r="M23" s="690"/>
      <c r="N23" s="690"/>
      <c r="O23" s="690"/>
      <c r="P23" s="690"/>
      <c r="Q23" s="690"/>
      <c r="R23" s="690"/>
      <c r="S23" s="690"/>
      <c r="T23" s="690"/>
      <c r="U23" s="690"/>
      <c r="V23" s="690"/>
      <c r="W23" s="690"/>
      <c r="X23" s="690"/>
      <c r="Y23" s="690"/>
      <c r="Z23" s="690"/>
      <c r="AA23" s="690"/>
      <c r="AB23" s="665">
        <v>0</v>
      </c>
      <c r="AC23" s="665"/>
      <c r="AD23" s="9"/>
      <c r="AE23" s="9"/>
      <c r="AF23" s="9"/>
      <c r="AG23" s="9"/>
      <c r="AH23" s="9"/>
      <c r="AI23" s="4"/>
    </row>
    <row r="24" spans="1:35" x14ac:dyDescent="0.2">
      <c r="A24" s="4"/>
      <c r="B24" s="10"/>
      <c r="C24" s="9"/>
      <c r="D24" s="9"/>
      <c r="E24" s="9"/>
      <c r="F24" s="9"/>
      <c r="G24" s="1120"/>
      <c r="H24" s="9"/>
      <c r="I24" s="9"/>
      <c r="J24" s="144"/>
      <c r="K24" s="311" t="str">
        <f>IF('Form VI'!$A$24=TRUE,"Q",IF('Form VI'!$A$24=FALSE," "))</f>
        <v xml:space="preserve"> </v>
      </c>
      <c r="L24" s="890"/>
      <c r="M24" s="690"/>
      <c r="N24" s="690"/>
      <c r="O24" s="690"/>
      <c r="P24" s="690"/>
      <c r="Q24" s="690"/>
      <c r="R24" s="690"/>
      <c r="S24" s="690"/>
      <c r="T24" s="690"/>
      <c r="U24" s="690"/>
      <c r="V24" s="690"/>
      <c r="W24" s="690"/>
      <c r="X24" s="690"/>
      <c r="Y24" s="690"/>
      <c r="Z24" s="690"/>
      <c r="AA24" s="690"/>
      <c r="AB24" s="665">
        <v>0</v>
      </c>
      <c r="AC24" s="665"/>
      <c r="AD24" s="9"/>
      <c r="AE24" s="9"/>
      <c r="AF24" s="9"/>
      <c r="AG24" s="9"/>
      <c r="AH24" s="9"/>
      <c r="AI24" s="4"/>
    </row>
    <row r="25" spans="1:35" x14ac:dyDescent="0.2">
      <c r="A25" s="4"/>
      <c r="B25" s="10"/>
      <c r="C25" s="9"/>
      <c r="D25" s="9"/>
      <c r="E25" s="9"/>
      <c r="F25" s="9"/>
      <c r="G25" s="1120"/>
      <c r="H25" s="9"/>
      <c r="I25" s="9"/>
      <c r="J25" s="144"/>
      <c r="K25" s="311" t="str">
        <f>IF('Form VI'!$A$25=TRUE,"R",IF('Form VI'!$A$25=FALSE," "))</f>
        <v xml:space="preserve"> </v>
      </c>
      <c r="L25" s="890"/>
      <c r="M25" s="690"/>
      <c r="N25" s="690"/>
      <c r="O25" s="690"/>
      <c r="P25" s="690"/>
      <c r="Q25" s="690"/>
      <c r="R25" s="690"/>
      <c r="S25" s="690"/>
      <c r="T25" s="690"/>
      <c r="U25" s="690"/>
      <c r="V25" s="690"/>
      <c r="W25" s="690"/>
      <c r="X25" s="690"/>
      <c r="Y25" s="690"/>
      <c r="Z25" s="690"/>
      <c r="AA25" s="690"/>
      <c r="AB25" s="665">
        <v>0</v>
      </c>
      <c r="AC25" s="665"/>
      <c r="AD25" s="9"/>
      <c r="AE25" s="9"/>
      <c r="AF25" s="9"/>
      <c r="AG25" s="9"/>
      <c r="AH25" s="9"/>
      <c r="AI25" s="4"/>
    </row>
    <row r="26" spans="1:35" x14ac:dyDescent="0.2">
      <c r="A26" s="4"/>
      <c r="B26" s="10"/>
      <c r="C26" s="9"/>
      <c r="D26" s="9"/>
      <c r="E26" s="9"/>
      <c r="F26" s="9"/>
      <c r="G26" s="1120"/>
      <c r="H26" s="9"/>
      <c r="I26" s="9"/>
      <c r="J26" s="144"/>
      <c r="K26" s="311" t="str">
        <f>IF('Form VI'!$A$26=TRUE,"S",IF('Form VI'!$A$26=FALSE," "))</f>
        <v xml:space="preserve"> </v>
      </c>
      <c r="L26" s="890"/>
      <c r="M26" s="690"/>
      <c r="N26" s="690"/>
      <c r="O26" s="690"/>
      <c r="P26" s="690"/>
      <c r="Q26" s="690"/>
      <c r="R26" s="690"/>
      <c r="S26" s="690"/>
      <c r="T26" s="690"/>
      <c r="U26" s="690"/>
      <c r="V26" s="690"/>
      <c r="W26" s="690"/>
      <c r="X26" s="690"/>
      <c r="Y26" s="690"/>
      <c r="Z26" s="690"/>
      <c r="AA26" s="690"/>
      <c r="AB26" s="665">
        <v>0</v>
      </c>
      <c r="AC26" s="665"/>
      <c r="AD26" s="9"/>
      <c r="AE26" s="9"/>
      <c r="AF26" s="9"/>
      <c r="AG26" s="9"/>
      <c r="AH26" s="9"/>
      <c r="AI26" s="4"/>
    </row>
    <row r="27" spans="1:35" x14ac:dyDescent="0.2">
      <c r="A27" s="4"/>
      <c r="B27" s="10"/>
      <c r="C27" s="9"/>
      <c r="D27" s="9"/>
      <c r="E27" s="9"/>
      <c r="F27" s="9"/>
      <c r="G27" s="1120"/>
      <c r="H27" s="9"/>
      <c r="I27" s="9"/>
      <c r="J27" s="144"/>
      <c r="K27" s="311" t="str">
        <f>IF('Form VI'!$A$27=TRUE,"T",IF('Form VI'!$A$27=FALSE," "))</f>
        <v xml:space="preserve"> </v>
      </c>
      <c r="L27" s="890"/>
      <c r="M27" s="690"/>
      <c r="N27" s="690"/>
      <c r="O27" s="690"/>
      <c r="P27" s="690"/>
      <c r="Q27" s="690"/>
      <c r="R27" s="690"/>
      <c r="S27" s="690"/>
      <c r="T27" s="690"/>
      <c r="U27" s="690"/>
      <c r="V27" s="690"/>
      <c r="W27" s="690"/>
      <c r="X27" s="690"/>
      <c r="Y27" s="690"/>
      <c r="Z27" s="690"/>
      <c r="AA27" s="690"/>
      <c r="AB27" s="665">
        <v>0</v>
      </c>
      <c r="AC27" s="665"/>
      <c r="AD27" s="9"/>
      <c r="AE27" s="9"/>
      <c r="AF27" s="9"/>
      <c r="AG27" s="9"/>
      <c r="AH27" s="9"/>
      <c r="AI27" s="4"/>
    </row>
    <row r="28" spans="1:35" x14ac:dyDescent="0.2">
      <c r="A28" s="4"/>
      <c r="B28" s="10"/>
      <c r="C28" s="9"/>
      <c r="D28" s="9"/>
      <c r="E28" s="9"/>
      <c r="F28" s="9"/>
      <c r="G28" s="1120"/>
      <c r="H28" s="9"/>
      <c r="I28" s="9"/>
      <c r="J28" s="144"/>
      <c r="K28" s="311" t="str">
        <f>IF('Form VI'!$A$28=TRUE,"U",IF('Form VI'!$A$28=FALSE," "))</f>
        <v xml:space="preserve"> </v>
      </c>
      <c r="L28" s="890"/>
      <c r="M28" s="690"/>
      <c r="N28" s="690"/>
      <c r="O28" s="690"/>
      <c r="P28" s="690"/>
      <c r="Q28" s="690"/>
      <c r="R28" s="690"/>
      <c r="S28" s="690"/>
      <c r="T28" s="690"/>
      <c r="U28" s="690"/>
      <c r="V28" s="690"/>
      <c r="W28" s="690"/>
      <c r="X28" s="690"/>
      <c r="Y28" s="690"/>
      <c r="Z28" s="690"/>
      <c r="AA28" s="690"/>
      <c r="AB28" s="665">
        <v>0</v>
      </c>
      <c r="AC28" s="665"/>
      <c r="AD28" s="9"/>
      <c r="AE28" s="9"/>
      <c r="AF28" s="9"/>
      <c r="AG28" s="9"/>
      <c r="AH28" s="9"/>
      <c r="AI28" s="4"/>
    </row>
    <row r="29" spans="1:35" x14ac:dyDescent="0.2">
      <c r="A29" s="4"/>
      <c r="B29" s="10"/>
      <c r="C29" s="9"/>
      <c r="D29" s="9"/>
      <c r="E29" s="9"/>
      <c r="F29" s="9"/>
      <c r="G29" s="1120"/>
      <c r="H29" s="9"/>
      <c r="I29" s="9"/>
      <c r="J29" s="144"/>
      <c r="K29" s="311" t="str">
        <f>IF('Form VI'!$A$29=TRUE,"V",IF('Form VI'!$A$29=FALSE," "))</f>
        <v xml:space="preserve"> </v>
      </c>
      <c r="L29" s="890"/>
      <c r="M29" s="690"/>
      <c r="N29" s="690"/>
      <c r="O29" s="690"/>
      <c r="P29" s="690"/>
      <c r="Q29" s="690"/>
      <c r="R29" s="690"/>
      <c r="S29" s="690"/>
      <c r="T29" s="690"/>
      <c r="U29" s="690"/>
      <c r="V29" s="690"/>
      <c r="W29" s="690"/>
      <c r="X29" s="690"/>
      <c r="Y29" s="690"/>
      <c r="Z29" s="690"/>
      <c r="AA29" s="690"/>
      <c r="AB29" s="665">
        <v>0</v>
      </c>
      <c r="AC29" s="665"/>
      <c r="AD29" s="9"/>
      <c r="AE29" s="9"/>
      <c r="AF29" s="9"/>
      <c r="AG29" s="9"/>
      <c r="AH29" s="9"/>
      <c r="AI29" s="4"/>
    </row>
    <row r="30" spans="1:35" x14ac:dyDescent="0.2">
      <c r="A30" s="4"/>
      <c r="B30" s="10"/>
      <c r="C30" s="9"/>
      <c r="D30" s="9"/>
      <c r="E30" s="9"/>
      <c r="F30" s="9"/>
      <c r="G30" s="1120"/>
      <c r="H30" s="9"/>
      <c r="I30" s="9"/>
      <c r="J30" s="144"/>
      <c r="K30" s="311" t="str">
        <f>IF('Form VI'!$A$30=TRUE,"W",IF('Form VI'!$A$30=FALSE," "))</f>
        <v xml:space="preserve"> </v>
      </c>
      <c r="L30" s="890"/>
      <c r="M30" s="690"/>
      <c r="N30" s="690"/>
      <c r="O30" s="690"/>
      <c r="P30" s="690"/>
      <c r="Q30" s="690"/>
      <c r="R30" s="690"/>
      <c r="S30" s="690"/>
      <c r="T30" s="690"/>
      <c r="U30" s="690"/>
      <c r="V30" s="690"/>
      <c r="W30" s="690"/>
      <c r="X30" s="690"/>
      <c r="Y30" s="690"/>
      <c r="Z30" s="690"/>
      <c r="AA30" s="690"/>
      <c r="AB30" s="665">
        <v>0</v>
      </c>
      <c r="AC30" s="665"/>
      <c r="AD30" s="9"/>
      <c r="AE30" s="9"/>
      <c r="AF30" s="9"/>
      <c r="AG30" s="9"/>
      <c r="AH30" s="9"/>
      <c r="AI30" s="4"/>
    </row>
    <row r="31" spans="1:35" x14ac:dyDescent="0.2">
      <c r="A31" s="4"/>
      <c r="B31" s="10"/>
      <c r="C31" s="9"/>
      <c r="D31" s="9"/>
      <c r="E31" s="9"/>
      <c r="F31" s="9"/>
      <c r="G31" s="1120"/>
      <c r="H31" s="9"/>
      <c r="I31" s="9"/>
      <c r="J31" s="144"/>
      <c r="K31" s="311" t="str">
        <f>IF('Form VI'!$A$31=TRUE,"X",IF('Form VI'!$A$31=FALSE," "))</f>
        <v xml:space="preserve"> </v>
      </c>
      <c r="L31" s="890"/>
      <c r="M31" s="690"/>
      <c r="N31" s="690"/>
      <c r="O31" s="690"/>
      <c r="P31" s="690"/>
      <c r="Q31" s="690"/>
      <c r="R31" s="690"/>
      <c r="S31" s="690"/>
      <c r="T31" s="690"/>
      <c r="U31" s="690"/>
      <c r="V31" s="690"/>
      <c r="W31" s="690"/>
      <c r="X31" s="690"/>
      <c r="Y31" s="690"/>
      <c r="Z31" s="690"/>
      <c r="AA31" s="690"/>
      <c r="AB31" s="665">
        <v>0</v>
      </c>
      <c r="AC31" s="665"/>
      <c r="AD31" s="9"/>
      <c r="AE31" s="9"/>
      <c r="AF31" s="9"/>
      <c r="AG31" s="9"/>
      <c r="AH31" s="9"/>
      <c r="AI31" s="4"/>
    </row>
    <row r="32" spans="1:35" x14ac:dyDescent="0.2">
      <c r="A32" s="4"/>
      <c r="B32" s="10"/>
      <c r="C32" s="9"/>
      <c r="D32" s="9"/>
      <c r="E32" s="9"/>
      <c r="F32" s="9"/>
      <c r="G32" s="1120"/>
      <c r="H32" s="9"/>
      <c r="I32" s="9"/>
      <c r="J32" s="144"/>
      <c r="K32" s="311" t="str">
        <f>IF('Form VI'!$A$32=TRUE,"Y",IF('Form VI'!$A$32=FALSE," "))</f>
        <v xml:space="preserve"> </v>
      </c>
      <c r="L32" s="890"/>
      <c r="M32" s="690"/>
      <c r="N32" s="690"/>
      <c r="O32" s="690"/>
      <c r="P32" s="690"/>
      <c r="Q32" s="690"/>
      <c r="R32" s="690"/>
      <c r="S32" s="690"/>
      <c r="T32" s="690"/>
      <c r="U32" s="690"/>
      <c r="V32" s="690"/>
      <c r="W32" s="690"/>
      <c r="X32" s="690"/>
      <c r="Y32" s="690"/>
      <c r="Z32" s="690"/>
      <c r="AA32" s="690"/>
      <c r="AB32" s="665">
        <v>0</v>
      </c>
      <c r="AC32" s="665"/>
      <c r="AD32" s="9"/>
      <c r="AE32" s="9"/>
      <c r="AF32" s="9"/>
      <c r="AG32" s="9"/>
      <c r="AH32" s="9"/>
      <c r="AI32" s="4"/>
    </row>
    <row r="33" spans="1:35" x14ac:dyDescent="0.2">
      <c r="A33" s="4"/>
      <c r="B33" s="10"/>
      <c r="C33" s="9"/>
      <c r="D33" s="9"/>
      <c r="E33" s="9"/>
      <c r="F33" s="9"/>
      <c r="G33" s="1120"/>
      <c r="H33" s="9"/>
      <c r="I33" s="9"/>
      <c r="J33" s="144"/>
      <c r="K33" s="311" t="str">
        <f>IF('Form VI'!$A$33=TRUE,"Z",IF('Form VI'!$A$33=FALSE," "))</f>
        <v xml:space="preserve"> </v>
      </c>
      <c r="L33" s="890"/>
      <c r="M33" s="690"/>
      <c r="N33" s="690"/>
      <c r="O33" s="690"/>
      <c r="P33" s="690"/>
      <c r="Q33" s="690"/>
      <c r="R33" s="690"/>
      <c r="S33" s="690"/>
      <c r="T33" s="690"/>
      <c r="U33" s="690"/>
      <c r="V33" s="690"/>
      <c r="W33" s="690"/>
      <c r="X33" s="690"/>
      <c r="Y33" s="690"/>
      <c r="Z33" s="690"/>
      <c r="AA33" s="690"/>
      <c r="AB33" s="665">
        <v>0</v>
      </c>
      <c r="AC33" s="665"/>
      <c r="AD33" s="9"/>
      <c r="AE33" s="9"/>
      <c r="AF33" s="9"/>
      <c r="AG33" s="9"/>
      <c r="AH33" s="9"/>
      <c r="AI33" s="4"/>
    </row>
    <row r="34" spans="1:35" x14ac:dyDescent="0.2">
      <c r="A34" s="4"/>
      <c r="B34" s="10"/>
      <c r="C34" s="9"/>
      <c r="D34" s="9"/>
      <c r="E34" s="9"/>
      <c r="F34" s="9"/>
      <c r="G34" s="1120"/>
      <c r="H34" s="9"/>
      <c r="I34" s="9"/>
      <c r="J34" s="144"/>
      <c r="K34" s="311" t="str">
        <f>IF('Form VI'!$A$34=TRUE,"AA",IF('Form VI'!$A$34=FALSE," "))</f>
        <v xml:space="preserve"> </v>
      </c>
      <c r="L34" s="890"/>
      <c r="M34" s="690"/>
      <c r="N34" s="690"/>
      <c r="O34" s="690"/>
      <c r="P34" s="690"/>
      <c r="Q34" s="690"/>
      <c r="R34" s="690"/>
      <c r="S34" s="690"/>
      <c r="T34" s="690"/>
      <c r="U34" s="690"/>
      <c r="V34" s="690"/>
      <c r="W34" s="690"/>
      <c r="X34" s="690"/>
      <c r="Y34" s="690"/>
      <c r="Z34" s="690"/>
      <c r="AA34" s="690"/>
      <c r="AB34" s="665">
        <v>0</v>
      </c>
      <c r="AC34" s="665"/>
      <c r="AD34" s="9"/>
      <c r="AE34" s="9"/>
      <c r="AF34" s="9"/>
      <c r="AG34" s="9"/>
      <c r="AH34" s="9"/>
      <c r="AI34" s="4"/>
    </row>
    <row r="35" spans="1:35" x14ac:dyDescent="0.2">
      <c r="A35" s="4"/>
      <c r="B35" s="10"/>
      <c r="C35" s="9"/>
      <c r="D35" s="9"/>
      <c r="E35" s="9"/>
      <c r="F35" s="9"/>
      <c r="G35" s="1120"/>
      <c r="H35" s="9"/>
      <c r="I35" s="9"/>
      <c r="J35" s="144"/>
      <c r="K35" s="311" t="str">
        <f>IF('Form VI'!$A$35=TRUE,"AB",IF('Form VI'!$A$35=FALSE," "))</f>
        <v xml:space="preserve"> </v>
      </c>
      <c r="L35" s="890"/>
      <c r="M35" s="690"/>
      <c r="N35" s="690"/>
      <c r="O35" s="690"/>
      <c r="P35" s="690"/>
      <c r="Q35" s="690"/>
      <c r="R35" s="690"/>
      <c r="S35" s="690"/>
      <c r="T35" s="690"/>
      <c r="U35" s="690"/>
      <c r="V35" s="690"/>
      <c r="W35" s="690"/>
      <c r="X35" s="690"/>
      <c r="Y35" s="690"/>
      <c r="Z35" s="690"/>
      <c r="AA35" s="690"/>
      <c r="AB35" s="665">
        <v>0</v>
      </c>
      <c r="AC35" s="665"/>
      <c r="AD35" s="9"/>
      <c r="AE35" s="9"/>
      <c r="AF35" s="9"/>
      <c r="AG35" s="9"/>
      <c r="AH35" s="9"/>
      <c r="AI35" s="4"/>
    </row>
    <row r="36" spans="1:35" x14ac:dyDescent="0.2">
      <c r="A36" s="4"/>
      <c r="B36" s="10"/>
      <c r="C36" s="9"/>
      <c r="D36" s="9"/>
      <c r="E36" s="9"/>
      <c r="F36" s="9"/>
      <c r="G36" s="1120"/>
      <c r="H36" s="9"/>
      <c r="I36" s="9"/>
      <c r="J36" s="144"/>
      <c r="K36" s="311" t="str">
        <f>IF('Form VI'!$A$36=TRUE,"AC",IF('Form VI'!$A$36=FALSE," "))</f>
        <v xml:space="preserve"> </v>
      </c>
      <c r="L36" s="890"/>
      <c r="M36" s="690"/>
      <c r="N36" s="690"/>
      <c r="O36" s="690"/>
      <c r="P36" s="690"/>
      <c r="Q36" s="690"/>
      <c r="R36" s="690"/>
      <c r="S36" s="690"/>
      <c r="T36" s="690"/>
      <c r="U36" s="690"/>
      <c r="V36" s="690"/>
      <c r="W36" s="690"/>
      <c r="X36" s="690"/>
      <c r="Y36" s="690"/>
      <c r="Z36" s="690"/>
      <c r="AA36" s="690"/>
      <c r="AB36" s="665">
        <v>0</v>
      </c>
      <c r="AC36" s="665"/>
      <c r="AD36" s="9"/>
      <c r="AE36" s="9"/>
      <c r="AF36" s="9"/>
      <c r="AG36" s="9"/>
      <c r="AH36" s="9"/>
      <c r="AI36" s="4"/>
    </row>
    <row r="37" spans="1:35" x14ac:dyDescent="0.2">
      <c r="A37" s="4"/>
      <c r="B37" s="10"/>
      <c r="C37" s="9"/>
      <c r="D37" s="9"/>
      <c r="E37" s="9"/>
      <c r="F37" s="9"/>
      <c r="G37" s="1120"/>
      <c r="H37" s="9"/>
      <c r="I37" s="9"/>
      <c r="J37" s="144"/>
      <c r="K37" s="311" t="str">
        <f>IF('Form VI'!$A$37=TRUE,"AD",IF('Form VI'!$A$37=FALSE," "))</f>
        <v xml:space="preserve"> </v>
      </c>
      <c r="L37" s="890"/>
      <c r="M37" s="690"/>
      <c r="N37" s="690"/>
      <c r="O37" s="690"/>
      <c r="P37" s="690"/>
      <c r="Q37" s="690"/>
      <c r="R37" s="690"/>
      <c r="S37" s="690"/>
      <c r="T37" s="690"/>
      <c r="U37" s="690"/>
      <c r="V37" s="690"/>
      <c r="W37" s="690"/>
      <c r="X37" s="690"/>
      <c r="Y37" s="690"/>
      <c r="Z37" s="690"/>
      <c r="AA37" s="690"/>
      <c r="AB37" s="665">
        <v>0</v>
      </c>
      <c r="AC37" s="665"/>
      <c r="AD37" s="9"/>
      <c r="AE37" s="9"/>
      <c r="AF37" s="9"/>
      <c r="AG37" s="9"/>
      <c r="AH37" s="9"/>
      <c r="AI37" s="4"/>
    </row>
    <row r="38" spans="1:35" x14ac:dyDescent="0.2">
      <c r="A38" s="4"/>
      <c r="B38" s="10"/>
      <c r="C38" s="9"/>
      <c r="D38" s="9"/>
      <c r="E38" s="9"/>
      <c r="F38" s="9"/>
      <c r="G38" s="1120"/>
      <c r="H38" s="9"/>
      <c r="I38" s="9"/>
      <c r="J38" s="144"/>
      <c r="K38" s="311" t="str">
        <f>IF('Form VI'!$A$38=TRUE,"AE",IF('Form VI'!$A$38=FALSE," "))</f>
        <v xml:space="preserve"> </v>
      </c>
      <c r="L38" s="890"/>
      <c r="M38" s="690"/>
      <c r="N38" s="690"/>
      <c r="O38" s="690"/>
      <c r="P38" s="690"/>
      <c r="Q38" s="690"/>
      <c r="R38" s="690"/>
      <c r="S38" s="690"/>
      <c r="T38" s="690"/>
      <c r="U38" s="690"/>
      <c r="V38" s="690"/>
      <c r="W38" s="690"/>
      <c r="X38" s="690"/>
      <c r="Y38" s="690"/>
      <c r="Z38" s="690"/>
      <c r="AA38" s="690"/>
      <c r="AB38" s="665">
        <v>0</v>
      </c>
      <c r="AC38" s="665"/>
      <c r="AD38" s="9"/>
      <c r="AE38" s="9"/>
      <c r="AF38" s="9"/>
      <c r="AG38" s="9"/>
      <c r="AH38" s="9"/>
      <c r="AI38" s="4"/>
    </row>
    <row r="39" spans="1:35" x14ac:dyDescent="0.2">
      <c r="A39" s="4"/>
      <c r="B39" s="36"/>
      <c r="C39" s="51"/>
      <c r="D39" s="51"/>
      <c r="E39" s="51"/>
      <c r="F39" s="51"/>
      <c r="G39" s="1121"/>
      <c r="H39" s="51"/>
      <c r="I39" s="51"/>
      <c r="J39" s="148"/>
      <c r="K39" s="311" t="str">
        <f>IF('Form VI'!$A$39=TRUE,"AF",IF('Form VI'!$A$39=FALSE," "))</f>
        <v xml:space="preserve"> </v>
      </c>
      <c r="L39" s="890"/>
      <c r="M39" s="690"/>
      <c r="N39" s="690"/>
      <c r="O39" s="690"/>
      <c r="P39" s="690"/>
      <c r="Q39" s="690"/>
      <c r="R39" s="690"/>
      <c r="S39" s="690"/>
      <c r="T39" s="690"/>
      <c r="U39" s="690"/>
      <c r="V39" s="690"/>
      <c r="W39" s="690"/>
      <c r="X39" s="690"/>
      <c r="Y39" s="690"/>
      <c r="Z39" s="690"/>
      <c r="AA39" s="690"/>
      <c r="AB39" s="665">
        <v>0</v>
      </c>
      <c r="AC39" s="665"/>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18"/>
      <c r="T40" s="1118"/>
      <c r="U40" s="1118"/>
      <c r="V40" s="1118"/>
      <c r="W40" s="1118"/>
      <c r="X40" s="1118"/>
      <c r="Y40" s="1118"/>
      <c r="Z40" s="1118"/>
      <c r="AA40" s="1118"/>
      <c r="AB40" s="1118"/>
      <c r="AC40" s="1118"/>
      <c r="AD40" s="9"/>
      <c r="AE40" s="9"/>
      <c r="AF40" s="9"/>
      <c r="AG40" s="9"/>
      <c r="AH40" s="9"/>
      <c r="AI40" s="4"/>
    </row>
    <row r="41" spans="1:35" x14ac:dyDescent="0.2">
      <c r="A41" s="7"/>
      <c r="B41" s="574" t="s">
        <v>112</v>
      </c>
      <c r="C41" s="575"/>
      <c r="D41" s="576"/>
      <c r="E41" s="577"/>
      <c r="F41" s="578"/>
      <c r="G41" s="578"/>
      <c r="H41" s="578"/>
      <c r="I41" s="578"/>
      <c r="J41" s="578"/>
      <c r="K41" s="578"/>
      <c r="L41" s="578"/>
      <c r="M41" s="578"/>
      <c r="N41" s="578"/>
      <c r="O41" s="578"/>
      <c r="P41" s="578"/>
      <c r="Q41" s="578"/>
      <c r="R41" s="578"/>
      <c r="S41" s="578"/>
      <c r="T41" s="578"/>
      <c r="U41" s="578"/>
      <c r="V41" s="578"/>
      <c r="W41" s="578"/>
      <c r="X41" s="578"/>
      <c r="Y41" s="578"/>
      <c r="Z41" s="578"/>
      <c r="AA41" s="578"/>
      <c r="AB41" s="578"/>
      <c r="AC41" s="578"/>
      <c r="AD41" s="578"/>
      <c r="AE41" s="578"/>
      <c r="AF41" s="578"/>
      <c r="AG41" s="578"/>
      <c r="AH41" s="579"/>
      <c r="AI41" s="4"/>
    </row>
    <row r="42" spans="1:35" x14ac:dyDescent="0.2">
      <c r="A42" s="2"/>
      <c r="B42" s="22"/>
      <c r="C42" s="23"/>
      <c r="D42" s="23"/>
      <c r="E42" s="580"/>
      <c r="F42" s="581"/>
      <c r="G42" s="581"/>
      <c r="H42" s="581"/>
      <c r="I42" s="581"/>
      <c r="J42" s="581"/>
      <c r="K42" s="581"/>
      <c r="L42" s="581"/>
      <c r="M42" s="581"/>
      <c r="N42" s="581"/>
      <c r="O42" s="581"/>
      <c r="P42" s="581"/>
      <c r="Q42" s="581"/>
      <c r="R42" s="581"/>
      <c r="S42" s="581"/>
      <c r="T42" s="581"/>
      <c r="U42" s="581"/>
      <c r="V42" s="581"/>
      <c r="W42" s="581"/>
      <c r="X42" s="581"/>
      <c r="Y42" s="581"/>
      <c r="Z42" s="581"/>
      <c r="AA42" s="581"/>
      <c r="AB42" s="581"/>
      <c r="AC42" s="581"/>
      <c r="AD42" s="581"/>
      <c r="AE42" s="581"/>
      <c r="AF42" s="581"/>
      <c r="AG42" s="581"/>
      <c r="AH42" s="582"/>
      <c r="AI42" s="4"/>
    </row>
    <row r="43" spans="1:35" s="1" customFormat="1" x14ac:dyDescent="0.2">
      <c r="A43" s="397" t="s">
        <v>359</v>
      </c>
      <c r="B43" s="397"/>
      <c r="C43" s="397"/>
      <c r="D43" s="445">
        <f>'Form I'!$D$34</f>
        <v>0</v>
      </c>
      <c r="E43" s="446"/>
      <c r="F43" s="446"/>
      <c r="G43" s="447"/>
      <c r="H43" s="401" t="s">
        <v>356</v>
      </c>
      <c r="I43" s="353"/>
      <c r="J43" s="353"/>
      <c r="K43" s="353"/>
      <c r="L43" s="388"/>
      <c r="M43" s="448">
        <f>'Form I'!$M$34</f>
        <v>0</v>
      </c>
      <c r="N43" s="446"/>
      <c r="O43" s="446"/>
      <c r="P43" s="447"/>
      <c r="Q43" s="384" t="s">
        <v>4</v>
      </c>
      <c r="R43" s="384"/>
      <c r="S43" s="384"/>
      <c r="T43" s="385"/>
      <c r="U43" s="386"/>
      <c r="V43" s="387" t="s">
        <v>358</v>
      </c>
      <c r="W43" s="353"/>
      <c r="X43" s="353"/>
      <c r="Y43" s="388"/>
      <c r="Z43" s="385"/>
      <c r="AA43" s="389"/>
      <c r="AB43" s="384" t="s">
        <v>1</v>
      </c>
      <c r="AC43" s="384"/>
      <c r="AD43" s="381"/>
      <c r="AE43" s="382"/>
      <c r="AF43" s="382"/>
      <c r="AG43" s="382"/>
      <c r="AH43" s="383"/>
      <c r="AI43" s="100" t="e" vm="1">
        <v>#VALUE!</v>
      </c>
    </row>
  </sheetData>
  <sheetProtection sheet="1" selectLockedCells="1"/>
  <mergeCells count="344">
    <mergeCell ref="X36:Y36"/>
    <mergeCell ref="Z36:AA36"/>
    <mergeCell ref="AB36:AC36"/>
    <mergeCell ref="L35:M35"/>
    <mergeCell ref="N35:O35"/>
    <mergeCell ref="P35:Q35"/>
    <mergeCell ref="R35:S35"/>
    <mergeCell ref="T35:U35"/>
    <mergeCell ref="V35:W35"/>
    <mergeCell ref="X35:Y35"/>
    <mergeCell ref="L36:M36"/>
    <mergeCell ref="N36:O36"/>
    <mergeCell ref="P36:Q36"/>
    <mergeCell ref="R36:S36"/>
    <mergeCell ref="T36:U36"/>
    <mergeCell ref="V36:W36"/>
    <mergeCell ref="Z35:AA35"/>
    <mergeCell ref="AB35:AC35"/>
    <mergeCell ref="T33:U33"/>
    <mergeCell ref="V33:W33"/>
    <mergeCell ref="X33:Y33"/>
    <mergeCell ref="Z33:AA33"/>
    <mergeCell ref="AB33:AC33"/>
    <mergeCell ref="L34:M34"/>
    <mergeCell ref="N34:O34"/>
    <mergeCell ref="P34:Q34"/>
    <mergeCell ref="R34:S34"/>
    <mergeCell ref="T34:U34"/>
    <mergeCell ref="V34:W34"/>
    <mergeCell ref="X34:Y34"/>
    <mergeCell ref="Z34:AA34"/>
    <mergeCell ref="AB34:AC34"/>
    <mergeCell ref="X32:Y32"/>
    <mergeCell ref="Z32:AA32"/>
    <mergeCell ref="AB32:AC32"/>
    <mergeCell ref="L31:M31"/>
    <mergeCell ref="N31:O31"/>
    <mergeCell ref="P31:Q31"/>
    <mergeCell ref="R31:S31"/>
    <mergeCell ref="T31:U31"/>
    <mergeCell ref="V31:W31"/>
    <mergeCell ref="X31:Y31"/>
    <mergeCell ref="L32:M32"/>
    <mergeCell ref="N32:O32"/>
    <mergeCell ref="P32:Q32"/>
    <mergeCell ref="R32:S32"/>
    <mergeCell ref="T32:U32"/>
    <mergeCell ref="V32:W32"/>
    <mergeCell ref="Z31:AA31"/>
    <mergeCell ref="AB31:AC31"/>
    <mergeCell ref="AB29:AC29"/>
    <mergeCell ref="L30:M30"/>
    <mergeCell ref="N30:O30"/>
    <mergeCell ref="P30:Q30"/>
    <mergeCell ref="R30:S30"/>
    <mergeCell ref="T30:U30"/>
    <mergeCell ref="Z14:AA14"/>
    <mergeCell ref="Z15:AA15"/>
    <mergeCell ref="T17:U17"/>
    <mergeCell ref="T16:U16"/>
    <mergeCell ref="L15:M15"/>
    <mergeCell ref="N15:O15"/>
    <mergeCell ref="P15:Q15"/>
    <mergeCell ref="R15:S15"/>
    <mergeCell ref="L17:M17"/>
    <mergeCell ref="N17:O17"/>
    <mergeCell ref="P17:Q17"/>
    <mergeCell ref="R17:S17"/>
    <mergeCell ref="T21:U21"/>
    <mergeCell ref="L18:M18"/>
    <mergeCell ref="N18:O18"/>
    <mergeCell ref="P18:Q18"/>
    <mergeCell ref="V30:W30"/>
    <mergeCell ref="X30:Y30"/>
    <mergeCell ref="Z30:AA30"/>
    <mergeCell ref="AB30:AC30"/>
    <mergeCell ref="X16:Y16"/>
    <mergeCell ref="X17:Y17"/>
    <mergeCell ref="Z18:AA18"/>
    <mergeCell ref="X19:Y19"/>
    <mergeCell ref="Z19:AA19"/>
    <mergeCell ref="X23:Y23"/>
    <mergeCell ref="V17:W17"/>
    <mergeCell ref="V16:W16"/>
    <mergeCell ref="X20:Y20"/>
    <mergeCell ref="Z20:AA20"/>
    <mergeCell ref="V21:W21"/>
    <mergeCell ref="X21:Y21"/>
    <mergeCell ref="Z21:AA21"/>
    <mergeCell ref="AB22:AC22"/>
    <mergeCell ref="AB23:AC23"/>
    <mergeCell ref="X26:Y26"/>
    <mergeCell ref="Z26:AA26"/>
    <mergeCell ref="AB18:AC18"/>
    <mergeCell ref="X29:Y29"/>
    <mergeCell ref="Z29:AA29"/>
    <mergeCell ref="Z22:AA22"/>
    <mergeCell ref="AB19:AC19"/>
    <mergeCell ref="B4:K4"/>
    <mergeCell ref="B5:K5"/>
    <mergeCell ref="B6:K6"/>
    <mergeCell ref="B7:K7"/>
    <mergeCell ref="L4:M4"/>
    <mergeCell ref="N4:O4"/>
    <mergeCell ref="L7:M7"/>
    <mergeCell ref="N7:O7"/>
    <mergeCell ref="L5:M5"/>
    <mergeCell ref="N5:O5"/>
    <mergeCell ref="P4:Q4"/>
    <mergeCell ref="AD43:AH43"/>
    <mergeCell ref="Z43:AA43"/>
    <mergeCell ref="P7:Q7"/>
    <mergeCell ref="R7:S7"/>
    <mergeCell ref="T7:U7"/>
    <mergeCell ref="Z11:AA11"/>
    <mergeCell ref="X4:Y4"/>
    <mergeCell ref="Z4:AA4"/>
    <mergeCell ref="R4:S4"/>
    <mergeCell ref="T4:U4"/>
    <mergeCell ref="V4:W4"/>
    <mergeCell ref="T5:U5"/>
    <mergeCell ref="X7:Y7"/>
    <mergeCell ref="Z7:AA7"/>
    <mergeCell ref="Z8:AA8"/>
    <mergeCell ref="P29:Q29"/>
    <mergeCell ref="R29:S29"/>
    <mergeCell ref="T29:U29"/>
    <mergeCell ref="V29:W29"/>
    <mergeCell ref="E41:AH42"/>
    <mergeCell ref="X18:Y18"/>
    <mergeCell ref="AB16:AC16"/>
    <mergeCell ref="AB17:AC17"/>
    <mergeCell ref="A43:C43"/>
    <mergeCell ref="D43:G43"/>
    <mergeCell ref="M43:P43"/>
    <mergeCell ref="AB43:AC43"/>
    <mergeCell ref="H43:L43"/>
    <mergeCell ref="V5:W5"/>
    <mergeCell ref="X5:Y5"/>
    <mergeCell ref="Q43:S43"/>
    <mergeCell ref="T43:U43"/>
    <mergeCell ref="V43:Y43"/>
    <mergeCell ref="Z5:AA5"/>
    <mergeCell ref="X6:Y6"/>
    <mergeCell ref="Z6:AA6"/>
    <mergeCell ref="V7:W7"/>
    <mergeCell ref="L29:M29"/>
    <mergeCell ref="N29:O29"/>
    <mergeCell ref="B41:D41"/>
    <mergeCell ref="Z16:AA16"/>
    <mergeCell ref="Z17:AA17"/>
    <mergeCell ref="G8:G39"/>
    <mergeCell ref="L9:M9"/>
    <mergeCell ref="N9:O9"/>
    <mergeCell ref="Z12:AA12"/>
    <mergeCell ref="Z13:AA13"/>
    <mergeCell ref="V8:W8"/>
    <mergeCell ref="X8:Y8"/>
    <mergeCell ref="X11:Y11"/>
    <mergeCell ref="X14:Y14"/>
    <mergeCell ref="X15:Y15"/>
    <mergeCell ref="T6:U6"/>
    <mergeCell ref="V6:W6"/>
    <mergeCell ref="T11:U11"/>
    <mergeCell ref="V11:W11"/>
    <mergeCell ref="X9:Y9"/>
    <mergeCell ref="T13:U13"/>
    <mergeCell ref="V13:W13"/>
    <mergeCell ref="T8:U8"/>
    <mergeCell ref="T12:U12"/>
    <mergeCell ref="V12:W12"/>
    <mergeCell ref="T14:U14"/>
    <mergeCell ref="V14:W14"/>
    <mergeCell ref="T15:U15"/>
    <mergeCell ref="V15:W15"/>
    <mergeCell ref="X12:Y12"/>
    <mergeCell ref="X13:Y13"/>
    <mergeCell ref="P5:Q5"/>
    <mergeCell ref="R5:S5"/>
    <mergeCell ref="P6:Q6"/>
    <mergeCell ref="R6:S6"/>
    <mergeCell ref="L11:M11"/>
    <mergeCell ref="N11:O11"/>
    <mergeCell ref="P11:Q11"/>
    <mergeCell ref="R11:S11"/>
    <mergeCell ref="L8:M8"/>
    <mergeCell ref="N8:O8"/>
    <mergeCell ref="P8:Q8"/>
    <mergeCell ref="R8:S8"/>
    <mergeCell ref="L6:M6"/>
    <mergeCell ref="N6:O6"/>
    <mergeCell ref="Z9:AA9"/>
    <mergeCell ref="L10:M10"/>
    <mergeCell ref="N10:O10"/>
    <mergeCell ref="P10:Q10"/>
    <mergeCell ref="R10:S10"/>
    <mergeCell ref="T10:U10"/>
    <mergeCell ref="V10:W10"/>
    <mergeCell ref="P9:Q9"/>
    <mergeCell ref="R9:S9"/>
    <mergeCell ref="Z10:AA10"/>
    <mergeCell ref="X10:Y10"/>
    <mergeCell ref="T9:U9"/>
    <mergeCell ref="V9:W9"/>
    <mergeCell ref="P22:Q22"/>
    <mergeCell ref="T19:U19"/>
    <mergeCell ref="V19:W19"/>
    <mergeCell ref="T18:U18"/>
    <mergeCell ref="V18:W18"/>
    <mergeCell ref="P20:Q20"/>
    <mergeCell ref="N12:O12"/>
    <mergeCell ref="L13:M13"/>
    <mergeCell ref="N13:O13"/>
    <mergeCell ref="P13:Q13"/>
    <mergeCell ref="R13:S13"/>
    <mergeCell ref="P12:Q12"/>
    <mergeCell ref="R12:S12"/>
    <mergeCell ref="L12:M12"/>
    <mergeCell ref="L16:M16"/>
    <mergeCell ref="N16:O16"/>
    <mergeCell ref="P16:Q16"/>
    <mergeCell ref="R16:S16"/>
    <mergeCell ref="L14:M14"/>
    <mergeCell ref="N14:O14"/>
    <mergeCell ref="P14:Q14"/>
    <mergeCell ref="R14:S14"/>
    <mergeCell ref="R18:S18"/>
    <mergeCell ref="L21:M21"/>
    <mergeCell ref="N21:O21"/>
    <mergeCell ref="P21:Q21"/>
    <mergeCell ref="R21:S21"/>
    <mergeCell ref="L20:M20"/>
    <mergeCell ref="N20:O20"/>
    <mergeCell ref="L19:M19"/>
    <mergeCell ref="N19:O19"/>
    <mergeCell ref="P19:Q19"/>
    <mergeCell ref="R19:S19"/>
    <mergeCell ref="T20:U20"/>
    <mergeCell ref="V20:W20"/>
    <mergeCell ref="N38:O38"/>
    <mergeCell ref="P38:Q38"/>
    <mergeCell ref="R38:S38"/>
    <mergeCell ref="P26:Q26"/>
    <mergeCell ref="R26:S26"/>
    <mergeCell ref="L27:M27"/>
    <mergeCell ref="N27:O27"/>
    <mergeCell ref="P27:Q27"/>
    <mergeCell ref="R27:S27"/>
    <mergeCell ref="L26:M26"/>
    <mergeCell ref="N26:O26"/>
    <mergeCell ref="L33:M33"/>
    <mergeCell ref="N33:O33"/>
    <mergeCell ref="P33:Q33"/>
    <mergeCell ref="R33:S33"/>
    <mergeCell ref="T23:U23"/>
    <mergeCell ref="V23:W23"/>
    <mergeCell ref="R22:S22"/>
    <mergeCell ref="T22:U22"/>
    <mergeCell ref="V22:W22"/>
    <mergeCell ref="L22:M22"/>
    <mergeCell ref="N22:O22"/>
    <mergeCell ref="AB4:AC4"/>
    <mergeCell ref="AB5:AC5"/>
    <mergeCell ref="AB6:AC6"/>
    <mergeCell ref="AB7:AC7"/>
    <mergeCell ref="AB11:AC11"/>
    <mergeCell ref="AB12:AC12"/>
    <mergeCell ref="AB9:AC9"/>
    <mergeCell ref="AB8:AC8"/>
    <mergeCell ref="S40:AC40"/>
    <mergeCell ref="AB38:AC38"/>
    <mergeCell ref="AB39:AC39"/>
    <mergeCell ref="AB24:AC24"/>
    <mergeCell ref="AB25:AC25"/>
    <mergeCell ref="AB26:AC26"/>
    <mergeCell ref="AB27:AC27"/>
    <mergeCell ref="T39:U39"/>
    <mergeCell ref="V39:W39"/>
    <mergeCell ref="X39:Y39"/>
    <mergeCell ref="R37:S37"/>
    <mergeCell ref="Z38:AA38"/>
    <mergeCell ref="T37:U37"/>
    <mergeCell ref="R39:S39"/>
    <mergeCell ref="T26:U26"/>
    <mergeCell ref="V26:W26"/>
    <mergeCell ref="Z39:AA39"/>
    <mergeCell ref="T38:U38"/>
    <mergeCell ref="V38:W38"/>
    <mergeCell ref="X38:Y38"/>
    <mergeCell ref="X37:Y37"/>
    <mergeCell ref="Z37:AA37"/>
    <mergeCell ref="X27:Y27"/>
    <mergeCell ref="AE5:AH8"/>
    <mergeCell ref="C18:E21"/>
    <mergeCell ref="AB28:AC28"/>
    <mergeCell ref="AB37:AC37"/>
    <mergeCell ref="AB20:AC20"/>
    <mergeCell ref="AB21:AC21"/>
    <mergeCell ref="AB15:AC15"/>
    <mergeCell ref="AB13:AC13"/>
    <mergeCell ref="AB14:AC14"/>
    <mergeCell ref="V37:W37"/>
    <mergeCell ref="L37:M37"/>
    <mergeCell ref="N37:O37"/>
    <mergeCell ref="P37:Q37"/>
    <mergeCell ref="L39:M39"/>
    <mergeCell ref="N39:O39"/>
    <mergeCell ref="P39:Q39"/>
    <mergeCell ref="L38:M38"/>
    <mergeCell ref="AB10:AC10"/>
    <mergeCell ref="T24:U24"/>
    <mergeCell ref="V24:W24"/>
    <mergeCell ref="T25:U25"/>
    <mergeCell ref="V25:W25"/>
    <mergeCell ref="X24:Y24"/>
    <mergeCell ref="Z24:AA24"/>
    <mergeCell ref="L24:M24"/>
    <mergeCell ref="N24:O24"/>
    <mergeCell ref="P24:Q24"/>
    <mergeCell ref="R24:S24"/>
    <mergeCell ref="X25:Y25"/>
    <mergeCell ref="Z25:AA25"/>
    <mergeCell ref="L25:M25"/>
    <mergeCell ref="N25:O25"/>
    <mergeCell ref="P25:Q25"/>
    <mergeCell ref="R25:S25"/>
    <mergeCell ref="Z23:AA23"/>
    <mergeCell ref="L23:M23"/>
    <mergeCell ref="N23:O23"/>
    <mergeCell ref="P23:Q23"/>
    <mergeCell ref="R23:S23"/>
    <mergeCell ref="X22:Y22"/>
    <mergeCell ref="R20:S20"/>
    <mergeCell ref="Z27:AA27"/>
    <mergeCell ref="T28:U28"/>
    <mergeCell ref="V28:W28"/>
    <mergeCell ref="X28:Y28"/>
    <mergeCell ref="Z28:AA28"/>
    <mergeCell ref="L28:M28"/>
    <mergeCell ref="N28:O28"/>
    <mergeCell ref="P28:Q28"/>
    <mergeCell ref="R28:S28"/>
    <mergeCell ref="T27:U27"/>
    <mergeCell ref="V27:W27"/>
  </mergeCells>
  <phoneticPr fontId="5" type="noConversion"/>
  <conditionalFormatting sqref="D43:G43 M43:P43">
    <cfRule type="cellIs" dxfId="4043" priority="1" stopIfTrue="1" operator="equal">
      <formula>0</formula>
    </cfRule>
  </conditionalFormatting>
  <hyperlinks>
    <hyperlink ref="AI43" location="'Form II(b)'!AC10" display="i" xr:uid="{00000000-0004-0000-3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XXVI(a)</oddFooter>
  </headerFooter>
  <legacyDrawing r:id="rId2"/>
  <legacyDrawingHF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242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6" t="s">
        <v>237</v>
      </c>
      <c r="C4" s="1122"/>
      <c r="D4" s="1122"/>
      <c r="E4" s="1122"/>
      <c r="F4" s="1122"/>
      <c r="G4" s="1122"/>
      <c r="H4" s="1122"/>
      <c r="I4" s="1122"/>
      <c r="J4" s="1122"/>
      <c r="K4" s="917"/>
      <c r="L4" s="665">
        <v>1</v>
      </c>
      <c r="M4" s="665"/>
      <c r="N4" s="665">
        <v>2</v>
      </c>
      <c r="O4" s="665"/>
      <c r="P4" s="665">
        <v>3</v>
      </c>
      <c r="Q4" s="665"/>
      <c r="R4" s="665">
        <v>4</v>
      </c>
      <c r="S4" s="665"/>
      <c r="T4" s="665">
        <v>5</v>
      </c>
      <c r="U4" s="665"/>
      <c r="V4" s="665">
        <v>6</v>
      </c>
      <c r="W4" s="665"/>
      <c r="X4" s="665">
        <v>7</v>
      </c>
      <c r="Y4" s="665"/>
      <c r="Z4" s="665">
        <v>8</v>
      </c>
      <c r="AA4" s="665"/>
      <c r="AB4" s="665" t="s">
        <v>247</v>
      </c>
      <c r="AC4" s="665"/>
      <c r="AD4" s="47"/>
      <c r="AE4" s="15"/>
      <c r="AF4" s="9"/>
      <c r="AG4" s="9"/>
      <c r="AH4" s="9"/>
      <c r="AI4" s="4"/>
    </row>
    <row r="5" spans="1:35" ht="12.75" customHeight="1" x14ac:dyDescent="0.2">
      <c r="A5" s="4"/>
      <c r="B5" s="916" t="s">
        <v>243</v>
      </c>
      <c r="C5" s="1122"/>
      <c r="D5" s="1122"/>
      <c r="E5" s="1122"/>
      <c r="F5" s="1122"/>
      <c r="G5" s="1122"/>
      <c r="H5" s="1122"/>
      <c r="I5" s="1122"/>
      <c r="J5" s="1122"/>
      <c r="K5" s="917"/>
      <c r="L5" s="690"/>
      <c r="M5" s="690"/>
      <c r="N5" s="690"/>
      <c r="O5" s="690"/>
      <c r="P5" s="690"/>
      <c r="Q5" s="690"/>
      <c r="R5" s="690"/>
      <c r="S5" s="690"/>
      <c r="T5" s="690"/>
      <c r="U5" s="690"/>
      <c r="V5" s="690"/>
      <c r="W5" s="690"/>
      <c r="X5" s="690"/>
      <c r="Y5" s="690"/>
      <c r="Z5" s="690"/>
      <c r="AA5" s="690"/>
      <c r="AB5" s="665">
        <v>10</v>
      </c>
      <c r="AC5" s="665"/>
      <c r="AD5" s="47"/>
      <c r="AE5" s="1116" t="s">
        <v>248</v>
      </c>
      <c r="AF5" s="1116"/>
      <c r="AG5" s="1116"/>
      <c r="AH5" s="1116"/>
      <c r="AI5" s="4"/>
    </row>
    <row r="6" spans="1:35" ht="12.75" customHeight="1" x14ac:dyDescent="0.2">
      <c r="A6" s="4"/>
      <c r="B6" s="916" t="s">
        <v>244</v>
      </c>
      <c r="C6" s="1122"/>
      <c r="D6" s="1122"/>
      <c r="E6" s="1122"/>
      <c r="F6" s="1122"/>
      <c r="G6" s="1122"/>
      <c r="H6" s="1122"/>
      <c r="I6" s="1122"/>
      <c r="J6" s="1122"/>
      <c r="K6" s="917"/>
      <c r="L6" s="690"/>
      <c r="M6" s="690"/>
      <c r="N6" s="690"/>
      <c r="O6" s="690"/>
      <c r="P6" s="690"/>
      <c r="Q6" s="690"/>
      <c r="R6" s="690"/>
      <c r="S6" s="690"/>
      <c r="T6" s="690"/>
      <c r="U6" s="690"/>
      <c r="V6" s="690"/>
      <c r="W6" s="690"/>
      <c r="X6" s="690"/>
      <c r="Y6" s="690"/>
      <c r="Z6" s="690"/>
      <c r="AA6" s="690"/>
      <c r="AB6" s="665">
        <v>15</v>
      </c>
      <c r="AC6" s="665"/>
      <c r="AD6" s="47"/>
      <c r="AE6" s="1116"/>
      <c r="AF6" s="1116"/>
      <c r="AG6" s="1116"/>
      <c r="AH6" s="1116"/>
      <c r="AI6" s="4"/>
    </row>
    <row r="7" spans="1:35" ht="12.75" customHeight="1" x14ac:dyDescent="0.2">
      <c r="A7" s="4"/>
      <c r="B7" s="916" t="s">
        <v>245</v>
      </c>
      <c r="C7" s="1122"/>
      <c r="D7" s="1122"/>
      <c r="E7" s="1122"/>
      <c r="F7" s="1122"/>
      <c r="G7" s="1122"/>
      <c r="H7" s="1122"/>
      <c r="I7" s="921"/>
      <c r="J7" s="921"/>
      <c r="K7" s="711"/>
      <c r="L7" s="690"/>
      <c r="M7" s="690"/>
      <c r="N7" s="690"/>
      <c r="O7" s="690"/>
      <c r="P7" s="690"/>
      <c r="Q7" s="690"/>
      <c r="R7" s="690"/>
      <c r="S7" s="690"/>
      <c r="T7" s="690"/>
      <c r="U7" s="690"/>
      <c r="V7" s="690"/>
      <c r="W7" s="690"/>
      <c r="X7" s="690"/>
      <c r="Y7" s="690"/>
      <c r="Z7" s="690"/>
      <c r="AA7" s="690"/>
      <c r="AB7" s="665">
        <v>50</v>
      </c>
      <c r="AC7" s="665"/>
      <c r="AD7" s="47"/>
      <c r="AE7" s="1116"/>
      <c r="AF7" s="1116"/>
      <c r="AG7" s="1116"/>
      <c r="AH7" s="1116"/>
      <c r="AI7" s="4"/>
    </row>
    <row r="8" spans="1:35" ht="12.75" customHeight="1" x14ac:dyDescent="0.2">
      <c r="A8" s="4"/>
      <c r="B8" s="45"/>
      <c r="C8" s="46"/>
      <c r="D8" s="46"/>
      <c r="E8" s="46"/>
      <c r="F8" s="46"/>
      <c r="G8" s="1119" t="s">
        <v>246</v>
      </c>
      <c r="H8" s="46"/>
      <c r="I8" s="46"/>
      <c r="J8" s="143"/>
      <c r="K8" s="311" t="str">
        <f>IF('Form VI'!$A$8=TRUE,"A",IF('Form VI'!$A$8=FALSE," "))</f>
        <v xml:space="preserve"> </v>
      </c>
      <c r="L8" s="890"/>
      <c r="M8" s="690"/>
      <c r="N8" s="690"/>
      <c r="O8" s="690"/>
      <c r="P8" s="690"/>
      <c r="Q8" s="690"/>
      <c r="R8" s="690"/>
      <c r="S8" s="690"/>
      <c r="T8" s="690"/>
      <c r="U8" s="690"/>
      <c r="V8" s="690"/>
      <c r="W8" s="690"/>
      <c r="X8" s="690"/>
      <c r="Y8" s="690"/>
      <c r="Z8" s="690"/>
      <c r="AA8" s="690"/>
      <c r="AB8" s="665">
        <v>0</v>
      </c>
      <c r="AC8" s="665"/>
      <c r="AD8" s="47"/>
      <c r="AE8" s="1116"/>
      <c r="AF8" s="1116"/>
      <c r="AG8" s="1116"/>
      <c r="AH8" s="1116"/>
      <c r="AI8" s="4"/>
    </row>
    <row r="9" spans="1:35" x14ac:dyDescent="0.2">
      <c r="A9" s="4"/>
      <c r="B9" s="40"/>
      <c r="C9" s="15"/>
      <c r="D9" s="47"/>
      <c r="E9" s="47"/>
      <c r="F9" s="15"/>
      <c r="G9" s="1120"/>
      <c r="H9" s="15"/>
      <c r="I9" s="15"/>
      <c r="J9" s="144"/>
      <c r="K9" s="311" t="str">
        <f>IF('Form VI'!$A$9=TRUE,"B",IF('Form VI'!$A$9=FALSE," "))</f>
        <v xml:space="preserve"> </v>
      </c>
      <c r="L9" s="890"/>
      <c r="M9" s="690"/>
      <c r="N9" s="690"/>
      <c r="O9" s="690"/>
      <c r="P9" s="690"/>
      <c r="Q9" s="690"/>
      <c r="R9" s="690"/>
      <c r="S9" s="690"/>
      <c r="T9" s="690"/>
      <c r="U9" s="690"/>
      <c r="V9" s="690"/>
      <c r="W9" s="690"/>
      <c r="X9" s="690"/>
      <c r="Y9" s="690"/>
      <c r="Z9" s="690"/>
      <c r="AA9" s="690"/>
      <c r="AB9" s="665">
        <v>0</v>
      </c>
      <c r="AC9" s="665"/>
      <c r="AD9" s="47"/>
      <c r="AE9" s="15"/>
      <c r="AF9" s="9"/>
      <c r="AG9" s="9"/>
      <c r="AH9" s="9"/>
      <c r="AI9" s="4"/>
    </row>
    <row r="10" spans="1:35" x14ac:dyDescent="0.2">
      <c r="A10" s="4"/>
      <c r="B10" s="48"/>
      <c r="C10" s="49"/>
      <c r="D10" s="50"/>
      <c r="E10" s="50"/>
      <c r="F10" s="49"/>
      <c r="G10" s="1120"/>
      <c r="H10" s="49"/>
      <c r="I10" s="49"/>
      <c r="J10" s="144"/>
      <c r="K10" s="311" t="str">
        <f>IF('Form VI'!$A$10=TRUE,"C",IF('Form VI'!$A$10=FALSE," "))</f>
        <v xml:space="preserve"> </v>
      </c>
      <c r="L10" s="890"/>
      <c r="M10" s="690"/>
      <c r="N10" s="690"/>
      <c r="O10" s="690"/>
      <c r="P10" s="690"/>
      <c r="Q10" s="690"/>
      <c r="R10" s="690"/>
      <c r="S10" s="690"/>
      <c r="T10" s="690"/>
      <c r="U10" s="690"/>
      <c r="V10" s="690"/>
      <c r="W10" s="690"/>
      <c r="X10" s="690"/>
      <c r="Y10" s="690"/>
      <c r="Z10" s="690"/>
      <c r="AA10" s="690"/>
      <c r="AB10" s="665">
        <v>0</v>
      </c>
      <c r="AC10" s="665"/>
      <c r="AD10" s="49"/>
      <c r="AE10" s="49"/>
      <c r="AF10" s="9"/>
      <c r="AG10" s="9"/>
      <c r="AH10" s="9"/>
      <c r="AI10" s="4"/>
    </row>
    <row r="11" spans="1:35" x14ac:dyDescent="0.2">
      <c r="A11" s="4"/>
      <c r="B11" s="48"/>
      <c r="C11" s="49"/>
      <c r="D11" s="50"/>
      <c r="E11" s="50"/>
      <c r="F11" s="49"/>
      <c r="G11" s="1120"/>
      <c r="H11" s="49"/>
      <c r="I11" s="49"/>
      <c r="J11" s="144"/>
      <c r="K11" s="311" t="str">
        <f>IF('Form VI'!$A$11=TRUE,"D",IF('Form VI'!$A$11=FALSE," "))</f>
        <v xml:space="preserve"> </v>
      </c>
      <c r="L11" s="890"/>
      <c r="M11" s="690"/>
      <c r="N11" s="690"/>
      <c r="O11" s="690"/>
      <c r="P11" s="690"/>
      <c r="Q11" s="690"/>
      <c r="R11" s="690"/>
      <c r="S11" s="690"/>
      <c r="T11" s="690"/>
      <c r="U11" s="690"/>
      <c r="V11" s="690"/>
      <c r="W11" s="690"/>
      <c r="X11" s="690"/>
      <c r="Y11" s="690"/>
      <c r="Z11" s="690"/>
      <c r="AA11" s="690"/>
      <c r="AB11" s="665">
        <v>0</v>
      </c>
      <c r="AC11" s="665"/>
      <c r="AD11" s="49"/>
      <c r="AE11" s="49"/>
      <c r="AF11" s="9"/>
      <c r="AG11" s="9"/>
      <c r="AH11" s="9"/>
      <c r="AI11" s="4"/>
    </row>
    <row r="12" spans="1:35" x14ac:dyDescent="0.2">
      <c r="A12" s="4"/>
      <c r="B12" s="48"/>
      <c r="C12" s="49"/>
      <c r="D12" s="50"/>
      <c r="E12" s="50"/>
      <c r="F12" s="49"/>
      <c r="G12" s="1120"/>
      <c r="H12" s="49"/>
      <c r="I12" s="49"/>
      <c r="J12" s="144"/>
      <c r="K12" s="311" t="str">
        <f>IF('Form VI'!$A$12=TRUE,"E",IF('Form VI'!$A$12=FALSE," "))</f>
        <v xml:space="preserve"> </v>
      </c>
      <c r="L12" s="890"/>
      <c r="M12" s="690"/>
      <c r="N12" s="690"/>
      <c r="O12" s="690"/>
      <c r="P12" s="690"/>
      <c r="Q12" s="690"/>
      <c r="R12" s="690"/>
      <c r="S12" s="690"/>
      <c r="T12" s="690"/>
      <c r="U12" s="690"/>
      <c r="V12" s="690"/>
      <c r="W12" s="690"/>
      <c r="X12" s="690"/>
      <c r="Y12" s="690"/>
      <c r="Z12" s="690"/>
      <c r="AA12" s="690"/>
      <c r="AB12" s="665">
        <v>0</v>
      </c>
      <c r="AC12" s="665"/>
      <c r="AD12" s="49"/>
      <c r="AE12" s="49"/>
      <c r="AF12" s="9"/>
      <c r="AG12" s="9"/>
      <c r="AH12" s="9"/>
      <c r="AI12" s="4"/>
    </row>
    <row r="13" spans="1:35" x14ac:dyDescent="0.2">
      <c r="A13" s="4"/>
      <c r="B13" s="48"/>
      <c r="C13" s="49"/>
      <c r="D13" s="50"/>
      <c r="E13" s="50"/>
      <c r="F13" s="49"/>
      <c r="G13" s="1120"/>
      <c r="H13" s="49"/>
      <c r="I13" s="49"/>
      <c r="J13" s="144"/>
      <c r="K13" s="311" t="str">
        <f>IF('Form VI'!$A$13=TRUE,"F",IF('Form VI'!$A$13=FALSE," "))</f>
        <v xml:space="preserve"> </v>
      </c>
      <c r="L13" s="890"/>
      <c r="M13" s="690"/>
      <c r="N13" s="690"/>
      <c r="O13" s="690"/>
      <c r="P13" s="690"/>
      <c r="Q13" s="690"/>
      <c r="R13" s="690"/>
      <c r="S13" s="690"/>
      <c r="T13" s="690"/>
      <c r="U13" s="690"/>
      <c r="V13" s="690"/>
      <c r="W13" s="690"/>
      <c r="X13" s="690"/>
      <c r="Y13" s="690"/>
      <c r="Z13" s="690"/>
      <c r="AA13" s="690"/>
      <c r="AB13" s="665">
        <v>0</v>
      </c>
      <c r="AC13" s="665"/>
      <c r="AD13" s="49"/>
      <c r="AE13" s="49"/>
      <c r="AF13" s="9"/>
      <c r="AG13" s="9"/>
      <c r="AH13" s="9"/>
      <c r="AI13" s="4"/>
    </row>
    <row r="14" spans="1:35" x14ac:dyDescent="0.2">
      <c r="A14" s="4"/>
      <c r="B14" s="48"/>
      <c r="C14" s="49"/>
      <c r="D14" s="50"/>
      <c r="E14" s="50"/>
      <c r="F14" s="49"/>
      <c r="G14" s="1120"/>
      <c r="H14" s="49"/>
      <c r="I14" s="49"/>
      <c r="J14" s="144"/>
      <c r="K14" s="311" t="str">
        <f>IF('Form VI'!$A$14=TRUE,"G",IF('Form VI'!$A$14=FALSE," "))</f>
        <v xml:space="preserve"> </v>
      </c>
      <c r="L14" s="890"/>
      <c r="M14" s="690"/>
      <c r="N14" s="690"/>
      <c r="O14" s="690"/>
      <c r="P14" s="690"/>
      <c r="Q14" s="690"/>
      <c r="R14" s="690"/>
      <c r="S14" s="690"/>
      <c r="T14" s="690"/>
      <c r="U14" s="690"/>
      <c r="V14" s="690"/>
      <c r="W14" s="690"/>
      <c r="X14" s="690"/>
      <c r="Y14" s="690"/>
      <c r="Z14" s="690"/>
      <c r="AA14" s="690"/>
      <c r="AB14" s="665">
        <v>0</v>
      </c>
      <c r="AC14" s="665"/>
      <c r="AD14" s="49"/>
      <c r="AE14" s="49"/>
      <c r="AF14" s="9"/>
      <c r="AG14" s="9"/>
      <c r="AH14" s="9"/>
      <c r="AI14" s="4"/>
    </row>
    <row r="15" spans="1:35" x14ac:dyDescent="0.2">
      <c r="A15" s="4"/>
      <c r="B15" s="48"/>
      <c r="C15" s="49"/>
      <c r="D15" s="50"/>
      <c r="E15" s="50"/>
      <c r="F15" s="49"/>
      <c r="G15" s="1120"/>
      <c r="H15" s="49"/>
      <c r="I15" s="49"/>
      <c r="J15" s="144"/>
      <c r="K15" s="311" t="str">
        <f>IF('Form VI'!$A$15=TRUE,"H",IF('Form VI'!$A$15=FALSE," "))</f>
        <v xml:space="preserve"> </v>
      </c>
      <c r="L15" s="890"/>
      <c r="M15" s="690"/>
      <c r="N15" s="690"/>
      <c r="O15" s="690"/>
      <c r="P15" s="690"/>
      <c r="Q15" s="690"/>
      <c r="R15" s="690"/>
      <c r="S15" s="690"/>
      <c r="T15" s="690"/>
      <c r="U15" s="690"/>
      <c r="V15" s="690"/>
      <c r="W15" s="690"/>
      <c r="X15" s="690"/>
      <c r="Y15" s="690"/>
      <c r="Z15" s="690"/>
      <c r="AA15" s="690"/>
      <c r="AB15" s="665">
        <v>0</v>
      </c>
      <c r="AC15" s="665"/>
      <c r="AD15" s="49"/>
      <c r="AE15" s="49"/>
      <c r="AF15" s="9"/>
      <c r="AG15" s="9"/>
      <c r="AH15" s="9"/>
      <c r="AI15" s="4"/>
    </row>
    <row r="16" spans="1:35" x14ac:dyDescent="0.2">
      <c r="A16" s="4"/>
      <c r="B16" s="48"/>
      <c r="C16" s="49"/>
      <c r="D16" s="50"/>
      <c r="E16" s="50"/>
      <c r="F16" s="49"/>
      <c r="G16" s="1120"/>
      <c r="H16" s="49"/>
      <c r="I16" s="49"/>
      <c r="J16" s="144"/>
      <c r="K16" s="311" t="str">
        <f>IF('Form VI'!$A$16=TRUE,"I",IF('Form VI'!$A$16=FALSE," "))</f>
        <v xml:space="preserve"> </v>
      </c>
      <c r="L16" s="890"/>
      <c r="M16" s="690"/>
      <c r="N16" s="690"/>
      <c r="O16" s="690"/>
      <c r="P16" s="690"/>
      <c r="Q16" s="690"/>
      <c r="R16" s="690"/>
      <c r="S16" s="690"/>
      <c r="T16" s="690"/>
      <c r="U16" s="690"/>
      <c r="V16" s="690"/>
      <c r="W16" s="690"/>
      <c r="X16" s="690"/>
      <c r="Y16" s="690"/>
      <c r="Z16" s="690"/>
      <c r="AA16" s="690"/>
      <c r="AB16" s="665">
        <v>0</v>
      </c>
      <c r="AC16" s="665"/>
      <c r="AD16" s="49"/>
      <c r="AE16" s="49"/>
      <c r="AF16" s="9"/>
      <c r="AG16" s="9"/>
      <c r="AH16" s="9"/>
      <c r="AI16" s="4"/>
    </row>
    <row r="17" spans="1:35" x14ac:dyDescent="0.2">
      <c r="A17" s="4"/>
      <c r="B17" s="48"/>
      <c r="C17" s="49"/>
      <c r="D17" s="50"/>
      <c r="E17" s="50"/>
      <c r="F17" s="49"/>
      <c r="G17" s="1120"/>
      <c r="H17" s="49"/>
      <c r="I17" s="49"/>
      <c r="J17" s="144"/>
      <c r="K17" s="311" t="str">
        <f>IF('Form VI'!$A$17=TRUE,"J",IF('Form VI'!$A$17=FALSE," "))</f>
        <v xml:space="preserve"> </v>
      </c>
      <c r="L17" s="890"/>
      <c r="M17" s="690"/>
      <c r="N17" s="690"/>
      <c r="O17" s="690"/>
      <c r="P17" s="690"/>
      <c r="Q17" s="690"/>
      <c r="R17" s="690"/>
      <c r="S17" s="690"/>
      <c r="T17" s="690"/>
      <c r="U17" s="690"/>
      <c r="V17" s="690"/>
      <c r="W17" s="690"/>
      <c r="X17" s="690"/>
      <c r="Y17" s="690"/>
      <c r="Z17" s="690"/>
      <c r="AA17" s="690"/>
      <c r="AB17" s="665">
        <v>0</v>
      </c>
      <c r="AC17" s="665"/>
      <c r="AD17" s="49"/>
      <c r="AE17" s="49"/>
      <c r="AF17" s="9"/>
      <c r="AG17" s="9"/>
      <c r="AH17" s="9"/>
      <c r="AI17" s="4"/>
    </row>
    <row r="18" spans="1:35" ht="12.75" customHeight="1" x14ac:dyDescent="0.2">
      <c r="A18" s="4"/>
      <c r="B18" s="10"/>
      <c r="C18" s="1117" t="s">
        <v>250</v>
      </c>
      <c r="D18" s="1117"/>
      <c r="E18" s="1117"/>
      <c r="F18" s="9"/>
      <c r="G18" s="1120"/>
      <c r="H18" s="9"/>
      <c r="I18" s="9"/>
      <c r="J18" s="144"/>
      <c r="K18" s="311" t="str">
        <f>IF('Form VI'!$A$18=TRUE,"K",IF('Form VI'!$A$18=FALSE," "))</f>
        <v xml:space="preserve"> </v>
      </c>
      <c r="L18" s="890"/>
      <c r="M18" s="690"/>
      <c r="N18" s="690"/>
      <c r="O18" s="690"/>
      <c r="P18" s="690"/>
      <c r="Q18" s="690"/>
      <c r="R18" s="690"/>
      <c r="S18" s="690"/>
      <c r="T18" s="690"/>
      <c r="U18" s="690"/>
      <c r="V18" s="690"/>
      <c r="W18" s="690"/>
      <c r="X18" s="690"/>
      <c r="Y18" s="690"/>
      <c r="Z18" s="690"/>
      <c r="AA18" s="690"/>
      <c r="AB18" s="665">
        <v>0</v>
      </c>
      <c r="AC18" s="665"/>
      <c r="AD18" s="9"/>
      <c r="AE18" s="9"/>
      <c r="AF18" s="9"/>
      <c r="AG18" s="9"/>
      <c r="AH18" s="9"/>
      <c r="AI18" s="4"/>
    </row>
    <row r="19" spans="1:35" x14ac:dyDescent="0.2">
      <c r="A19" s="4"/>
      <c r="B19" s="10"/>
      <c r="C19" s="1117"/>
      <c r="D19" s="1117"/>
      <c r="E19" s="1117"/>
      <c r="F19" s="9"/>
      <c r="G19" s="1120"/>
      <c r="H19" s="9"/>
      <c r="I19" s="9"/>
      <c r="J19" s="144"/>
      <c r="K19" s="311" t="str">
        <f>IF('Form VI'!$A$19=TRUE,"L",IF('Form VI'!$A$19=FALSE," "))</f>
        <v xml:space="preserve"> </v>
      </c>
      <c r="L19" s="890"/>
      <c r="M19" s="690"/>
      <c r="N19" s="690"/>
      <c r="O19" s="690"/>
      <c r="P19" s="690"/>
      <c r="Q19" s="690"/>
      <c r="R19" s="690"/>
      <c r="S19" s="690"/>
      <c r="T19" s="690"/>
      <c r="U19" s="690"/>
      <c r="V19" s="690"/>
      <c r="W19" s="690"/>
      <c r="X19" s="690"/>
      <c r="Y19" s="690"/>
      <c r="Z19" s="690"/>
      <c r="AA19" s="690"/>
      <c r="AB19" s="665">
        <v>0</v>
      </c>
      <c r="AC19" s="665"/>
      <c r="AD19" s="9"/>
      <c r="AE19" s="9"/>
      <c r="AF19" s="9"/>
      <c r="AG19" s="9"/>
      <c r="AH19" s="9"/>
      <c r="AI19" s="4"/>
    </row>
    <row r="20" spans="1:35" x14ac:dyDescent="0.2">
      <c r="A20" s="4"/>
      <c r="B20" s="10"/>
      <c r="C20" s="1117"/>
      <c r="D20" s="1117"/>
      <c r="E20" s="1117"/>
      <c r="F20" s="9"/>
      <c r="G20" s="1120"/>
      <c r="H20" s="9"/>
      <c r="I20" s="9"/>
      <c r="J20" s="144"/>
      <c r="K20" s="311" t="str">
        <f>IF('Form VI'!$A$20=TRUE,"M",IF('Form VI'!$A$20=FALSE," "))</f>
        <v xml:space="preserve"> </v>
      </c>
      <c r="L20" s="890"/>
      <c r="M20" s="690"/>
      <c r="N20" s="690"/>
      <c r="O20" s="690"/>
      <c r="P20" s="690"/>
      <c r="Q20" s="690"/>
      <c r="R20" s="690"/>
      <c r="S20" s="690"/>
      <c r="T20" s="690"/>
      <c r="U20" s="690"/>
      <c r="V20" s="690"/>
      <c r="W20" s="690"/>
      <c r="X20" s="690"/>
      <c r="Y20" s="690"/>
      <c r="Z20" s="690"/>
      <c r="AA20" s="690"/>
      <c r="AB20" s="665">
        <v>0</v>
      </c>
      <c r="AC20" s="665"/>
      <c r="AD20" s="9"/>
      <c r="AE20" s="9"/>
      <c r="AF20" s="9"/>
      <c r="AG20" s="9"/>
      <c r="AH20" s="9"/>
      <c r="AI20" s="4"/>
    </row>
    <row r="21" spans="1:35" x14ac:dyDescent="0.2">
      <c r="A21" s="4"/>
      <c r="B21" s="10"/>
      <c r="C21" s="1117"/>
      <c r="D21" s="1117"/>
      <c r="E21" s="1117"/>
      <c r="F21" s="9"/>
      <c r="G21" s="1120"/>
      <c r="H21" s="9"/>
      <c r="I21" s="9"/>
      <c r="J21" s="144"/>
      <c r="K21" s="311" t="str">
        <f>IF('Form VI'!$A$21=TRUE,"N",IF('Form VI'!$A$21=FALSE," "))</f>
        <v xml:space="preserve"> </v>
      </c>
      <c r="L21" s="890"/>
      <c r="M21" s="690"/>
      <c r="N21" s="690"/>
      <c r="O21" s="690"/>
      <c r="P21" s="690"/>
      <c r="Q21" s="690"/>
      <c r="R21" s="690"/>
      <c r="S21" s="690"/>
      <c r="T21" s="690"/>
      <c r="U21" s="690"/>
      <c r="V21" s="690"/>
      <c r="W21" s="690"/>
      <c r="X21" s="690"/>
      <c r="Y21" s="690"/>
      <c r="Z21" s="690"/>
      <c r="AA21" s="690"/>
      <c r="AB21" s="665">
        <v>0</v>
      </c>
      <c r="AC21" s="665"/>
      <c r="AD21" s="9"/>
      <c r="AE21" s="9"/>
      <c r="AF21" s="9"/>
      <c r="AG21" s="9"/>
      <c r="AH21" s="9"/>
      <c r="AI21" s="4"/>
    </row>
    <row r="22" spans="1:35" x14ac:dyDescent="0.2">
      <c r="A22" s="4"/>
      <c r="B22" s="10"/>
      <c r="C22" s="9"/>
      <c r="D22" s="9"/>
      <c r="E22" s="9"/>
      <c r="F22" s="9"/>
      <c r="G22" s="1120"/>
      <c r="H22" s="9"/>
      <c r="I22" s="9"/>
      <c r="J22" s="144"/>
      <c r="K22" s="311" t="str">
        <f>IF('Form VI'!$A$22=TRUE,"O",IF('Form VI'!$A$22=FALSE," "))</f>
        <v xml:space="preserve"> </v>
      </c>
      <c r="L22" s="890"/>
      <c r="M22" s="690"/>
      <c r="N22" s="690"/>
      <c r="O22" s="690"/>
      <c r="P22" s="690"/>
      <c r="Q22" s="690"/>
      <c r="R22" s="690"/>
      <c r="S22" s="690"/>
      <c r="T22" s="690"/>
      <c r="U22" s="690"/>
      <c r="V22" s="690"/>
      <c r="W22" s="690"/>
      <c r="X22" s="690"/>
      <c r="Y22" s="690"/>
      <c r="Z22" s="690"/>
      <c r="AA22" s="690"/>
      <c r="AB22" s="665">
        <v>0</v>
      </c>
      <c r="AC22" s="665"/>
      <c r="AD22" s="9"/>
      <c r="AE22" s="9"/>
      <c r="AF22" s="9"/>
      <c r="AG22" s="9"/>
      <c r="AH22" s="9"/>
      <c r="AI22" s="4"/>
    </row>
    <row r="23" spans="1:35" x14ac:dyDescent="0.2">
      <c r="A23" s="4"/>
      <c r="B23" s="10"/>
      <c r="C23" s="9"/>
      <c r="D23" s="9"/>
      <c r="E23" s="9"/>
      <c r="F23" s="9"/>
      <c r="G23" s="1120"/>
      <c r="H23" s="9"/>
      <c r="I23" s="9"/>
      <c r="J23" s="144"/>
      <c r="K23" s="311" t="str">
        <f>IF('Form VI'!$A$23=TRUE,"P",IF('Form VI'!$A$23=FALSE," "))</f>
        <v xml:space="preserve"> </v>
      </c>
      <c r="L23" s="890"/>
      <c r="M23" s="690"/>
      <c r="N23" s="690"/>
      <c r="O23" s="690"/>
      <c r="P23" s="690"/>
      <c r="Q23" s="690"/>
      <c r="R23" s="690"/>
      <c r="S23" s="690"/>
      <c r="T23" s="690"/>
      <c r="U23" s="690"/>
      <c r="V23" s="690"/>
      <c r="W23" s="690"/>
      <c r="X23" s="690"/>
      <c r="Y23" s="690"/>
      <c r="Z23" s="690"/>
      <c r="AA23" s="690"/>
      <c r="AB23" s="665">
        <v>0</v>
      </c>
      <c r="AC23" s="665"/>
      <c r="AD23" s="9"/>
      <c r="AE23" s="9"/>
      <c r="AF23" s="9"/>
      <c r="AG23" s="9"/>
      <c r="AH23" s="9"/>
      <c r="AI23" s="4"/>
    </row>
    <row r="24" spans="1:35" x14ac:dyDescent="0.2">
      <c r="A24" s="4"/>
      <c r="B24" s="10"/>
      <c r="C24" s="9"/>
      <c r="D24" s="9"/>
      <c r="E24" s="9"/>
      <c r="F24" s="9"/>
      <c r="G24" s="1120"/>
      <c r="H24" s="9"/>
      <c r="I24" s="9"/>
      <c r="J24" s="144"/>
      <c r="K24" s="311" t="str">
        <f>IF('Form VI'!$A$24=TRUE,"Q",IF('Form VI'!$A$24=FALSE," "))</f>
        <v xml:space="preserve"> </v>
      </c>
      <c r="L24" s="890"/>
      <c r="M24" s="690"/>
      <c r="N24" s="690"/>
      <c r="O24" s="690"/>
      <c r="P24" s="690"/>
      <c r="Q24" s="690"/>
      <c r="R24" s="690"/>
      <c r="S24" s="690"/>
      <c r="T24" s="690"/>
      <c r="U24" s="690"/>
      <c r="V24" s="690"/>
      <c r="W24" s="690"/>
      <c r="X24" s="690"/>
      <c r="Y24" s="690"/>
      <c r="Z24" s="690"/>
      <c r="AA24" s="690"/>
      <c r="AB24" s="665">
        <v>0</v>
      </c>
      <c r="AC24" s="665"/>
      <c r="AD24" s="9"/>
      <c r="AE24" s="9"/>
      <c r="AF24" s="9"/>
      <c r="AG24" s="9"/>
      <c r="AH24" s="9"/>
      <c r="AI24" s="4"/>
    </row>
    <row r="25" spans="1:35" x14ac:dyDescent="0.2">
      <c r="A25" s="4"/>
      <c r="B25" s="10"/>
      <c r="C25" s="9"/>
      <c r="D25" s="9"/>
      <c r="E25" s="9"/>
      <c r="F25" s="9"/>
      <c r="G25" s="1120"/>
      <c r="H25" s="9"/>
      <c r="I25" s="9"/>
      <c r="J25" s="144"/>
      <c r="K25" s="311" t="str">
        <f>IF('Form VI'!$A$25=TRUE,"R",IF('Form VI'!$A$25=FALSE," "))</f>
        <v xml:space="preserve"> </v>
      </c>
      <c r="L25" s="890"/>
      <c r="M25" s="690"/>
      <c r="N25" s="690"/>
      <c r="O25" s="690"/>
      <c r="P25" s="690"/>
      <c r="Q25" s="690"/>
      <c r="R25" s="690"/>
      <c r="S25" s="690"/>
      <c r="T25" s="690"/>
      <c r="U25" s="690"/>
      <c r="V25" s="690"/>
      <c r="W25" s="690"/>
      <c r="X25" s="690"/>
      <c r="Y25" s="690"/>
      <c r="Z25" s="690"/>
      <c r="AA25" s="690"/>
      <c r="AB25" s="665">
        <v>0</v>
      </c>
      <c r="AC25" s="665"/>
      <c r="AD25" s="9"/>
      <c r="AE25" s="9"/>
      <c r="AF25" s="9"/>
      <c r="AG25" s="9"/>
      <c r="AH25" s="9"/>
      <c r="AI25" s="4"/>
    </row>
    <row r="26" spans="1:35" x14ac:dyDescent="0.2">
      <c r="A26" s="4"/>
      <c r="B26" s="10"/>
      <c r="C26" s="9"/>
      <c r="D26" s="9"/>
      <c r="E26" s="9"/>
      <c r="F26" s="9"/>
      <c r="G26" s="1120"/>
      <c r="H26" s="9"/>
      <c r="I26" s="9"/>
      <c r="J26" s="144"/>
      <c r="K26" s="311" t="str">
        <f>IF('Form VI'!$A$26=TRUE,"S",IF('Form VI'!$A$26=FALSE," "))</f>
        <v xml:space="preserve"> </v>
      </c>
      <c r="L26" s="890"/>
      <c r="M26" s="690"/>
      <c r="N26" s="690"/>
      <c r="O26" s="690"/>
      <c r="P26" s="690"/>
      <c r="Q26" s="690"/>
      <c r="R26" s="690"/>
      <c r="S26" s="690"/>
      <c r="T26" s="690"/>
      <c r="U26" s="690"/>
      <c r="V26" s="690"/>
      <c r="W26" s="690"/>
      <c r="X26" s="690"/>
      <c r="Y26" s="690"/>
      <c r="Z26" s="690"/>
      <c r="AA26" s="690"/>
      <c r="AB26" s="665">
        <v>0</v>
      </c>
      <c r="AC26" s="665"/>
      <c r="AD26" s="9"/>
      <c r="AE26" s="9"/>
      <c r="AF26" s="9"/>
      <c r="AG26" s="9"/>
      <c r="AH26" s="9"/>
      <c r="AI26" s="4"/>
    </row>
    <row r="27" spans="1:35" x14ac:dyDescent="0.2">
      <c r="A27" s="4"/>
      <c r="B27" s="10"/>
      <c r="C27" s="9"/>
      <c r="D27" s="9"/>
      <c r="E27" s="9"/>
      <c r="F27" s="9"/>
      <c r="G27" s="1120"/>
      <c r="H27" s="9"/>
      <c r="I27" s="9"/>
      <c r="J27" s="144"/>
      <c r="K27" s="311" t="str">
        <f>IF('Form VI'!$A$27=TRUE,"T",IF('Form VI'!$A$27=FALSE," "))</f>
        <v xml:space="preserve"> </v>
      </c>
      <c r="L27" s="890"/>
      <c r="M27" s="690"/>
      <c r="N27" s="690"/>
      <c r="O27" s="690"/>
      <c r="P27" s="690"/>
      <c r="Q27" s="690"/>
      <c r="R27" s="690"/>
      <c r="S27" s="690"/>
      <c r="T27" s="690"/>
      <c r="U27" s="690"/>
      <c r="V27" s="690"/>
      <c r="W27" s="690"/>
      <c r="X27" s="690"/>
      <c r="Y27" s="690"/>
      <c r="Z27" s="690"/>
      <c r="AA27" s="690"/>
      <c r="AB27" s="665">
        <v>0</v>
      </c>
      <c r="AC27" s="665"/>
      <c r="AD27" s="9"/>
      <c r="AE27" s="9"/>
      <c r="AF27" s="9"/>
      <c r="AG27" s="9"/>
      <c r="AH27" s="9"/>
      <c r="AI27" s="4"/>
    </row>
    <row r="28" spans="1:35" x14ac:dyDescent="0.2">
      <c r="A28" s="4"/>
      <c r="B28" s="10"/>
      <c r="C28" s="9"/>
      <c r="D28" s="9"/>
      <c r="E28" s="9"/>
      <c r="F28" s="9"/>
      <c r="G28" s="1120"/>
      <c r="H28" s="9"/>
      <c r="I28" s="9"/>
      <c r="J28" s="144"/>
      <c r="K28" s="311" t="str">
        <f>IF('Form VI'!$A$28=TRUE,"U",IF('Form VI'!$A$28=FALSE," "))</f>
        <v xml:space="preserve"> </v>
      </c>
      <c r="L28" s="890"/>
      <c r="M28" s="690"/>
      <c r="N28" s="690"/>
      <c r="O28" s="690"/>
      <c r="P28" s="690"/>
      <c r="Q28" s="690"/>
      <c r="R28" s="690"/>
      <c r="S28" s="690"/>
      <c r="T28" s="690"/>
      <c r="U28" s="690"/>
      <c r="V28" s="690"/>
      <c r="W28" s="690"/>
      <c r="X28" s="690"/>
      <c r="Y28" s="690"/>
      <c r="Z28" s="690"/>
      <c r="AA28" s="690"/>
      <c r="AB28" s="665">
        <v>0</v>
      </c>
      <c r="AC28" s="665"/>
      <c r="AD28" s="9"/>
      <c r="AE28" s="9"/>
      <c r="AF28" s="9"/>
      <c r="AG28" s="9"/>
      <c r="AH28" s="9"/>
      <c r="AI28" s="4"/>
    </row>
    <row r="29" spans="1:35" x14ac:dyDescent="0.2">
      <c r="A29" s="4"/>
      <c r="B29" s="10"/>
      <c r="C29" s="9"/>
      <c r="D29" s="9"/>
      <c r="E29" s="9"/>
      <c r="F29" s="9"/>
      <c r="G29" s="1120"/>
      <c r="H29" s="9"/>
      <c r="I29" s="9"/>
      <c r="J29" s="144"/>
      <c r="K29" s="311" t="str">
        <f>IF('Form VI'!$A$29=TRUE,"V",IF('Form VI'!$A$29=FALSE," "))</f>
        <v xml:space="preserve"> </v>
      </c>
      <c r="L29" s="890"/>
      <c r="M29" s="690"/>
      <c r="N29" s="690"/>
      <c r="O29" s="690"/>
      <c r="P29" s="690"/>
      <c r="Q29" s="690"/>
      <c r="R29" s="690"/>
      <c r="S29" s="690"/>
      <c r="T29" s="690"/>
      <c r="U29" s="690"/>
      <c r="V29" s="690"/>
      <c r="W29" s="690"/>
      <c r="X29" s="690"/>
      <c r="Y29" s="690"/>
      <c r="Z29" s="690"/>
      <c r="AA29" s="690"/>
      <c r="AB29" s="665">
        <v>0</v>
      </c>
      <c r="AC29" s="665"/>
      <c r="AD29" s="9"/>
      <c r="AE29" s="9"/>
      <c r="AF29" s="9"/>
      <c r="AG29" s="9"/>
      <c r="AH29" s="9"/>
      <c r="AI29" s="4"/>
    </row>
    <row r="30" spans="1:35" x14ac:dyDescent="0.2">
      <c r="A30" s="4"/>
      <c r="B30" s="10"/>
      <c r="C30" s="9"/>
      <c r="D30" s="9"/>
      <c r="E30" s="9"/>
      <c r="F30" s="9"/>
      <c r="G30" s="1120"/>
      <c r="H30" s="9"/>
      <c r="I30" s="9"/>
      <c r="J30" s="144"/>
      <c r="K30" s="311" t="str">
        <f>IF('Form VI'!$A$30=TRUE,"W",IF('Form VI'!$A$30=FALSE," "))</f>
        <v xml:space="preserve"> </v>
      </c>
      <c r="L30" s="890"/>
      <c r="M30" s="690"/>
      <c r="N30" s="690"/>
      <c r="O30" s="690"/>
      <c r="P30" s="690"/>
      <c r="Q30" s="690"/>
      <c r="R30" s="690"/>
      <c r="S30" s="690"/>
      <c r="T30" s="690"/>
      <c r="U30" s="690"/>
      <c r="V30" s="690"/>
      <c r="W30" s="690"/>
      <c r="X30" s="690"/>
      <c r="Y30" s="690"/>
      <c r="Z30" s="690"/>
      <c r="AA30" s="690"/>
      <c r="AB30" s="665">
        <v>0</v>
      </c>
      <c r="AC30" s="665"/>
      <c r="AD30" s="9"/>
      <c r="AE30" s="9"/>
      <c r="AF30" s="9"/>
      <c r="AG30" s="9"/>
      <c r="AH30" s="9"/>
      <c r="AI30" s="4"/>
    </row>
    <row r="31" spans="1:35" x14ac:dyDescent="0.2">
      <c r="A31" s="4"/>
      <c r="B31" s="10"/>
      <c r="C31" s="9"/>
      <c r="D31" s="9"/>
      <c r="E31" s="9"/>
      <c r="F31" s="9"/>
      <c r="G31" s="1120"/>
      <c r="H31" s="9"/>
      <c r="I31" s="9"/>
      <c r="J31" s="144"/>
      <c r="K31" s="311" t="str">
        <f>IF('Form VI'!$A$31=TRUE,"X",IF('Form VI'!$A$31=FALSE," "))</f>
        <v xml:space="preserve"> </v>
      </c>
      <c r="L31" s="890"/>
      <c r="M31" s="690"/>
      <c r="N31" s="690"/>
      <c r="O31" s="690"/>
      <c r="P31" s="690"/>
      <c r="Q31" s="690"/>
      <c r="R31" s="690"/>
      <c r="S31" s="690"/>
      <c r="T31" s="690"/>
      <c r="U31" s="690"/>
      <c r="V31" s="690"/>
      <c r="W31" s="690"/>
      <c r="X31" s="690"/>
      <c r="Y31" s="690"/>
      <c r="Z31" s="690"/>
      <c r="AA31" s="690"/>
      <c r="AB31" s="665">
        <v>0</v>
      </c>
      <c r="AC31" s="665"/>
      <c r="AD31" s="9"/>
      <c r="AE31" s="9"/>
      <c r="AF31" s="9"/>
      <c r="AG31" s="9"/>
      <c r="AH31" s="9"/>
      <c r="AI31" s="4"/>
    </row>
    <row r="32" spans="1:35" x14ac:dyDescent="0.2">
      <c r="A32" s="4"/>
      <c r="B32" s="10"/>
      <c r="C32" s="9"/>
      <c r="D32" s="9"/>
      <c r="E32" s="9"/>
      <c r="F32" s="9"/>
      <c r="G32" s="1120"/>
      <c r="H32" s="9"/>
      <c r="I32" s="9"/>
      <c r="J32" s="144"/>
      <c r="K32" s="311" t="str">
        <f>IF('Form VI'!$A$32=TRUE,"Y",IF('Form VI'!$A$32=FALSE," "))</f>
        <v xml:space="preserve"> </v>
      </c>
      <c r="L32" s="890"/>
      <c r="M32" s="690"/>
      <c r="N32" s="690"/>
      <c r="O32" s="690"/>
      <c r="P32" s="690"/>
      <c r="Q32" s="690"/>
      <c r="R32" s="690"/>
      <c r="S32" s="690"/>
      <c r="T32" s="690"/>
      <c r="U32" s="690"/>
      <c r="V32" s="690"/>
      <c r="W32" s="690"/>
      <c r="X32" s="690"/>
      <c r="Y32" s="690"/>
      <c r="Z32" s="690"/>
      <c r="AA32" s="690"/>
      <c r="AB32" s="665">
        <v>0</v>
      </c>
      <c r="AC32" s="665"/>
      <c r="AD32" s="9"/>
      <c r="AE32" s="9"/>
      <c r="AF32" s="9"/>
      <c r="AG32" s="9"/>
      <c r="AH32" s="9"/>
      <c r="AI32" s="4"/>
    </row>
    <row r="33" spans="1:35" x14ac:dyDescent="0.2">
      <c r="A33" s="4"/>
      <c r="B33" s="10"/>
      <c r="C33" s="9"/>
      <c r="D33" s="9"/>
      <c r="E33" s="9"/>
      <c r="F33" s="9"/>
      <c r="G33" s="1120"/>
      <c r="H33" s="9"/>
      <c r="I33" s="9"/>
      <c r="J33" s="144"/>
      <c r="K33" s="311" t="str">
        <f>IF('Form VI'!$A$33=TRUE,"Z",IF('Form VI'!$A$33=FALSE," "))</f>
        <v xml:space="preserve"> </v>
      </c>
      <c r="L33" s="890"/>
      <c r="M33" s="690"/>
      <c r="N33" s="690"/>
      <c r="O33" s="690"/>
      <c r="P33" s="690"/>
      <c r="Q33" s="690"/>
      <c r="R33" s="690"/>
      <c r="S33" s="690"/>
      <c r="T33" s="690"/>
      <c r="U33" s="690"/>
      <c r="V33" s="690"/>
      <c r="W33" s="690"/>
      <c r="X33" s="690"/>
      <c r="Y33" s="690"/>
      <c r="Z33" s="690"/>
      <c r="AA33" s="690"/>
      <c r="AB33" s="665">
        <v>0</v>
      </c>
      <c r="AC33" s="665"/>
      <c r="AD33" s="9"/>
      <c r="AE33" s="9"/>
      <c r="AF33" s="9"/>
      <c r="AG33" s="9"/>
      <c r="AH33" s="9"/>
      <c r="AI33" s="4"/>
    </row>
    <row r="34" spans="1:35" x14ac:dyDescent="0.2">
      <c r="A34" s="4"/>
      <c r="B34" s="10"/>
      <c r="C34" s="9"/>
      <c r="D34" s="9"/>
      <c r="E34" s="9"/>
      <c r="F34" s="9"/>
      <c r="G34" s="1120"/>
      <c r="H34" s="9"/>
      <c r="I34" s="9"/>
      <c r="J34" s="144"/>
      <c r="K34" s="311" t="str">
        <f>IF('Form VI'!$A$34=TRUE,"AA",IF('Form VI'!$A$34=FALSE," "))</f>
        <v xml:space="preserve"> </v>
      </c>
      <c r="L34" s="890"/>
      <c r="M34" s="690"/>
      <c r="N34" s="690"/>
      <c r="O34" s="690"/>
      <c r="P34" s="690"/>
      <c r="Q34" s="690"/>
      <c r="R34" s="690"/>
      <c r="S34" s="690"/>
      <c r="T34" s="690"/>
      <c r="U34" s="690"/>
      <c r="V34" s="690"/>
      <c r="W34" s="690"/>
      <c r="X34" s="690"/>
      <c r="Y34" s="690"/>
      <c r="Z34" s="690"/>
      <c r="AA34" s="690"/>
      <c r="AB34" s="665">
        <v>0</v>
      </c>
      <c r="AC34" s="665"/>
      <c r="AD34" s="9"/>
      <c r="AE34" s="9"/>
      <c r="AF34" s="9"/>
      <c r="AG34" s="9"/>
      <c r="AH34" s="9"/>
      <c r="AI34" s="4"/>
    </row>
    <row r="35" spans="1:35" x14ac:dyDescent="0.2">
      <c r="A35" s="4"/>
      <c r="B35" s="10"/>
      <c r="C35" s="9"/>
      <c r="D35" s="9"/>
      <c r="E35" s="9"/>
      <c r="F35" s="9"/>
      <c r="G35" s="1120"/>
      <c r="H35" s="9"/>
      <c r="I35" s="9"/>
      <c r="J35" s="144"/>
      <c r="K35" s="311" t="str">
        <f>IF('Form VI'!$A$35=TRUE,"AB",IF('Form VI'!$A$35=FALSE," "))</f>
        <v xml:space="preserve"> </v>
      </c>
      <c r="L35" s="890"/>
      <c r="M35" s="690"/>
      <c r="N35" s="690"/>
      <c r="O35" s="690"/>
      <c r="P35" s="690"/>
      <c r="Q35" s="690"/>
      <c r="R35" s="690"/>
      <c r="S35" s="690"/>
      <c r="T35" s="690"/>
      <c r="U35" s="690"/>
      <c r="V35" s="690"/>
      <c r="W35" s="690"/>
      <c r="X35" s="690"/>
      <c r="Y35" s="690"/>
      <c r="Z35" s="690"/>
      <c r="AA35" s="690"/>
      <c r="AB35" s="665">
        <v>0</v>
      </c>
      <c r="AC35" s="665"/>
      <c r="AD35" s="9"/>
      <c r="AE35" s="9"/>
      <c r="AF35" s="9"/>
      <c r="AG35" s="9"/>
      <c r="AH35" s="9"/>
      <c r="AI35" s="4"/>
    </row>
    <row r="36" spans="1:35" x14ac:dyDescent="0.2">
      <c r="A36" s="4"/>
      <c r="B36" s="10"/>
      <c r="C36" s="9"/>
      <c r="D36" s="9"/>
      <c r="E36" s="9"/>
      <c r="F36" s="9"/>
      <c r="G36" s="1120"/>
      <c r="H36" s="9"/>
      <c r="I36" s="9"/>
      <c r="J36" s="144"/>
      <c r="K36" s="311" t="str">
        <f>IF('Form VI'!$A$36=TRUE,"AC",IF('Form VI'!$A$36=FALSE," "))</f>
        <v xml:space="preserve"> </v>
      </c>
      <c r="L36" s="890"/>
      <c r="M36" s="690"/>
      <c r="N36" s="690"/>
      <c r="O36" s="690"/>
      <c r="P36" s="690"/>
      <c r="Q36" s="690"/>
      <c r="R36" s="690"/>
      <c r="S36" s="690"/>
      <c r="T36" s="690"/>
      <c r="U36" s="690"/>
      <c r="V36" s="690"/>
      <c r="W36" s="690"/>
      <c r="X36" s="690"/>
      <c r="Y36" s="690"/>
      <c r="Z36" s="690"/>
      <c r="AA36" s="690"/>
      <c r="AB36" s="665">
        <v>0</v>
      </c>
      <c r="AC36" s="665"/>
      <c r="AD36" s="9"/>
      <c r="AE36" s="9"/>
      <c r="AF36" s="9"/>
      <c r="AG36" s="9"/>
      <c r="AH36" s="9"/>
      <c r="AI36" s="4"/>
    </row>
    <row r="37" spans="1:35" x14ac:dyDescent="0.2">
      <c r="A37" s="4"/>
      <c r="B37" s="10"/>
      <c r="C37" s="9"/>
      <c r="D37" s="9"/>
      <c r="E37" s="9"/>
      <c r="F37" s="9"/>
      <c r="G37" s="1120"/>
      <c r="H37" s="9"/>
      <c r="I37" s="9"/>
      <c r="J37" s="144"/>
      <c r="K37" s="311" t="str">
        <f>IF('Form VI'!$A$37=TRUE,"AD",IF('Form VI'!$A$37=FALSE," "))</f>
        <v xml:space="preserve"> </v>
      </c>
      <c r="L37" s="890"/>
      <c r="M37" s="690"/>
      <c r="N37" s="690"/>
      <c r="O37" s="690"/>
      <c r="P37" s="690"/>
      <c r="Q37" s="690"/>
      <c r="R37" s="690"/>
      <c r="S37" s="690"/>
      <c r="T37" s="690"/>
      <c r="U37" s="690"/>
      <c r="V37" s="690"/>
      <c r="W37" s="690"/>
      <c r="X37" s="690"/>
      <c r="Y37" s="690"/>
      <c r="Z37" s="690"/>
      <c r="AA37" s="690"/>
      <c r="AB37" s="665">
        <v>0</v>
      </c>
      <c r="AC37" s="665"/>
      <c r="AD37" s="9"/>
      <c r="AE37" s="9"/>
      <c r="AF37" s="9"/>
      <c r="AG37" s="9"/>
      <c r="AH37" s="9"/>
      <c r="AI37" s="4"/>
    </row>
    <row r="38" spans="1:35" x14ac:dyDescent="0.2">
      <c r="A38" s="4"/>
      <c r="B38" s="10"/>
      <c r="C38" s="9"/>
      <c r="D38" s="9"/>
      <c r="E38" s="9"/>
      <c r="F38" s="9"/>
      <c r="G38" s="1120"/>
      <c r="H38" s="9"/>
      <c r="I38" s="9"/>
      <c r="J38" s="144"/>
      <c r="K38" s="311" t="str">
        <f>IF('Form VI'!$A$38=TRUE,"AE",IF('Form VI'!$A$38=FALSE," "))</f>
        <v xml:space="preserve"> </v>
      </c>
      <c r="L38" s="890"/>
      <c r="M38" s="690"/>
      <c r="N38" s="690"/>
      <c r="O38" s="690"/>
      <c r="P38" s="690"/>
      <c r="Q38" s="690"/>
      <c r="R38" s="690"/>
      <c r="S38" s="690"/>
      <c r="T38" s="690"/>
      <c r="U38" s="690"/>
      <c r="V38" s="690"/>
      <c r="W38" s="690"/>
      <c r="X38" s="690"/>
      <c r="Y38" s="690"/>
      <c r="Z38" s="690"/>
      <c r="AA38" s="690"/>
      <c r="AB38" s="665">
        <v>0</v>
      </c>
      <c r="AC38" s="665"/>
      <c r="AD38" s="9"/>
      <c r="AE38" s="9"/>
      <c r="AF38" s="9"/>
      <c r="AG38" s="9"/>
      <c r="AH38" s="9"/>
      <c r="AI38" s="4"/>
    </row>
    <row r="39" spans="1:35" x14ac:dyDescent="0.2">
      <c r="A39" s="4"/>
      <c r="B39" s="36"/>
      <c r="C39" s="51"/>
      <c r="D39" s="51"/>
      <c r="E39" s="51"/>
      <c r="F39" s="51"/>
      <c r="G39" s="1121"/>
      <c r="H39" s="51"/>
      <c r="I39" s="51"/>
      <c r="J39" s="148"/>
      <c r="K39" s="311" t="str">
        <f>IF('Form VI'!$A$39=TRUE,"AF",IF('Form VI'!$A$39=FALSE," "))</f>
        <v xml:space="preserve"> </v>
      </c>
      <c r="L39" s="890"/>
      <c r="M39" s="690"/>
      <c r="N39" s="690"/>
      <c r="O39" s="690"/>
      <c r="P39" s="690"/>
      <c r="Q39" s="690"/>
      <c r="R39" s="690"/>
      <c r="S39" s="690"/>
      <c r="T39" s="690"/>
      <c r="U39" s="690"/>
      <c r="V39" s="690"/>
      <c r="W39" s="690"/>
      <c r="X39" s="690"/>
      <c r="Y39" s="690"/>
      <c r="Z39" s="690"/>
      <c r="AA39" s="690"/>
      <c r="AB39" s="665">
        <v>0</v>
      </c>
      <c r="AC39" s="665"/>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18"/>
      <c r="T40" s="1118"/>
      <c r="U40" s="1118"/>
      <c r="V40" s="1118"/>
      <c r="W40" s="1118"/>
      <c r="X40" s="1118"/>
      <c r="Y40" s="1118"/>
      <c r="Z40" s="1118"/>
      <c r="AA40" s="1118"/>
      <c r="AB40" s="1118"/>
      <c r="AC40" s="1118"/>
      <c r="AD40" s="9"/>
      <c r="AE40" s="9"/>
      <c r="AF40" s="9"/>
      <c r="AG40" s="9"/>
      <c r="AH40" s="9"/>
      <c r="AI40" s="4"/>
    </row>
    <row r="41" spans="1:35" x14ac:dyDescent="0.2">
      <c r="A41" s="7"/>
      <c r="B41" s="574" t="s">
        <v>112</v>
      </c>
      <c r="C41" s="575"/>
      <c r="D41" s="576"/>
      <c r="E41" s="577"/>
      <c r="F41" s="578"/>
      <c r="G41" s="578"/>
      <c r="H41" s="578"/>
      <c r="I41" s="578"/>
      <c r="J41" s="578"/>
      <c r="K41" s="578"/>
      <c r="L41" s="578"/>
      <c r="M41" s="578"/>
      <c r="N41" s="578"/>
      <c r="O41" s="578"/>
      <c r="P41" s="578"/>
      <c r="Q41" s="578"/>
      <c r="R41" s="578"/>
      <c r="S41" s="578"/>
      <c r="T41" s="578"/>
      <c r="U41" s="578"/>
      <c r="V41" s="578"/>
      <c r="W41" s="578"/>
      <c r="X41" s="578"/>
      <c r="Y41" s="578"/>
      <c r="Z41" s="578"/>
      <c r="AA41" s="578"/>
      <c r="AB41" s="578"/>
      <c r="AC41" s="578"/>
      <c r="AD41" s="578"/>
      <c r="AE41" s="578"/>
      <c r="AF41" s="578"/>
      <c r="AG41" s="578"/>
      <c r="AH41" s="579"/>
      <c r="AI41" s="4"/>
    </row>
    <row r="42" spans="1:35" x14ac:dyDescent="0.2">
      <c r="A42" s="2"/>
      <c r="B42" s="22"/>
      <c r="C42" s="23"/>
      <c r="D42" s="23"/>
      <c r="E42" s="580"/>
      <c r="F42" s="581"/>
      <c r="G42" s="581"/>
      <c r="H42" s="581"/>
      <c r="I42" s="581"/>
      <c r="J42" s="581"/>
      <c r="K42" s="581"/>
      <c r="L42" s="581"/>
      <c r="M42" s="581"/>
      <c r="N42" s="581"/>
      <c r="O42" s="581"/>
      <c r="P42" s="581"/>
      <c r="Q42" s="581"/>
      <c r="R42" s="581"/>
      <c r="S42" s="581"/>
      <c r="T42" s="581"/>
      <c r="U42" s="581"/>
      <c r="V42" s="581"/>
      <c r="W42" s="581"/>
      <c r="X42" s="581"/>
      <c r="Y42" s="581"/>
      <c r="Z42" s="581"/>
      <c r="AA42" s="581"/>
      <c r="AB42" s="581"/>
      <c r="AC42" s="581"/>
      <c r="AD42" s="581"/>
      <c r="AE42" s="581"/>
      <c r="AF42" s="581"/>
      <c r="AG42" s="581"/>
      <c r="AH42" s="582"/>
      <c r="AI42" s="4"/>
    </row>
    <row r="43" spans="1:35" s="1" customFormat="1" x14ac:dyDescent="0.2">
      <c r="A43" s="397" t="s">
        <v>359</v>
      </c>
      <c r="B43" s="397"/>
      <c r="C43" s="397"/>
      <c r="D43" s="445">
        <f>'Form I'!$D$34</f>
        <v>0</v>
      </c>
      <c r="E43" s="446"/>
      <c r="F43" s="446"/>
      <c r="G43" s="447"/>
      <c r="H43" s="401" t="s">
        <v>356</v>
      </c>
      <c r="I43" s="353"/>
      <c r="J43" s="353"/>
      <c r="K43" s="353"/>
      <c r="L43" s="388"/>
      <c r="M43" s="448">
        <f>'Form I'!$M$34</f>
        <v>0</v>
      </c>
      <c r="N43" s="446"/>
      <c r="O43" s="446"/>
      <c r="P43" s="447"/>
      <c r="Q43" s="384" t="s">
        <v>4</v>
      </c>
      <c r="R43" s="384"/>
      <c r="S43" s="384"/>
      <c r="T43" s="385"/>
      <c r="U43" s="386"/>
      <c r="V43" s="387" t="s">
        <v>358</v>
      </c>
      <c r="W43" s="353"/>
      <c r="X43" s="353"/>
      <c r="Y43" s="388"/>
      <c r="Z43" s="385"/>
      <c r="AA43" s="389"/>
      <c r="AB43" s="384" t="s">
        <v>1</v>
      </c>
      <c r="AC43" s="384"/>
      <c r="AD43" s="381"/>
      <c r="AE43" s="382"/>
      <c r="AF43" s="382"/>
      <c r="AG43" s="382"/>
      <c r="AH43" s="383"/>
      <c r="AI43" s="100" t="e" vm="1">
        <v>#VALUE!</v>
      </c>
    </row>
  </sheetData>
  <sheetProtection sheet="1" selectLockedCells="1"/>
  <mergeCells count="344">
    <mergeCell ref="AB33:AC33"/>
    <mergeCell ref="L34:M34"/>
    <mergeCell ref="N34:O34"/>
    <mergeCell ref="P34:Q34"/>
    <mergeCell ref="R34:S34"/>
    <mergeCell ref="AB34:AC34"/>
    <mergeCell ref="T34:U34"/>
    <mergeCell ref="V34:W34"/>
    <mergeCell ref="Z32:AA32"/>
    <mergeCell ref="AB32:AC32"/>
    <mergeCell ref="L33:M33"/>
    <mergeCell ref="N33:O33"/>
    <mergeCell ref="P33:Q33"/>
    <mergeCell ref="R33:S33"/>
    <mergeCell ref="T33:U33"/>
    <mergeCell ref="V33:W33"/>
    <mergeCell ref="X33:Y33"/>
    <mergeCell ref="L32:M32"/>
    <mergeCell ref="X34:Y34"/>
    <mergeCell ref="X32:Y32"/>
    <mergeCell ref="Z34:AA34"/>
    <mergeCell ref="Z33:AA33"/>
    <mergeCell ref="B41:D41"/>
    <mergeCell ref="E41:AH42"/>
    <mergeCell ref="S40:AC40"/>
    <mergeCell ref="AE5:AH8"/>
    <mergeCell ref="C18:E21"/>
    <mergeCell ref="AB36:AC36"/>
    <mergeCell ref="AB37:AC37"/>
    <mergeCell ref="AB38:AC38"/>
    <mergeCell ref="Z30:AA30"/>
    <mergeCell ref="AB30:AC30"/>
    <mergeCell ref="X28:Y28"/>
    <mergeCell ref="Z28:AA28"/>
    <mergeCell ref="L29:M29"/>
    <mergeCell ref="N29:O29"/>
    <mergeCell ref="P29:Q29"/>
    <mergeCell ref="R29:S29"/>
    <mergeCell ref="T29:U29"/>
    <mergeCell ref="V29:W29"/>
    <mergeCell ref="X31:Y31"/>
    <mergeCell ref="Z31:AA31"/>
    <mergeCell ref="AB31:AC31"/>
    <mergeCell ref="L30:M30"/>
    <mergeCell ref="N30:O30"/>
    <mergeCell ref="P30:Q30"/>
    <mergeCell ref="L39:M39"/>
    <mergeCell ref="N39:O39"/>
    <mergeCell ref="P39:Q39"/>
    <mergeCell ref="R39:S39"/>
    <mergeCell ref="T39:U39"/>
    <mergeCell ref="V39:W39"/>
    <mergeCell ref="AB25:AC25"/>
    <mergeCell ref="AB26:AC26"/>
    <mergeCell ref="AB35:AC35"/>
    <mergeCell ref="AB27:AC27"/>
    <mergeCell ref="AB28:AC28"/>
    <mergeCell ref="AB29:AC29"/>
    <mergeCell ref="L28:M28"/>
    <mergeCell ref="N28:O28"/>
    <mergeCell ref="P28:Q28"/>
    <mergeCell ref="R28:S28"/>
    <mergeCell ref="T28:U28"/>
    <mergeCell ref="V28:W28"/>
    <mergeCell ref="AB39:AC39"/>
    <mergeCell ref="L27:M27"/>
    <mergeCell ref="N27:O27"/>
    <mergeCell ref="P27:Q27"/>
    <mergeCell ref="R27:S27"/>
    <mergeCell ref="T27:U27"/>
    <mergeCell ref="AB10:AC10"/>
    <mergeCell ref="AB11:AC11"/>
    <mergeCell ref="AB12:AC12"/>
    <mergeCell ref="AB13:AC13"/>
    <mergeCell ref="AB14:AC14"/>
    <mergeCell ref="AB15:AC15"/>
    <mergeCell ref="X39:Y39"/>
    <mergeCell ref="Z39:AA39"/>
    <mergeCell ref="AB4:AC4"/>
    <mergeCell ref="AB5:AC5"/>
    <mergeCell ref="AB6:AC6"/>
    <mergeCell ref="AB7:AC7"/>
    <mergeCell ref="AB8:AC8"/>
    <mergeCell ref="AB9:AC9"/>
    <mergeCell ref="AB18:AC18"/>
    <mergeCell ref="AB19:AC19"/>
    <mergeCell ref="AB20:AC20"/>
    <mergeCell ref="AB21:AC21"/>
    <mergeCell ref="AB22:AC22"/>
    <mergeCell ref="AB23:AC23"/>
    <mergeCell ref="AB24:AC24"/>
    <mergeCell ref="X27:Y27"/>
    <mergeCell ref="Z27:AA27"/>
    <mergeCell ref="X29:Y29"/>
    <mergeCell ref="AB16:AC16"/>
    <mergeCell ref="AB17:AC17"/>
    <mergeCell ref="L37:M37"/>
    <mergeCell ref="N37:O37"/>
    <mergeCell ref="P37:Q37"/>
    <mergeCell ref="R37:S37"/>
    <mergeCell ref="T37:U37"/>
    <mergeCell ref="V37:W37"/>
    <mergeCell ref="X37:Y37"/>
    <mergeCell ref="Z37:AA37"/>
    <mergeCell ref="V27:W27"/>
    <mergeCell ref="Z29:AA29"/>
    <mergeCell ref="R30:S30"/>
    <mergeCell ref="T30:U30"/>
    <mergeCell ref="V30:W30"/>
    <mergeCell ref="X30:Y30"/>
    <mergeCell ref="L31:M31"/>
    <mergeCell ref="N31:O31"/>
    <mergeCell ref="P31:Q31"/>
    <mergeCell ref="R31:S31"/>
    <mergeCell ref="T31:U31"/>
    <mergeCell ref="V31:W31"/>
    <mergeCell ref="N32:O32"/>
    <mergeCell ref="P32:Q32"/>
    <mergeCell ref="X38:Y38"/>
    <mergeCell ref="Z38:AA38"/>
    <mergeCell ref="L35:M35"/>
    <mergeCell ref="N35:O35"/>
    <mergeCell ref="P35:Q35"/>
    <mergeCell ref="R35:S35"/>
    <mergeCell ref="T35:U35"/>
    <mergeCell ref="V35:W35"/>
    <mergeCell ref="X35:Y35"/>
    <mergeCell ref="Z35:AA35"/>
    <mergeCell ref="L38:M38"/>
    <mergeCell ref="N38:O38"/>
    <mergeCell ref="P38:Q38"/>
    <mergeCell ref="R38:S38"/>
    <mergeCell ref="T38:U38"/>
    <mergeCell ref="V38:W38"/>
    <mergeCell ref="X36:Y36"/>
    <mergeCell ref="Z36:AA36"/>
    <mergeCell ref="L36:M36"/>
    <mergeCell ref="N36:O36"/>
    <mergeCell ref="P36:Q36"/>
    <mergeCell ref="R36:S36"/>
    <mergeCell ref="L25:M25"/>
    <mergeCell ref="N25:O25"/>
    <mergeCell ref="P25:Q25"/>
    <mergeCell ref="R25:S25"/>
    <mergeCell ref="T25:U25"/>
    <mergeCell ref="V25:W25"/>
    <mergeCell ref="X25:Y25"/>
    <mergeCell ref="Z25:AA25"/>
    <mergeCell ref="T36:U36"/>
    <mergeCell ref="V36:W36"/>
    <mergeCell ref="R32:S32"/>
    <mergeCell ref="T32:U32"/>
    <mergeCell ref="V32:W32"/>
    <mergeCell ref="L26:M26"/>
    <mergeCell ref="N26:O26"/>
    <mergeCell ref="P26:Q26"/>
    <mergeCell ref="R26:S26"/>
    <mergeCell ref="T26:U26"/>
    <mergeCell ref="V26:W26"/>
    <mergeCell ref="X26:Y26"/>
    <mergeCell ref="Z26:AA26"/>
    <mergeCell ref="R21:S21"/>
    <mergeCell ref="T21:U21"/>
    <mergeCell ref="V21:W21"/>
    <mergeCell ref="X21:Y21"/>
    <mergeCell ref="Z21:AA21"/>
    <mergeCell ref="L24:M24"/>
    <mergeCell ref="N24:O24"/>
    <mergeCell ref="P24:Q24"/>
    <mergeCell ref="R24:S24"/>
    <mergeCell ref="T24:U24"/>
    <mergeCell ref="V24:W24"/>
    <mergeCell ref="L23:M23"/>
    <mergeCell ref="N23:O23"/>
    <mergeCell ref="P23:Q23"/>
    <mergeCell ref="R23:S23"/>
    <mergeCell ref="T23:U23"/>
    <mergeCell ref="V23:W23"/>
    <mergeCell ref="X23:Y23"/>
    <mergeCell ref="Z23:AA23"/>
    <mergeCell ref="Z24:AA24"/>
    <mergeCell ref="A43:C43"/>
    <mergeCell ref="D43:G43"/>
    <mergeCell ref="M43:P43"/>
    <mergeCell ref="T17:U17"/>
    <mergeCell ref="V17:W17"/>
    <mergeCell ref="R17:S17"/>
    <mergeCell ref="T14:U14"/>
    <mergeCell ref="L9:M9"/>
    <mergeCell ref="N9:O9"/>
    <mergeCell ref="L15:M15"/>
    <mergeCell ref="N15:O15"/>
    <mergeCell ref="P15:Q15"/>
    <mergeCell ref="R15:S15"/>
    <mergeCell ref="L10:M10"/>
    <mergeCell ref="N10:O10"/>
    <mergeCell ref="P10:Q10"/>
    <mergeCell ref="R10:S10"/>
    <mergeCell ref="V15:W15"/>
    <mergeCell ref="L14:M14"/>
    <mergeCell ref="N14:O14"/>
    <mergeCell ref="V20:W20"/>
    <mergeCell ref="P14:Q14"/>
    <mergeCell ref="R14:S14"/>
    <mergeCell ref="T16:U16"/>
    <mergeCell ref="AB43:AC43"/>
    <mergeCell ref="Z11:AA11"/>
    <mergeCell ref="G8:G39"/>
    <mergeCell ref="L8:M8"/>
    <mergeCell ref="R9:S9"/>
    <mergeCell ref="T9:U9"/>
    <mergeCell ref="T13:U13"/>
    <mergeCell ref="V13:W13"/>
    <mergeCell ref="R13:S13"/>
    <mergeCell ref="R12:S12"/>
    <mergeCell ref="T10:U10"/>
    <mergeCell ref="V10:W10"/>
    <mergeCell ref="P9:Q9"/>
    <mergeCell ref="X20:Y20"/>
    <mergeCell ref="Z20:AA20"/>
    <mergeCell ref="V16:W16"/>
    <mergeCell ref="P16:Q16"/>
    <mergeCell ref="R16:S16"/>
    <mergeCell ref="R18:S18"/>
    <mergeCell ref="X22:Y22"/>
    <mergeCell ref="Z22:AA22"/>
    <mergeCell ref="V19:W19"/>
    <mergeCell ref="X19:Y19"/>
    <mergeCell ref="L21:M21"/>
    <mergeCell ref="AD43:AH43"/>
    <mergeCell ref="T12:U12"/>
    <mergeCell ref="V12:W12"/>
    <mergeCell ref="R11:S11"/>
    <mergeCell ref="T11:U11"/>
    <mergeCell ref="B4:K4"/>
    <mergeCell ref="B5:K5"/>
    <mergeCell ref="B6:K6"/>
    <mergeCell ref="B7:K7"/>
    <mergeCell ref="N8:O8"/>
    <mergeCell ref="P8:Q8"/>
    <mergeCell ref="P6:Q6"/>
    <mergeCell ref="L4:M4"/>
    <mergeCell ref="L7:M7"/>
    <mergeCell ref="N7:O7"/>
    <mergeCell ref="R4:S4"/>
    <mergeCell ref="T4:U4"/>
    <mergeCell ref="V4:W4"/>
    <mergeCell ref="N4:O4"/>
    <mergeCell ref="P4:Q4"/>
    <mergeCell ref="L6:M6"/>
    <mergeCell ref="N6:O6"/>
    <mergeCell ref="L5:M5"/>
    <mergeCell ref="N5:O5"/>
    <mergeCell ref="X4:Y4"/>
    <mergeCell ref="T8:U8"/>
    <mergeCell ref="Z4:AA4"/>
    <mergeCell ref="V14:W14"/>
    <mergeCell ref="T15:U15"/>
    <mergeCell ref="R19:S19"/>
    <mergeCell ref="T19:U19"/>
    <mergeCell ref="Z6:AA6"/>
    <mergeCell ref="X11:Y11"/>
    <mergeCell ref="V7:W7"/>
    <mergeCell ref="X10:Y10"/>
    <mergeCell ref="Z13:AA13"/>
    <mergeCell ref="Z14:AA14"/>
    <mergeCell ref="R5:S5"/>
    <mergeCell ref="R6:S6"/>
    <mergeCell ref="T6:U6"/>
    <mergeCell ref="V6:W6"/>
    <mergeCell ref="T5:U5"/>
    <mergeCell ref="Z19:AA19"/>
    <mergeCell ref="T18:U18"/>
    <mergeCell ref="Z15:AA15"/>
    <mergeCell ref="X15:Y15"/>
    <mergeCell ref="V11:W11"/>
    <mergeCell ref="V9:W9"/>
    <mergeCell ref="Z9:AA9"/>
    <mergeCell ref="X12:Y12"/>
    <mergeCell ref="Z12:AA12"/>
    <mergeCell ref="Z10:AA10"/>
    <mergeCell ref="X5:Y5"/>
    <mergeCell ref="Z5:AA5"/>
    <mergeCell ref="X6:Y6"/>
    <mergeCell ref="Z7:AA7"/>
    <mergeCell ref="Z8:AA8"/>
    <mergeCell ref="X7:Y7"/>
    <mergeCell ref="V5:W5"/>
    <mergeCell ref="X14:Y14"/>
    <mergeCell ref="R8:S8"/>
    <mergeCell ref="L11:M11"/>
    <mergeCell ref="N11:O11"/>
    <mergeCell ref="P11:Q11"/>
    <mergeCell ref="X13:Y13"/>
    <mergeCell ref="V8:W8"/>
    <mergeCell ref="X8:Y8"/>
    <mergeCell ref="X9:Y9"/>
    <mergeCell ref="L12:M12"/>
    <mergeCell ref="N12:O12"/>
    <mergeCell ref="L13:M13"/>
    <mergeCell ref="N13:O13"/>
    <mergeCell ref="P13:Q13"/>
    <mergeCell ref="P12:Q12"/>
    <mergeCell ref="P7:Q7"/>
    <mergeCell ref="R7:S7"/>
    <mergeCell ref="T7:U7"/>
    <mergeCell ref="P5:Q5"/>
    <mergeCell ref="Z16:AA16"/>
    <mergeCell ref="Z17:AA17"/>
    <mergeCell ref="L16:M16"/>
    <mergeCell ref="Z18:AA18"/>
    <mergeCell ref="N16:O16"/>
    <mergeCell ref="L17:M17"/>
    <mergeCell ref="L18:M18"/>
    <mergeCell ref="N17:O17"/>
    <mergeCell ref="P17:Q17"/>
    <mergeCell ref="X16:Y16"/>
    <mergeCell ref="X17:Y17"/>
    <mergeCell ref="N18:O18"/>
    <mergeCell ref="P18:Q18"/>
    <mergeCell ref="P19:Q19"/>
    <mergeCell ref="Z43:AA43"/>
    <mergeCell ref="H43:L43"/>
    <mergeCell ref="Q43:S43"/>
    <mergeCell ref="T43:U43"/>
    <mergeCell ref="V43:Y43"/>
    <mergeCell ref="X18:Y18"/>
    <mergeCell ref="V18:W18"/>
    <mergeCell ref="L19:M19"/>
    <mergeCell ref="N19:O19"/>
    <mergeCell ref="V22:W22"/>
    <mergeCell ref="L20:M20"/>
    <mergeCell ref="N20:O20"/>
    <mergeCell ref="P20:Q20"/>
    <mergeCell ref="R20:S20"/>
    <mergeCell ref="T20:U20"/>
    <mergeCell ref="L22:M22"/>
    <mergeCell ref="N22:O22"/>
    <mergeCell ref="P22:Q22"/>
    <mergeCell ref="R22:S22"/>
    <mergeCell ref="T22:U22"/>
    <mergeCell ref="X24:Y24"/>
    <mergeCell ref="N21:O21"/>
    <mergeCell ref="P21:Q21"/>
  </mergeCells>
  <phoneticPr fontId="5" type="noConversion"/>
  <conditionalFormatting sqref="D43:G43 M43:P43">
    <cfRule type="cellIs" dxfId="4042" priority="1" stopIfTrue="1" operator="equal">
      <formula>0</formula>
    </cfRule>
  </conditionalFormatting>
  <hyperlinks>
    <hyperlink ref="AI43" location="'Form II(b)'!AC11" display="i" xr:uid="{00000000-0004-0000-4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XXVI(b)</oddFooter>
  </headerFooter>
  <drawing r:id="rId2"/>
  <legacyDrawing r:id="rId3"/>
  <legacyDrawingHF r:id="rId4"/>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2">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242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6" t="s">
        <v>237</v>
      </c>
      <c r="C4" s="1122"/>
      <c r="D4" s="1122"/>
      <c r="E4" s="1122"/>
      <c r="F4" s="1122"/>
      <c r="G4" s="1122"/>
      <c r="H4" s="1122"/>
      <c r="I4" s="1122"/>
      <c r="J4" s="1122"/>
      <c r="K4" s="917"/>
      <c r="L4" s="665">
        <v>1</v>
      </c>
      <c r="M4" s="665"/>
      <c r="N4" s="665">
        <v>2</v>
      </c>
      <c r="O4" s="665"/>
      <c r="P4" s="665">
        <v>3</v>
      </c>
      <c r="Q4" s="665"/>
      <c r="R4" s="665">
        <v>4</v>
      </c>
      <c r="S4" s="665"/>
      <c r="T4" s="665">
        <v>5</v>
      </c>
      <c r="U4" s="665"/>
      <c r="V4" s="665">
        <v>6</v>
      </c>
      <c r="W4" s="665"/>
      <c r="X4" s="665">
        <v>7</v>
      </c>
      <c r="Y4" s="665"/>
      <c r="Z4" s="665">
        <v>8</v>
      </c>
      <c r="AA4" s="665"/>
      <c r="AB4" s="665" t="s">
        <v>247</v>
      </c>
      <c r="AC4" s="665"/>
      <c r="AD4" s="47"/>
      <c r="AE4" s="15"/>
      <c r="AF4" s="9"/>
      <c r="AG4" s="9"/>
      <c r="AH4" s="9"/>
      <c r="AI4" s="4"/>
    </row>
    <row r="5" spans="1:35" ht="12.75" customHeight="1" x14ac:dyDescent="0.2">
      <c r="A5" s="4"/>
      <c r="B5" s="916" t="s">
        <v>243</v>
      </c>
      <c r="C5" s="1122"/>
      <c r="D5" s="1122"/>
      <c r="E5" s="1122"/>
      <c r="F5" s="1122"/>
      <c r="G5" s="1122"/>
      <c r="H5" s="1122"/>
      <c r="I5" s="1122"/>
      <c r="J5" s="1122"/>
      <c r="K5" s="917"/>
      <c r="L5" s="690"/>
      <c r="M5" s="690"/>
      <c r="N5" s="690"/>
      <c r="O5" s="690"/>
      <c r="P5" s="690"/>
      <c r="Q5" s="690"/>
      <c r="R5" s="690"/>
      <c r="S5" s="690"/>
      <c r="T5" s="690"/>
      <c r="U5" s="690"/>
      <c r="V5" s="690"/>
      <c r="W5" s="690"/>
      <c r="X5" s="690"/>
      <c r="Y5" s="690"/>
      <c r="Z5" s="690"/>
      <c r="AA5" s="690"/>
      <c r="AB5" s="665">
        <v>10</v>
      </c>
      <c r="AC5" s="665"/>
      <c r="AD5" s="47"/>
      <c r="AE5" s="1116" t="s">
        <v>248</v>
      </c>
      <c r="AF5" s="1116"/>
      <c r="AG5" s="1116"/>
      <c r="AH5" s="1116"/>
      <c r="AI5" s="4"/>
    </row>
    <row r="6" spans="1:35" ht="12.75" customHeight="1" x14ac:dyDescent="0.2">
      <c r="A6" s="4"/>
      <c r="B6" s="916" t="s">
        <v>244</v>
      </c>
      <c r="C6" s="1122"/>
      <c r="D6" s="1122"/>
      <c r="E6" s="1122"/>
      <c r="F6" s="1122"/>
      <c r="G6" s="1122"/>
      <c r="H6" s="1122"/>
      <c r="I6" s="1122"/>
      <c r="J6" s="1122"/>
      <c r="K6" s="917"/>
      <c r="L6" s="690"/>
      <c r="M6" s="690"/>
      <c r="N6" s="690"/>
      <c r="O6" s="690"/>
      <c r="P6" s="690"/>
      <c r="Q6" s="690"/>
      <c r="R6" s="690"/>
      <c r="S6" s="690"/>
      <c r="T6" s="690"/>
      <c r="U6" s="690"/>
      <c r="V6" s="690"/>
      <c r="W6" s="690"/>
      <c r="X6" s="690"/>
      <c r="Y6" s="690"/>
      <c r="Z6" s="690"/>
      <c r="AA6" s="690"/>
      <c r="AB6" s="665">
        <v>15</v>
      </c>
      <c r="AC6" s="665"/>
      <c r="AD6" s="47"/>
      <c r="AE6" s="1116"/>
      <c r="AF6" s="1116"/>
      <c r="AG6" s="1116"/>
      <c r="AH6" s="1116"/>
      <c r="AI6" s="4"/>
    </row>
    <row r="7" spans="1:35" ht="12.75" customHeight="1" x14ac:dyDescent="0.2">
      <c r="A7" s="4"/>
      <c r="B7" s="916" t="s">
        <v>245</v>
      </c>
      <c r="C7" s="1122"/>
      <c r="D7" s="1122"/>
      <c r="E7" s="1122"/>
      <c r="F7" s="1122"/>
      <c r="G7" s="1122"/>
      <c r="H7" s="1122"/>
      <c r="I7" s="921"/>
      <c r="J7" s="921"/>
      <c r="K7" s="711"/>
      <c r="L7" s="690"/>
      <c r="M7" s="690"/>
      <c r="N7" s="690"/>
      <c r="O7" s="690"/>
      <c r="P7" s="690"/>
      <c r="Q7" s="690"/>
      <c r="R7" s="690"/>
      <c r="S7" s="690"/>
      <c r="T7" s="690"/>
      <c r="U7" s="690"/>
      <c r="V7" s="690"/>
      <c r="W7" s="690"/>
      <c r="X7" s="690"/>
      <c r="Y7" s="690"/>
      <c r="Z7" s="690"/>
      <c r="AA7" s="690"/>
      <c r="AB7" s="665">
        <v>50</v>
      </c>
      <c r="AC7" s="665"/>
      <c r="AD7" s="47"/>
      <c r="AE7" s="1116"/>
      <c r="AF7" s="1116"/>
      <c r="AG7" s="1116"/>
      <c r="AH7" s="1116"/>
      <c r="AI7" s="4"/>
    </row>
    <row r="8" spans="1:35" ht="12.75" customHeight="1" x14ac:dyDescent="0.2">
      <c r="A8" s="4"/>
      <c r="B8" s="45"/>
      <c r="C8" s="46"/>
      <c r="D8" s="46"/>
      <c r="E8" s="46"/>
      <c r="F8" s="46"/>
      <c r="G8" s="1119" t="s">
        <v>246</v>
      </c>
      <c r="H8" s="46"/>
      <c r="I8" s="46"/>
      <c r="J8" s="143"/>
      <c r="K8" s="311" t="str">
        <f>IF('Form VI'!$A$8=TRUE,"A",IF('Form VI'!$A$8=FALSE," "))</f>
        <v xml:space="preserve"> </v>
      </c>
      <c r="L8" s="890"/>
      <c r="M8" s="690"/>
      <c r="N8" s="690"/>
      <c r="O8" s="690"/>
      <c r="P8" s="690"/>
      <c r="Q8" s="690"/>
      <c r="R8" s="690"/>
      <c r="S8" s="690"/>
      <c r="T8" s="690"/>
      <c r="U8" s="690"/>
      <c r="V8" s="690"/>
      <c r="W8" s="690"/>
      <c r="X8" s="690"/>
      <c r="Y8" s="690"/>
      <c r="Z8" s="690"/>
      <c r="AA8" s="690"/>
      <c r="AB8" s="665">
        <v>0</v>
      </c>
      <c r="AC8" s="665"/>
      <c r="AD8" s="47"/>
      <c r="AE8" s="1116"/>
      <c r="AF8" s="1116"/>
      <c r="AG8" s="1116"/>
      <c r="AH8" s="1116"/>
      <c r="AI8" s="4"/>
    </row>
    <row r="9" spans="1:35" x14ac:dyDescent="0.2">
      <c r="A9" s="4"/>
      <c r="B9" s="40"/>
      <c r="C9" s="15"/>
      <c r="D9" s="47"/>
      <c r="E9" s="47"/>
      <c r="F9" s="15"/>
      <c r="G9" s="1120"/>
      <c r="H9" s="15"/>
      <c r="I9" s="15"/>
      <c r="J9" s="144"/>
      <c r="K9" s="311" t="str">
        <f>IF('Form VI'!$A$9=TRUE,"B",IF('Form VI'!$A$9=FALSE," "))</f>
        <v xml:space="preserve"> </v>
      </c>
      <c r="L9" s="890"/>
      <c r="M9" s="690"/>
      <c r="N9" s="690"/>
      <c r="O9" s="690"/>
      <c r="P9" s="690"/>
      <c r="Q9" s="690"/>
      <c r="R9" s="690"/>
      <c r="S9" s="690"/>
      <c r="T9" s="690"/>
      <c r="U9" s="690"/>
      <c r="V9" s="690"/>
      <c r="W9" s="690"/>
      <c r="X9" s="690"/>
      <c r="Y9" s="690"/>
      <c r="Z9" s="690"/>
      <c r="AA9" s="690"/>
      <c r="AB9" s="665">
        <v>0</v>
      </c>
      <c r="AC9" s="665"/>
      <c r="AD9" s="47"/>
      <c r="AE9" s="15"/>
      <c r="AF9" s="9"/>
      <c r="AG9" s="9"/>
      <c r="AH9" s="9"/>
      <c r="AI9" s="4"/>
    </row>
    <row r="10" spans="1:35" x14ac:dyDescent="0.2">
      <c r="A10" s="4"/>
      <c r="B10" s="48"/>
      <c r="C10" s="49"/>
      <c r="D10" s="50"/>
      <c r="E10" s="50"/>
      <c r="F10" s="49"/>
      <c r="G10" s="1120"/>
      <c r="H10" s="49"/>
      <c r="I10" s="49"/>
      <c r="J10" s="144"/>
      <c r="K10" s="311" t="str">
        <f>IF('Form VI'!$A$10=TRUE,"C",IF('Form VI'!$A$10=FALSE," "))</f>
        <v xml:space="preserve"> </v>
      </c>
      <c r="L10" s="890"/>
      <c r="M10" s="690"/>
      <c r="N10" s="690"/>
      <c r="O10" s="690"/>
      <c r="P10" s="690"/>
      <c r="Q10" s="690"/>
      <c r="R10" s="690"/>
      <c r="S10" s="690"/>
      <c r="T10" s="690"/>
      <c r="U10" s="690"/>
      <c r="V10" s="690"/>
      <c r="W10" s="690"/>
      <c r="X10" s="690"/>
      <c r="Y10" s="690"/>
      <c r="Z10" s="690"/>
      <c r="AA10" s="690"/>
      <c r="AB10" s="665">
        <v>0</v>
      </c>
      <c r="AC10" s="665"/>
      <c r="AD10" s="49"/>
      <c r="AE10" s="49"/>
      <c r="AF10" s="9"/>
      <c r="AG10" s="9"/>
      <c r="AH10" s="9"/>
      <c r="AI10" s="4"/>
    </row>
    <row r="11" spans="1:35" x14ac:dyDescent="0.2">
      <c r="A11" s="4"/>
      <c r="B11" s="48"/>
      <c r="C11" s="49"/>
      <c r="D11" s="50"/>
      <c r="E11" s="50"/>
      <c r="F11" s="49"/>
      <c r="G11" s="1120"/>
      <c r="H11" s="49"/>
      <c r="I11" s="49"/>
      <c r="J11" s="144"/>
      <c r="K11" s="311" t="str">
        <f>IF('Form VI'!$A$11=TRUE,"D",IF('Form VI'!$A$11=FALSE," "))</f>
        <v xml:space="preserve"> </v>
      </c>
      <c r="L11" s="890"/>
      <c r="M11" s="690"/>
      <c r="N11" s="690"/>
      <c r="O11" s="690"/>
      <c r="P11" s="690"/>
      <c r="Q11" s="690"/>
      <c r="R11" s="690"/>
      <c r="S11" s="690"/>
      <c r="T11" s="690"/>
      <c r="U11" s="690"/>
      <c r="V11" s="690"/>
      <c r="W11" s="690"/>
      <c r="X11" s="690"/>
      <c r="Y11" s="690"/>
      <c r="Z11" s="690"/>
      <c r="AA11" s="690"/>
      <c r="AB11" s="665">
        <v>0</v>
      </c>
      <c r="AC11" s="665"/>
      <c r="AD11" s="49"/>
      <c r="AE11" s="49"/>
      <c r="AF11" s="9"/>
      <c r="AG11" s="9"/>
      <c r="AH11" s="9"/>
      <c r="AI11" s="4"/>
    </row>
    <row r="12" spans="1:35" x14ac:dyDescent="0.2">
      <c r="A12" s="4"/>
      <c r="B12" s="48"/>
      <c r="C12" s="49"/>
      <c r="D12" s="50"/>
      <c r="E12" s="50"/>
      <c r="F12" s="49"/>
      <c r="G12" s="1120"/>
      <c r="H12" s="49"/>
      <c r="I12" s="49"/>
      <c r="J12" s="144"/>
      <c r="K12" s="311" t="str">
        <f>IF('Form VI'!$A$12=TRUE,"E",IF('Form VI'!$A$12=FALSE," "))</f>
        <v xml:space="preserve"> </v>
      </c>
      <c r="L12" s="890"/>
      <c r="M12" s="690"/>
      <c r="N12" s="690"/>
      <c r="O12" s="690"/>
      <c r="P12" s="690"/>
      <c r="Q12" s="690"/>
      <c r="R12" s="690"/>
      <c r="S12" s="690"/>
      <c r="T12" s="690"/>
      <c r="U12" s="690"/>
      <c r="V12" s="690"/>
      <c r="W12" s="690"/>
      <c r="X12" s="690"/>
      <c r="Y12" s="690"/>
      <c r="Z12" s="690"/>
      <c r="AA12" s="690"/>
      <c r="AB12" s="665">
        <v>0</v>
      </c>
      <c r="AC12" s="665"/>
      <c r="AD12" s="49"/>
      <c r="AE12" s="49"/>
      <c r="AF12" s="9"/>
      <c r="AG12" s="9"/>
      <c r="AH12" s="9"/>
      <c r="AI12" s="4"/>
    </row>
    <row r="13" spans="1:35" x14ac:dyDescent="0.2">
      <c r="A13" s="4"/>
      <c r="B13" s="48"/>
      <c r="C13" s="49"/>
      <c r="D13" s="50"/>
      <c r="E13" s="50"/>
      <c r="F13" s="49"/>
      <c r="G13" s="1120"/>
      <c r="H13" s="49"/>
      <c r="I13" s="49"/>
      <c r="J13" s="144"/>
      <c r="K13" s="311" t="str">
        <f>IF('Form VI'!$A$13=TRUE,"F",IF('Form VI'!$A$13=FALSE," "))</f>
        <v xml:space="preserve"> </v>
      </c>
      <c r="L13" s="890"/>
      <c r="M13" s="690"/>
      <c r="N13" s="690"/>
      <c r="O13" s="690"/>
      <c r="P13" s="690"/>
      <c r="Q13" s="690"/>
      <c r="R13" s="690"/>
      <c r="S13" s="690"/>
      <c r="T13" s="690"/>
      <c r="U13" s="690"/>
      <c r="V13" s="690"/>
      <c r="W13" s="690"/>
      <c r="X13" s="690"/>
      <c r="Y13" s="690"/>
      <c r="Z13" s="690"/>
      <c r="AA13" s="690"/>
      <c r="AB13" s="665">
        <v>0</v>
      </c>
      <c r="AC13" s="665"/>
      <c r="AD13" s="49"/>
      <c r="AE13" s="49"/>
      <c r="AF13" s="9"/>
      <c r="AG13" s="9"/>
      <c r="AH13" s="9"/>
      <c r="AI13" s="4"/>
    </row>
    <row r="14" spans="1:35" x14ac:dyDescent="0.2">
      <c r="A14" s="4"/>
      <c r="B14" s="48"/>
      <c r="C14" s="49"/>
      <c r="D14" s="50"/>
      <c r="E14" s="50"/>
      <c r="F14" s="49"/>
      <c r="G14" s="1120"/>
      <c r="H14" s="49"/>
      <c r="I14" s="49"/>
      <c r="J14" s="144"/>
      <c r="K14" s="311" t="str">
        <f>IF('Form VI'!$A$14=TRUE,"G",IF('Form VI'!$A$14=FALSE," "))</f>
        <v xml:space="preserve"> </v>
      </c>
      <c r="L14" s="890"/>
      <c r="M14" s="690"/>
      <c r="N14" s="690"/>
      <c r="O14" s="690"/>
      <c r="P14" s="690"/>
      <c r="Q14" s="690"/>
      <c r="R14" s="690"/>
      <c r="S14" s="690"/>
      <c r="T14" s="690"/>
      <c r="U14" s="690"/>
      <c r="V14" s="690"/>
      <c r="W14" s="690"/>
      <c r="X14" s="690"/>
      <c r="Y14" s="690"/>
      <c r="Z14" s="690"/>
      <c r="AA14" s="690"/>
      <c r="AB14" s="665">
        <v>0</v>
      </c>
      <c r="AC14" s="665"/>
      <c r="AD14" s="49"/>
      <c r="AE14" s="49"/>
      <c r="AF14" s="9"/>
      <c r="AG14" s="9"/>
      <c r="AH14" s="9"/>
      <c r="AI14" s="4"/>
    </row>
    <row r="15" spans="1:35" x14ac:dyDescent="0.2">
      <c r="A15" s="4"/>
      <c r="B15" s="48"/>
      <c r="C15" s="49"/>
      <c r="D15" s="50"/>
      <c r="E15" s="50"/>
      <c r="F15" s="49"/>
      <c r="G15" s="1120"/>
      <c r="H15" s="49"/>
      <c r="I15" s="49"/>
      <c r="J15" s="144"/>
      <c r="K15" s="311" t="str">
        <f>IF('Form VI'!$A$15=TRUE,"H",IF('Form VI'!$A$15=FALSE," "))</f>
        <v xml:space="preserve"> </v>
      </c>
      <c r="L15" s="890"/>
      <c r="M15" s="690"/>
      <c r="N15" s="690"/>
      <c r="O15" s="690"/>
      <c r="P15" s="690"/>
      <c r="Q15" s="690"/>
      <c r="R15" s="690"/>
      <c r="S15" s="690"/>
      <c r="T15" s="690"/>
      <c r="U15" s="690"/>
      <c r="V15" s="690"/>
      <c r="W15" s="690"/>
      <c r="X15" s="690"/>
      <c r="Y15" s="690"/>
      <c r="Z15" s="690"/>
      <c r="AA15" s="690"/>
      <c r="AB15" s="665">
        <v>0</v>
      </c>
      <c r="AC15" s="665"/>
      <c r="AD15" s="49"/>
      <c r="AE15" s="49"/>
      <c r="AF15" s="9"/>
      <c r="AG15" s="9"/>
      <c r="AH15" s="9"/>
      <c r="AI15" s="4"/>
    </row>
    <row r="16" spans="1:35" x14ac:dyDescent="0.2">
      <c r="A16" s="4"/>
      <c r="B16" s="48"/>
      <c r="C16" s="49"/>
      <c r="D16" s="50"/>
      <c r="E16" s="50"/>
      <c r="F16" s="49"/>
      <c r="G16" s="1120"/>
      <c r="H16" s="49"/>
      <c r="I16" s="49"/>
      <c r="J16" s="144"/>
      <c r="K16" s="311" t="str">
        <f>IF('Form VI'!$A$16=TRUE,"I",IF('Form VI'!$A$16=FALSE," "))</f>
        <v xml:space="preserve"> </v>
      </c>
      <c r="L16" s="890"/>
      <c r="M16" s="690"/>
      <c r="N16" s="690"/>
      <c r="O16" s="690"/>
      <c r="P16" s="690"/>
      <c r="Q16" s="690"/>
      <c r="R16" s="690"/>
      <c r="S16" s="690"/>
      <c r="T16" s="690"/>
      <c r="U16" s="690"/>
      <c r="V16" s="690"/>
      <c r="W16" s="690"/>
      <c r="X16" s="690"/>
      <c r="Y16" s="690"/>
      <c r="Z16" s="690"/>
      <c r="AA16" s="690"/>
      <c r="AB16" s="665">
        <v>0</v>
      </c>
      <c r="AC16" s="665"/>
      <c r="AD16" s="49"/>
      <c r="AE16" s="49"/>
      <c r="AF16" s="9"/>
      <c r="AG16" s="9"/>
      <c r="AH16" s="9"/>
      <c r="AI16" s="4"/>
    </row>
    <row r="17" spans="1:35" x14ac:dyDescent="0.2">
      <c r="A17" s="4"/>
      <c r="B17" s="48"/>
      <c r="C17" s="49"/>
      <c r="D17" s="50"/>
      <c r="E17" s="50"/>
      <c r="F17" s="49"/>
      <c r="G17" s="1120"/>
      <c r="H17" s="49"/>
      <c r="I17" s="49"/>
      <c r="J17" s="144"/>
      <c r="K17" s="311" t="str">
        <f>IF('Form VI'!$A$17=TRUE,"J",IF('Form VI'!$A$17=FALSE," "))</f>
        <v xml:space="preserve"> </v>
      </c>
      <c r="L17" s="890"/>
      <c r="M17" s="690"/>
      <c r="N17" s="690"/>
      <c r="O17" s="690"/>
      <c r="P17" s="690"/>
      <c r="Q17" s="690"/>
      <c r="R17" s="690"/>
      <c r="S17" s="690"/>
      <c r="T17" s="690"/>
      <c r="U17" s="690"/>
      <c r="V17" s="690"/>
      <c r="W17" s="690"/>
      <c r="X17" s="690"/>
      <c r="Y17" s="690"/>
      <c r="Z17" s="690"/>
      <c r="AA17" s="690"/>
      <c r="AB17" s="665">
        <v>0</v>
      </c>
      <c r="AC17" s="665"/>
      <c r="AD17" s="49"/>
      <c r="AE17" s="49"/>
      <c r="AF17" s="9"/>
      <c r="AG17" s="9"/>
      <c r="AH17" s="9"/>
      <c r="AI17" s="4"/>
    </row>
    <row r="18" spans="1:35" ht="12.75" customHeight="1" x14ac:dyDescent="0.2">
      <c r="A18" s="4"/>
      <c r="B18" s="10"/>
      <c r="C18" s="1117" t="s">
        <v>251</v>
      </c>
      <c r="D18" s="1117"/>
      <c r="E18" s="1117"/>
      <c r="F18" s="9"/>
      <c r="G18" s="1120"/>
      <c r="H18" s="9"/>
      <c r="I18" s="9"/>
      <c r="J18" s="144"/>
      <c r="K18" s="311" t="str">
        <f>IF('Form VI'!$A$18=TRUE,"K",IF('Form VI'!$A$18=FALSE," "))</f>
        <v xml:space="preserve"> </v>
      </c>
      <c r="L18" s="890"/>
      <c r="M18" s="690"/>
      <c r="N18" s="690"/>
      <c r="O18" s="690"/>
      <c r="P18" s="690"/>
      <c r="Q18" s="690"/>
      <c r="R18" s="690"/>
      <c r="S18" s="690"/>
      <c r="T18" s="690"/>
      <c r="U18" s="690"/>
      <c r="V18" s="690"/>
      <c r="W18" s="690"/>
      <c r="X18" s="690"/>
      <c r="Y18" s="690"/>
      <c r="Z18" s="690"/>
      <c r="AA18" s="690"/>
      <c r="AB18" s="665">
        <v>0</v>
      </c>
      <c r="AC18" s="665"/>
      <c r="AD18" s="9"/>
      <c r="AE18" s="9"/>
      <c r="AF18" s="9"/>
      <c r="AG18" s="9"/>
      <c r="AH18" s="9"/>
      <c r="AI18" s="4"/>
    </row>
    <row r="19" spans="1:35" x14ac:dyDescent="0.2">
      <c r="A19" s="4"/>
      <c r="B19" s="10"/>
      <c r="C19" s="1117"/>
      <c r="D19" s="1117"/>
      <c r="E19" s="1117"/>
      <c r="F19" s="9"/>
      <c r="G19" s="1120"/>
      <c r="H19" s="9"/>
      <c r="I19" s="9"/>
      <c r="J19" s="144"/>
      <c r="K19" s="311" t="str">
        <f>IF('Form VI'!$A$19=TRUE,"L",IF('Form VI'!$A$19=FALSE," "))</f>
        <v xml:space="preserve"> </v>
      </c>
      <c r="L19" s="890"/>
      <c r="M19" s="690"/>
      <c r="N19" s="690"/>
      <c r="O19" s="690"/>
      <c r="P19" s="690"/>
      <c r="Q19" s="690"/>
      <c r="R19" s="690"/>
      <c r="S19" s="690"/>
      <c r="T19" s="690"/>
      <c r="U19" s="690"/>
      <c r="V19" s="690"/>
      <c r="W19" s="690"/>
      <c r="X19" s="690"/>
      <c r="Y19" s="690"/>
      <c r="Z19" s="690"/>
      <c r="AA19" s="690"/>
      <c r="AB19" s="665">
        <v>0</v>
      </c>
      <c r="AC19" s="665"/>
      <c r="AD19" s="9"/>
      <c r="AE19" s="9"/>
      <c r="AF19" s="9"/>
      <c r="AG19" s="9"/>
      <c r="AH19" s="9"/>
      <c r="AI19" s="4"/>
    </row>
    <row r="20" spans="1:35" x14ac:dyDescent="0.2">
      <c r="A20" s="4"/>
      <c r="B20" s="10"/>
      <c r="C20" s="1117"/>
      <c r="D20" s="1117"/>
      <c r="E20" s="1117"/>
      <c r="F20" s="9"/>
      <c r="G20" s="1120"/>
      <c r="H20" s="9"/>
      <c r="I20" s="9"/>
      <c r="J20" s="144"/>
      <c r="K20" s="311" t="str">
        <f>IF('Form VI'!$A$20=TRUE,"M",IF('Form VI'!$A$20=FALSE," "))</f>
        <v xml:space="preserve"> </v>
      </c>
      <c r="L20" s="890"/>
      <c r="M20" s="690"/>
      <c r="N20" s="690"/>
      <c r="O20" s="690"/>
      <c r="P20" s="690"/>
      <c r="Q20" s="690"/>
      <c r="R20" s="690"/>
      <c r="S20" s="690"/>
      <c r="T20" s="690"/>
      <c r="U20" s="690"/>
      <c r="V20" s="690"/>
      <c r="W20" s="690"/>
      <c r="X20" s="690"/>
      <c r="Y20" s="690"/>
      <c r="Z20" s="690"/>
      <c r="AA20" s="690"/>
      <c r="AB20" s="665">
        <v>0</v>
      </c>
      <c r="AC20" s="665"/>
      <c r="AD20" s="9"/>
      <c r="AE20" s="9"/>
      <c r="AF20" s="9"/>
      <c r="AG20" s="9"/>
      <c r="AH20" s="9"/>
      <c r="AI20" s="4"/>
    </row>
    <row r="21" spans="1:35" x14ac:dyDescent="0.2">
      <c r="A21" s="4"/>
      <c r="B21" s="10"/>
      <c r="C21" s="1117"/>
      <c r="D21" s="1117"/>
      <c r="E21" s="1117"/>
      <c r="F21" s="9"/>
      <c r="G21" s="1120"/>
      <c r="H21" s="9"/>
      <c r="I21" s="9"/>
      <c r="J21" s="144"/>
      <c r="K21" s="311" t="str">
        <f>IF('Form VI'!$A$21=TRUE,"N",IF('Form VI'!$A$21=FALSE," "))</f>
        <v xml:space="preserve"> </v>
      </c>
      <c r="L21" s="890"/>
      <c r="M21" s="690"/>
      <c r="N21" s="690"/>
      <c r="O21" s="690"/>
      <c r="P21" s="690"/>
      <c r="Q21" s="690"/>
      <c r="R21" s="690"/>
      <c r="S21" s="690"/>
      <c r="T21" s="690"/>
      <c r="U21" s="690"/>
      <c r="V21" s="690"/>
      <c r="W21" s="690"/>
      <c r="X21" s="690"/>
      <c r="Y21" s="690"/>
      <c r="Z21" s="690"/>
      <c r="AA21" s="690"/>
      <c r="AB21" s="665">
        <v>0</v>
      </c>
      <c r="AC21" s="665"/>
      <c r="AD21" s="9"/>
      <c r="AE21" s="9"/>
      <c r="AF21" s="9"/>
      <c r="AG21" s="9"/>
      <c r="AH21" s="9"/>
      <c r="AI21" s="4"/>
    </row>
    <row r="22" spans="1:35" x14ac:dyDescent="0.2">
      <c r="A22" s="4"/>
      <c r="B22" s="10"/>
      <c r="C22" s="9"/>
      <c r="D22" s="9"/>
      <c r="E22" s="9"/>
      <c r="F22" s="9"/>
      <c r="G22" s="1120"/>
      <c r="H22" s="9"/>
      <c r="I22" s="9"/>
      <c r="J22" s="144"/>
      <c r="K22" s="311" t="str">
        <f>IF('Form VI'!$A$22=TRUE,"O",IF('Form VI'!$A$22=FALSE," "))</f>
        <v xml:space="preserve"> </v>
      </c>
      <c r="L22" s="890"/>
      <c r="M22" s="690"/>
      <c r="N22" s="690"/>
      <c r="O22" s="690"/>
      <c r="P22" s="690"/>
      <c r="Q22" s="690"/>
      <c r="R22" s="690"/>
      <c r="S22" s="690"/>
      <c r="T22" s="690"/>
      <c r="U22" s="690"/>
      <c r="V22" s="690"/>
      <c r="W22" s="690"/>
      <c r="X22" s="690"/>
      <c r="Y22" s="690"/>
      <c r="Z22" s="690"/>
      <c r="AA22" s="690"/>
      <c r="AB22" s="665">
        <v>0</v>
      </c>
      <c r="AC22" s="665"/>
      <c r="AD22" s="9"/>
      <c r="AE22" s="9"/>
      <c r="AF22" s="9"/>
      <c r="AG22" s="9"/>
      <c r="AH22" s="9"/>
      <c r="AI22" s="4"/>
    </row>
    <row r="23" spans="1:35" x14ac:dyDescent="0.2">
      <c r="A23" s="4"/>
      <c r="B23" s="10"/>
      <c r="C23" s="9"/>
      <c r="D23" s="9"/>
      <c r="E23" s="9"/>
      <c r="F23" s="9"/>
      <c r="G23" s="1120"/>
      <c r="H23" s="9"/>
      <c r="I23" s="9"/>
      <c r="J23" s="144"/>
      <c r="K23" s="311" t="str">
        <f>IF('Form VI'!$A$23=TRUE,"P",IF('Form VI'!$A$23=FALSE," "))</f>
        <v xml:space="preserve"> </v>
      </c>
      <c r="L23" s="890"/>
      <c r="M23" s="690"/>
      <c r="N23" s="690"/>
      <c r="O23" s="690"/>
      <c r="P23" s="690"/>
      <c r="Q23" s="690"/>
      <c r="R23" s="690"/>
      <c r="S23" s="690"/>
      <c r="T23" s="690"/>
      <c r="U23" s="690"/>
      <c r="V23" s="690"/>
      <c r="W23" s="690"/>
      <c r="X23" s="690"/>
      <c r="Y23" s="690"/>
      <c r="Z23" s="690"/>
      <c r="AA23" s="690"/>
      <c r="AB23" s="665">
        <v>0</v>
      </c>
      <c r="AC23" s="665"/>
      <c r="AD23" s="9"/>
      <c r="AE23" s="9"/>
      <c r="AF23" s="9"/>
      <c r="AG23" s="9"/>
      <c r="AH23" s="9"/>
      <c r="AI23" s="4"/>
    </row>
    <row r="24" spans="1:35" x14ac:dyDescent="0.2">
      <c r="A24" s="4"/>
      <c r="B24" s="10"/>
      <c r="C24" s="9"/>
      <c r="D24" s="9"/>
      <c r="E24" s="9"/>
      <c r="F24" s="9"/>
      <c r="G24" s="1120"/>
      <c r="H24" s="9"/>
      <c r="I24" s="9"/>
      <c r="J24" s="144"/>
      <c r="K24" s="311" t="str">
        <f>IF('Form VI'!$A$24=TRUE,"Q",IF('Form VI'!$A$24=FALSE," "))</f>
        <v xml:space="preserve"> </v>
      </c>
      <c r="L24" s="890"/>
      <c r="M24" s="690"/>
      <c r="N24" s="690"/>
      <c r="O24" s="690"/>
      <c r="P24" s="690"/>
      <c r="Q24" s="690"/>
      <c r="R24" s="690"/>
      <c r="S24" s="690"/>
      <c r="T24" s="690"/>
      <c r="U24" s="690"/>
      <c r="V24" s="690"/>
      <c r="W24" s="690"/>
      <c r="X24" s="690"/>
      <c r="Y24" s="690"/>
      <c r="Z24" s="690"/>
      <c r="AA24" s="690"/>
      <c r="AB24" s="665">
        <v>0</v>
      </c>
      <c r="AC24" s="665"/>
      <c r="AD24" s="9"/>
      <c r="AE24" s="9"/>
      <c r="AF24" s="9"/>
      <c r="AG24" s="9"/>
      <c r="AH24" s="9"/>
      <c r="AI24" s="4"/>
    </row>
    <row r="25" spans="1:35" x14ac:dyDescent="0.2">
      <c r="A25" s="4"/>
      <c r="B25" s="10"/>
      <c r="C25" s="9"/>
      <c r="D25" s="9"/>
      <c r="E25" s="9"/>
      <c r="F25" s="9"/>
      <c r="G25" s="1120"/>
      <c r="H25" s="9"/>
      <c r="I25" s="9"/>
      <c r="J25" s="144"/>
      <c r="K25" s="311" t="str">
        <f>IF('Form VI'!$A$25=TRUE,"R",IF('Form VI'!$A$25=FALSE," "))</f>
        <v xml:space="preserve"> </v>
      </c>
      <c r="L25" s="890"/>
      <c r="M25" s="690"/>
      <c r="N25" s="690"/>
      <c r="O25" s="690"/>
      <c r="P25" s="690"/>
      <c r="Q25" s="690"/>
      <c r="R25" s="690"/>
      <c r="S25" s="690"/>
      <c r="T25" s="690"/>
      <c r="U25" s="690"/>
      <c r="V25" s="690"/>
      <c r="W25" s="690"/>
      <c r="X25" s="690"/>
      <c r="Y25" s="690"/>
      <c r="Z25" s="690"/>
      <c r="AA25" s="690"/>
      <c r="AB25" s="665">
        <v>0</v>
      </c>
      <c r="AC25" s="665"/>
      <c r="AD25" s="9"/>
      <c r="AE25" s="9"/>
      <c r="AF25" s="9"/>
      <c r="AG25" s="9"/>
      <c r="AH25" s="9"/>
      <c r="AI25" s="4"/>
    </row>
    <row r="26" spans="1:35" x14ac:dyDescent="0.2">
      <c r="A26" s="4"/>
      <c r="B26" s="10"/>
      <c r="C26" s="9"/>
      <c r="D26" s="9"/>
      <c r="E26" s="9"/>
      <c r="F26" s="9"/>
      <c r="G26" s="1120"/>
      <c r="H26" s="9"/>
      <c r="I26" s="9"/>
      <c r="J26" s="144"/>
      <c r="K26" s="311" t="str">
        <f>IF('Form VI'!$A$26=TRUE,"S",IF('Form VI'!$A$26=FALSE," "))</f>
        <v xml:space="preserve"> </v>
      </c>
      <c r="L26" s="890"/>
      <c r="M26" s="690"/>
      <c r="N26" s="690"/>
      <c r="O26" s="690"/>
      <c r="P26" s="690"/>
      <c r="Q26" s="690"/>
      <c r="R26" s="690"/>
      <c r="S26" s="690"/>
      <c r="T26" s="690"/>
      <c r="U26" s="690"/>
      <c r="V26" s="690"/>
      <c r="W26" s="690"/>
      <c r="X26" s="690"/>
      <c r="Y26" s="690"/>
      <c r="Z26" s="690"/>
      <c r="AA26" s="690"/>
      <c r="AB26" s="665">
        <v>0</v>
      </c>
      <c r="AC26" s="665"/>
      <c r="AD26" s="9"/>
      <c r="AE26" s="9"/>
      <c r="AF26" s="9"/>
      <c r="AG26" s="9"/>
      <c r="AH26" s="9"/>
      <c r="AI26" s="4"/>
    </row>
    <row r="27" spans="1:35" x14ac:dyDescent="0.2">
      <c r="A27" s="4"/>
      <c r="B27" s="10"/>
      <c r="C27" s="9"/>
      <c r="D27" s="9"/>
      <c r="E27" s="9"/>
      <c r="F27" s="9"/>
      <c r="G27" s="1120"/>
      <c r="H27" s="9"/>
      <c r="I27" s="9"/>
      <c r="J27" s="144"/>
      <c r="K27" s="311" t="str">
        <f>IF('Form VI'!$A$27=TRUE,"T",IF('Form VI'!$A$27=FALSE," "))</f>
        <v xml:space="preserve"> </v>
      </c>
      <c r="L27" s="890"/>
      <c r="M27" s="690"/>
      <c r="N27" s="690"/>
      <c r="O27" s="690"/>
      <c r="P27" s="690"/>
      <c r="Q27" s="690"/>
      <c r="R27" s="690"/>
      <c r="S27" s="690"/>
      <c r="T27" s="690"/>
      <c r="U27" s="690"/>
      <c r="V27" s="690"/>
      <c r="W27" s="690"/>
      <c r="X27" s="690"/>
      <c r="Y27" s="690"/>
      <c r="Z27" s="690"/>
      <c r="AA27" s="690"/>
      <c r="AB27" s="665">
        <v>0</v>
      </c>
      <c r="AC27" s="665"/>
      <c r="AD27" s="9"/>
      <c r="AE27" s="9"/>
      <c r="AF27" s="9"/>
      <c r="AG27" s="9"/>
      <c r="AH27" s="9"/>
      <c r="AI27" s="4"/>
    </row>
    <row r="28" spans="1:35" x14ac:dyDescent="0.2">
      <c r="A28" s="4"/>
      <c r="B28" s="10"/>
      <c r="C28" s="9"/>
      <c r="D28" s="9"/>
      <c r="E28" s="9"/>
      <c r="F28" s="9"/>
      <c r="G28" s="1120"/>
      <c r="H28" s="9"/>
      <c r="I28" s="9"/>
      <c r="J28" s="144"/>
      <c r="K28" s="311" t="str">
        <f>IF('Form VI'!$A$28=TRUE,"U",IF('Form VI'!$A$28=FALSE," "))</f>
        <v xml:space="preserve"> </v>
      </c>
      <c r="L28" s="890"/>
      <c r="M28" s="690"/>
      <c r="N28" s="690"/>
      <c r="O28" s="690"/>
      <c r="P28" s="690"/>
      <c r="Q28" s="690"/>
      <c r="R28" s="690"/>
      <c r="S28" s="690"/>
      <c r="T28" s="690"/>
      <c r="U28" s="690"/>
      <c r="V28" s="690"/>
      <c r="W28" s="690"/>
      <c r="X28" s="690"/>
      <c r="Y28" s="690"/>
      <c r="Z28" s="690"/>
      <c r="AA28" s="690"/>
      <c r="AB28" s="665">
        <v>0</v>
      </c>
      <c r="AC28" s="665"/>
      <c r="AD28" s="9"/>
      <c r="AE28" s="9"/>
      <c r="AF28" s="9"/>
      <c r="AG28" s="9"/>
      <c r="AH28" s="9"/>
      <c r="AI28" s="4"/>
    </row>
    <row r="29" spans="1:35" x14ac:dyDescent="0.2">
      <c r="A29" s="4"/>
      <c r="B29" s="10"/>
      <c r="C29" s="9"/>
      <c r="D29" s="9"/>
      <c r="E29" s="9"/>
      <c r="F29" s="9"/>
      <c r="G29" s="1120"/>
      <c r="H29" s="9"/>
      <c r="I29" s="9"/>
      <c r="J29" s="144"/>
      <c r="K29" s="311" t="str">
        <f>IF('Form VI'!$A$29=TRUE,"V",IF('Form VI'!$A$29=FALSE," "))</f>
        <v xml:space="preserve"> </v>
      </c>
      <c r="L29" s="890"/>
      <c r="M29" s="690"/>
      <c r="N29" s="690"/>
      <c r="O29" s="690"/>
      <c r="P29" s="690"/>
      <c r="Q29" s="690"/>
      <c r="R29" s="690"/>
      <c r="S29" s="690"/>
      <c r="T29" s="690"/>
      <c r="U29" s="690"/>
      <c r="V29" s="690"/>
      <c r="W29" s="690"/>
      <c r="X29" s="690"/>
      <c r="Y29" s="690"/>
      <c r="Z29" s="690"/>
      <c r="AA29" s="690"/>
      <c r="AB29" s="665">
        <v>0</v>
      </c>
      <c r="AC29" s="665"/>
      <c r="AD29" s="9"/>
      <c r="AE29" s="9"/>
      <c r="AF29" s="9"/>
      <c r="AG29" s="9"/>
      <c r="AH29" s="9"/>
      <c r="AI29" s="4"/>
    </row>
    <row r="30" spans="1:35" x14ac:dyDescent="0.2">
      <c r="A30" s="4"/>
      <c r="B30" s="10"/>
      <c r="C30" s="9"/>
      <c r="D30" s="9"/>
      <c r="E30" s="9"/>
      <c r="F30" s="9"/>
      <c r="G30" s="1120"/>
      <c r="H30" s="9"/>
      <c r="I30" s="9"/>
      <c r="J30" s="144"/>
      <c r="K30" s="311" t="str">
        <f>IF('Form VI'!$A$30=TRUE,"W",IF('Form VI'!$A$30=FALSE," "))</f>
        <v xml:space="preserve"> </v>
      </c>
      <c r="L30" s="890"/>
      <c r="M30" s="690"/>
      <c r="N30" s="690"/>
      <c r="O30" s="690"/>
      <c r="P30" s="690"/>
      <c r="Q30" s="690"/>
      <c r="R30" s="690"/>
      <c r="S30" s="690"/>
      <c r="T30" s="690"/>
      <c r="U30" s="690"/>
      <c r="V30" s="690"/>
      <c r="W30" s="690"/>
      <c r="X30" s="690"/>
      <c r="Y30" s="690"/>
      <c r="Z30" s="690"/>
      <c r="AA30" s="690"/>
      <c r="AB30" s="665">
        <v>0</v>
      </c>
      <c r="AC30" s="665"/>
      <c r="AD30" s="9"/>
      <c r="AE30" s="9"/>
      <c r="AF30" s="9"/>
      <c r="AG30" s="9"/>
      <c r="AH30" s="9"/>
      <c r="AI30" s="4"/>
    </row>
    <row r="31" spans="1:35" x14ac:dyDescent="0.2">
      <c r="A31" s="4"/>
      <c r="B31" s="10"/>
      <c r="C31" s="9"/>
      <c r="D31" s="9"/>
      <c r="E31" s="9"/>
      <c r="F31" s="9"/>
      <c r="G31" s="1120"/>
      <c r="H31" s="9"/>
      <c r="I31" s="9"/>
      <c r="J31" s="144"/>
      <c r="K31" s="311" t="str">
        <f>IF('Form VI'!$A$31=TRUE,"X",IF('Form VI'!$A$31=FALSE," "))</f>
        <v xml:space="preserve"> </v>
      </c>
      <c r="L31" s="890"/>
      <c r="M31" s="690"/>
      <c r="N31" s="690"/>
      <c r="O31" s="690"/>
      <c r="P31" s="690"/>
      <c r="Q31" s="690"/>
      <c r="R31" s="690"/>
      <c r="S31" s="690"/>
      <c r="T31" s="690"/>
      <c r="U31" s="690"/>
      <c r="V31" s="690"/>
      <c r="W31" s="690"/>
      <c r="X31" s="690"/>
      <c r="Y31" s="690"/>
      <c r="Z31" s="690"/>
      <c r="AA31" s="690"/>
      <c r="AB31" s="665">
        <v>0</v>
      </c>
      <c r="AC31" s="665"/>
      <c r="AD31" s="9"/>
      <c r="AE31" s="9"/>
      <c r="AF31" s="9"/>
      <c r="AG31" s="9"/>
      <c r="AH31" s="9"/>
      <c r="AI31" s="4"/>
    </row>
    <row r="32" spans="1:35" x14ac:dyDescent="0.2">
      <c r="A32" s="4"/>
      <c r="B32" s="10"/>
      <c r="C32" s="9"/>
      <c r="D32" s="9"/>
      <c r="E32" s="9"/>
      <c r="F32" s="9"/>
      <c r="G32" s="1120"/>
      <c r="H32" s="9"/>
      <c r="I32" s="9"/>
      <c r="J32" s="144"/>
      <c r="K32" s="311" t="str">
        <f>IF('Form VI'!$A$32=TRUE,"Y",IF('Form VI'!$A$32=FALSE," "))</f>
        <v xml:space="preserve"> </v>
      </c>
      <c r="L32" s="890"/>
      <c r="M32" s="690"/>
      <c r="N32" s="690"/>
      <c r="O32" s="690"/>
      <c r="P32" s="690"/>
      <c r="Q32" s="690"/>
      <c r="R32" s="690"/>
      <c r="S32" s="690"/>
      <c r="T32" s="690"/>
      <c r="U32" s="690"/>
      <c r="V32" s="690"/>
      <c r="W32" s="690"/>
      <c r="X32" s="690"/>
      <c r="Y32" s="690"/>
      <c r="Z32" s="690"/>
      <c r="AA32" s="690"/>
      <c r="AB32" s="665">
        <v>0</v>
      </c>
      <c r="AC32" s="665"/>
      <c r="AD32" s="9"/>
      <c r="AE32" s="9"/>
      <c r="AF32" s="9"/>
      <c r="AG32" s="9"/>
      <c r="AH32" s="9"/>
      <c r="AI32" s="4"/>
    </row>
    <row r="33" spans="1:35" x14ac:dyDescent="0.2">
      <c r="A33" s="4"/>
      <c r="B33" s="10"/>
      <c r="C33" s="9"/>
      <c r="D33" s="9"/>
      <c r="E33" s="9"/>
      <c r="F33" s="9"/>
      <c r="G33" s="1120"/>
      <c r="H33" s="9"/>
      <c r="I33" s="9"/>
      <c r="J33" s="144"/>
      <c r="K33" s="311" t="str">
        <f>IF('Form VI'!$A$33=TRUE,"Z",IF('Form VI'!$A$33=FALSE," "))</f>
        <v xml:space="preserve"> </v>
      </c>
      <c r="L33" s="890"/>
      <c r="M33" s="690"/>
      <c r="N33" s="690"/>
      <c r="O33" s="690"/>
      <c r="P33" s="690"/>
      <c r="Q33" s="690"/>
      <c r="R33" s="690"/>
      <c r="S33" s="690"/>
      <c r="T33" s="690"/>
      <c r="U33" s="690"/>
      <c r="V33" s="690"/>
      <c r="W33" s="690"/>
      <c r="X33" s="690"/>
      <c r="Y33" s="690"/>
      <c r="Z33" s="690"/>
      <c r="AA33" s="690"/>
      <c r="AB33" s="665">
        <v>0</v>
      </c>
      <c r="AC33" s="665"/>
      <c r="AD33" s="9"/>
      <c r="AE33" s="9"/>
      <c r="AF33" s="9"/>
      <c r="AG33" s="9"/>
      <c r="AH33" s="9"/>
      <c r="AI33" s="4"/>
    </row>
    <row r="34" spans="1:35" x14ac:dyDescent="0.2">
      <c r="A34" s="4"/>
      <c r="B34" s="10"/>
      <c r="C34" s="9"/>
      <c r="D34" s="9"/>
      <c r="E34" s="9"/>
      <c r="F34" s="9"/>
      <c r="G34" s="1120"/>
      <c r="H34" s="9"/>
      <c r="I34" s="9"/>
      <c r="J34" s="144"/>
      <c r="K34" s="311" t="str">
        <f>IF('Form VI'!$A$34=TRUE,"AA",IF('Form VI'!$A$34=FALSE," "))</f>
        <v xml:space="preserve"> </v>
      </c>
      <c r="L34" s="890"/>
      <c r="M34" s="690"/>
      <c r="N34" s="690"/>
      <c r="O34" s="690"/>
      <c r="P34" s="690"/>
      <c r="Q34" s="690"/>
      <c r="R34" s="690"/>
      <c r="S34" s="690"/>
      <c r="T34" s="690"/>
      <c r="U34" s="690"/>
      <c r="V34" s="690"/>
      <c r="W34" s="690"/>
      <c r="X34" s="690"/>
      <c r="Y34" s="690"/>
      <c r="Z34" s="690"/>
      <c r="AA34" s="690"/>
      <c r="AB34" s="665">
        <v>0</v>
      </c>
      <c r="AC34" s="665"/>
      <c r="AD34" s="9"/>
      <c r="AE34" s="9"/>
      <c r="AF34" s="9"/>
      <c r="AG34" s="9"/>
      <c r="AH34" s="9"/>
      <c r="AI34" s="4"/>
    </row>
    <row r="35" spans="1:35" x14ac:dyDescent="0.2">
      <c r="A35" s="4"/>
      <c r="B35" s="10"/>
      <c r="C35" s="9"/>
      <c r="D35" s="9"/>
      <c r="E35" s="9"/>
      <c r="F35" s="9"/>
      <c r="G35" s="1120"/>
      <c r="H35" s="9"/>
      <c r="I35" s="9"/>
      <c r="J35" s="144"/>
      <c r="K35" s="311" t="str">
        <f>IF('Form VI'!$A$35=TRUE,"AB",IF('Form VI'!$A$35=FALSE," "))</f>
        <v xml:space="preserve"> </v>
      </c>
      <c r="L35" s="890"/>
      <c r="M35" s="690"/>
      <c r="N35" s="690"/>
      <c r="O35" s="690"/>
      <c r="P35" s="690"/>
      <c r="Q35" s="690"/>
      <c r="R35" s="690"/>
      <c r="S35" s="690"/>
      <c r="T35" s="690"/>
      <c r="U35" s="690"/>
      <c r="V35" s="690"/>
      <c r="W35" s="690"/>
      <c r="X35" s="690"/>
      <c r="Y35" s="690"/>
      <c r="Z35" s="690"/>
      <c r="AA35" s="690"/>
      <c r="AB35" s="665">
        <v>0</v>
      </c>
      <c r="AC35" s="665"/>
      <c r="AD35" s="9"/>
      <c r="AE35" s="9"/>
      <c r="AF35" s="9"/>
      <c r="AG35" s="9"/>
      <c r="AH35" s="9"/>
      <c r="AI35" s="4"/>
    </row>
    <row r="36" spans="1:35" x14ac:dyDescent="0.2">
      <c r="A36" s="4"/>
      <c r="B36" s="10"/>
      <c r="C36" s="9"/>
      <c r="D36" s="9"/>
      <c r="E36" s="9"/>
      <c r="F36" s="9"/>
      <c r="G36" s="1120"/>
      <c r="H36" s="9"/>
      <c r="I36" s="9"/>
      <c r="J36" s="144"/>
      <c r="K36" s="311" t="str">
        <f>IF('Form VI'!$A$36=TRUE,"AC",IF('Form VI'!$A$36=FALSE," "))</f>
        <v xml:space="preserve"> </v>
      </c>
      <c r="L36" s="890"/>
      <c r="M36" s="690"/>
      <c r="N36" s="690"/>
      <c r="O36" s="690"/>
      <c r="P36" s="690"/>
      <c r="Q36" s="690"/>
      <c r="R36" s="690"/>
      <c r="S36" s="690"/>
      <c r="T36" s="690"/>
      <c r="U36" s="690"/>
      <c r="V36" s="690"/>
      <c r="W36" s="690"/>
      <c r="X36" s="690"/>
      <c r="Y36" s="690"/>
      <c r="Z36" s="690"/>
      <c r="AA36" s="690"/>
      <c r="AB36" s="665">
        <v>0</v>
      </c>
      <c r="AC36" s="665"/>
      <c r="AD36" s="9"/>
      <c r="AE36" s="9"/>
      <c r="AF36" s="9"/>
      <c r="AG36" s="9"/>
      <c r="AH36" s="9"/>
      <c r="AI36" s="4"/>
    </row>
    <row r="37" spans="1:35" x14ac:dyDescent="0.2">
      <c r="A37" s="4"/>
      <c r="B37" s="10"/>
      <c r="C37" s="9"/>
      <c r="D37" s="9"/>
      <c r="E37" s="9"/>
      <c r="F37" s="9"/>
      <c r="G37" s="1120"/>
      <c r="H37" s="9"/>
      <c r="I37" s="9"/>
      <c r="J37" s="144"/>
      <c r="K37" s="311" t="str">
        <f>IF('Form VI'!$A$37=TRUE,"AD",IF('Form VI'!$A$37=FALSE," "))</f>
        <v xml:space="preserve"> </v>
      </c>
      <c r="L37" s="890"/>
      <c r="M37" s="690"/>
      <c r="N37" s="690"/>
      <c r="O37" s="690"/>
      <c r="P37" s="690"/>
      <c r="Q37" s="690"/>
      <c r="R37" s="690"/>
      <c r="S37" s="690"/>
      <c r="T37" s="690"/>
      <c r="U37" s="690"/>
      <c r="V37" s="690"/>
      <c r="W37" s="690"/>
      <c r="X37" s="690"/>
      <c r="Y37" s="690"/>
      <c r="Z37" s="690"/>
      <c r="AA37" s="690"/>
      <c r="AB37" s="665">
        <v>0</v>
      </c>
      <c r="AC37" s="665"/>
      <c r="AD37" s="9"/>
      <c r="AE37" s="9"/>
      <c r="AF37" s="9"/>
      <c r="AG37" s="9"/>
      <c r="AH37" s="9"/>
      <c r="AI37" s="4"/>
    </row>
    <row r="38" spans="1:35" x14ac:dyDescent="0.2">
      <c r="A38" s="4"/>
      <c r="B38" s="10"/>
      <c r="C38" s="9"/>
      <c r="D38" s="9"/>
      <c r="E38" s="9"/>
      <c r="F38" s="9"/>
      <c r="G38" s="1120"/>
      <c r="H38" s="9"/>
      <c r="I38" s="9"/>
      <c r="J38" s="144"/>
      <c r="K38" s="311" t="str">
        <f>IF('Form VI'!$A$38=TRUE,"AE",IF('Form VI'!$A$38=FALSE," "))</f>
        <v xml:space="preserve"> </v>
      </c>
      <c r="L38" s="890"/>
      <c r="M38" s="690"/>
      <c r="N38" s="690"/>
      <c r="O38" s="690"/>
      <c r="P38" s="690"/>
      <c r="Q38" s="690"/>
      <c r="R38" s="690"/>
      <c r="S38" s="690"/>
      <c r="T38" s="690"/>
      <c r="U38" s="690"/>
      <c r="V38" s="690"/>
      <c r="W38" s="690"/>
      <c r="X38" s="690"/>
      <c r="Y38" s="690"/>
      <c r="Z38" s="690"/>
      <c r="AA38" s="690"/>
      <c r="AB38" s="665">
        <v>0</v>
      </c>
      <c r="AC38" s="665"/>
      <c r="AD38" s="9"/>
      <c r="AE38" s="9"/>
      <c r="AF38" s="9"/>
      <c r="AG38" s="9"/>
      <c r="AH38" s="9"/>
      <c r="AI38" s="4"/>
    </row>
    <row r="39" spans="1:35" x14ac:dyDescent="0.2">
      <c r="A39" s="4"/>
      <c r="B39" s="36"/>
      <c r="C39" s="51"/>
      <c r="D39" s="51"/>
      <c r="E39" s="51"/>
      <c r="F39" s="51"/>
      <c r="G39" s="1121"/>
      <c r="H39" s="51"/>
      <c r="I39" s="51"/>
      <c r="J39" s="148"/>
      <c r="K39" s="311" t="str">
        <f>IF('Form VI'!$A$39=TRUE,"AF",IF('Form VI'!$A$39=FALSE," "))</f>
        <v xml:space="preserve"> </v>
      </c>
      <c r="L39" s="890"/>
      <c r="M39" s="690"/>
      <c r="N39" s="690"/>
      <c r="O39" s="690"/>
      <c r="P39" s="690"/>
      <c r="Q39" s="690"/>
      <c r="R39" s="690"/>
      <c r="S39" s="690"/>
      <c r="T39" s="690"/>
      <c r="U39" s="690"/>
      <c r="V39" s="690"/>
      <c r="W39" s="690"/>
      <c r="X39" s="690"/>
      <c r="Y39" s="690"/>
      <c r="Z39" s="690"/>
      <c r="AA39" s="690"/>
      <c r="AB39" s="665">
        <v>0</v>
      </c>
      <c r="AC39" s="665"/>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18"/>
      <c r="T40" s="1118"/>
      <c r="U40" s="1118"/>
      <c r="V40" s="1118"/>
      <c r="W40" s="1118"/>
      <c r="X40" s="1118"/>
      <c r="Y40" s="1118"/>
      <c r="Z40" s="1118"/>
      <c r="AA40" s="1118"/>
      <c r="AB40" s="1118"/>
      <c r="AC40" s="1118"/>
      <c r="AD40" s="9"/>
      <c r="AE40" s="9"/>
      <c r="AF40" s="9"/>
      <c r="AG40" s="9"/>
      <c r="AH40" s="9"/>
      <c r="AI40" s="4"/>
    </row>
    <row r="41" spans="1:35" x14ac:dyDescent="0.2">
      <c r="A41" s="7"/>
      <c r="B41" s="574" t="s">
        <v>112</v>
      </c>
      <c r="C41" s="575"/>
      <c r="D41" s="576"/>
      <c r="E41" s="577"/>
      <c r="F41" s="578"/>
      <c r="G41" s="578"/>
      <c r="H41" s="578"/>
      <c r="I41" s="578"/>
      <c r="J41" s="578"/>
      <c r="K41" s="578"/>
      <c r="L41" s="578"/>
      <c r="M41" s="578"/>
      <c r="N41" s="578"/>
      <c r="O41" s="578"/>
      <c r="P41" s="578"/>
      <c r="Q41" s="578"/>
      <c r="R41" s="578"/>
      <c r="S41" s="578"/>
      <c r="T41" s="578"/>
      <c r="U41" s="578"/>
      <c r="V41" s="578"/>
      <c r="W41" s="578"/>
      <c r="X41" s="578"/>
      <c r="Y41" s="578"/>
      <c r="Z41" s="578"/>
      <c r="AA41" s="578"/>
      <c r="AB41" s="578"/>
      <c r="AC41" s="578"/>
      <c r="AD41" s="578"/>
      <c r="AE41" s="578"/>
      <c r="AF41" s="578"/>
      <c r="AG41" s="578"/>
      <c r="AH41" s="579"/>
      <c r="AI41" s="4"/>
    </row>
    <row r="42" spans="1:35" x14ac:dyDescent="0.2">
      <c r="A42" s="2"/>
      <c r="B42" s="22"/>
      <c r="C42" s="23"/>
      <c r="D42" s="23"/>
      <c r="E42" s="580"/>
      <c r="F42" s="581"/>
      <c r="G42" s="581"/>
      <c r="H42" s="581"/>
      <c r="I42" s="581"/>
      <c r="J42" s="581"/>
      <c r="K42" s="581"/>
      <c r="L42" s="581"/>
      <c r="M42" s="581"/>
      <c r="N42" s="581"/>
      <c r="O42" s="581"/>
      <c r="P42" s="581"/>
      <c r="Q42" s="581"/>
      <c r="R42" s="581"/>
      <c r="S42" s="581"/>
      <c r="T42" s="581"/>
      <c r="U42" s="581"/>
      <c r="V42" s="581"/>
      <c r="W42" s="581"/>
      <c r="X42" s="581"/>
      <c r="Y42" s="581"/>
      <c r="Z42" s="581"/>
      <c r="AA42" s="581"/>
      <c r="AB42" s="581"/>
      <c r="AC42" s="581"/>
      <c r="AD42" s="581"/>
      <c r="AE42" s="581"/>
      <c r="AF42" s="581"/>
      <c r="AG42" s="581"/>
      <c r="AH42" s="582"/>
      <c r="AI42" s="4"/>
    </row>
    <row r="43" spans="1:35" s="1" customFormat="1" x14ac:dyDescent="0.2">
      <c r="A43" s="397" t="s">
        <v>359</v>
      </c>
      <c r="B43" s="397"/>
      <c r="C43" s="397"/>
      <c r="D43" s="445">
        <f>'Form I'!$D$34</f>
        <v>0</v>
      </c>
      <c r="E43" s="446"/>
      <c r="F43" s="446"/>
      <c r="G43" s="447"/>
      <c r="H43" s="401" t="s">
        <v>356</v>
      </c>
      <c r="I43" s="353"/>
      <c r="J43" s="353"/>
      <c r="K43" s="353"/>
      <c r="L43" s="388"/>
      <c r="M43" s="448">
        <f>'Form I'!$M$34</f>
        <v>0</v>
      </c>
      <c r="N43" s="446"/>
      <c r="O43" s="446"/>
      <c r="P43" s="447"/>
      <c r="Q43" s="384" t="s">
        <v>4</v>
      </c>
      <c r="R43" s="384"/>
      <c r="S43" s="384"/>
      <c r="T43" s="385"/>
      <c r="U43" s="386"/>
      <c r="V43" s="387" t="s">
        <v>358</v>
      </c>
      <c r="W43" s="353"/>
      <c r="X43" s="353"/>
      <c r="Y43" s="388"/>
      <c r="Z43" s="385"/>
      <c r="AA43" s="389"/>
      <c r="AB43" s="384" t="s">
        <v>1</v>
      </c>
      <c r="AC43" s="384"/>
      <c r="AD43" s="381"/>
      <c r="AE43" s="382"/>
      <c r="AF43" s="382"/>
      <c r="AG43" s="382"/>
      <c r="AH43" s="383"/>
      <c r="AI43" s="100" t="e" vm="1">
        <v>#VALUE!</v>
      </c>
    </row>
  </sheetData>
  <sheetProtection sheet="1" selectLockedCells="1"/>
  <mergeCells count="344">
    <mergeCell ref="AB30:AC30"/>
    <mergeCell ref="L29:M29"/>
    <mergeCell ref="N29:O29"/>
    <mergeCell ref="P29:Q29"/>
    <mergeCell ref="R29:S29"/>
    <mergeCell ref="T29:U29"/>
    <mergeCell ref="V29:W29"/>
    <mergeCell ref="X29:Y29"/>
    <mergeCell ref="L30:M30"/>
    <mergeCell ref="N30:O30"/>
    <mergeCell ref="P30:Q30"/>
    <mergeCell ref="R30:S30"/>
    <mergeCell ref="T30:U30"/>
    <mergeCell ref="V30:W30"/>
    <mergeCell ref="AB29:AC29"/>
    <mergeCell ref="P27:Q27"/>
    <mergeCell ref="R27:S27"/>
    <mergeCell ref="T27:U27"/>
    <mergeCell ref="V27:W27"/>
    <mergeCell ref="X27:Y27"/>
    <mergeCell ref="Z27:AA27"/>
    <mergeCell ref="AB27:AC27"/>
    <mergeCell ref="L28:M28"/>
    <mergeCell ref="N28:O28"/>
    <mergeCell ref="P28:Q28"/>
    <mergeCell ref="R28:S28"/>
    <mergeCell ref="T28:U28"/>
    <mergeCell ref="V28:W28"/>
    <mergeCell ref="X28:Y28"/>
    <mergeCell ref="Z28:AA28"/>
    <mergeCell ref="AB28:AC28"/>
    <mergeCell ref="AB24:AC24"/>
    <mergeCell ref="AB25:AC25"/>
    <mergeCell ref="L26:M26"/>
    <mergeCell ref="N26:O26"/>
    <mergeCell ref="P26:Q26"/>
    <mergeCell ref="R26:S26"/>
    <mergeCell ref="T26:U26"/>
    <mergeCell ref="V26:W26"/>
    <mergeCell ref="X26:Y26"/>
    <mergeCell ref="Z26:AA26"/>
    <mergeCell ref="AB26:AC26"/>
    <mergeCell ref="X16:Y16"/>
    <mergeCell ref="X17:Y17"/>
    <mergeCell ref="Z12:AA12"/>
    <mergeCell ref="Z13:AA13"/>
    <mergeCell ref="Z14:AA14"/>
    <mergeCell ref="Z15:AA15"/>
    <mergeCell ref="X12:Y12"/>
    <mergeCell ref="X13:Y13"/>
    <mergeCell ref="P24:Q24"/>
    <mergeCell ref="R24:S24"/>
    <mergeCell ref="T24:U24"/>
    <mergeCell ref="V24:W24"/>
    <mergeCell ref="X24:Y24"/>
    <mergeCell ref="Z24:AA24"/>
    <mergeCell ref="T17:U17"/>
    <mergeCell ref="V17:W17"/>
    <mergeCell ref="T16:U16"/>
    <mergeCell ref="V16:W16"/>
    <mergeCell ref="Z18:AA18"/>
    <mergeCell ref="X23:Y23"/>
    <mergeCell ref="B4:K4"/>
    <mergeCell ref="B5:K5"/>
    <mergeCell ref="B6:K6"/>
    <mergeCell ref="B7:K7"/>
    <mergeCell ref="L4:M4"/>
    <mergeCell ref="N4:O4"/>
    <mergeCell ref="L7:M7"/>
    <mergeCell ref="N7:O7"/>
    <mergeCell ref="L5:M5"/>
    <mergeCell ref="N5:O5"/>
    <mergeCell ref="P4:Q4"/>
    <mergeCell ref="AD43:AH43"/>
    <mergeCell ref="Z43:AA43"/>
    <mergeCell ref="P7:Q7"/>
    <mergeCell ref="R7:S7"/>
    <mergeCell ref="T7:U7"/>
    <mergeCell ref="Z11:AA11"/>
    <mergeCell ref="X4:Y4"/>
    <mergeCell ref="Z4:AA4"/>
    <mergeCell ref="R4:S4"/>
    <mergeCell ref="T4:U4"/>
    <mergeCell ref="V4:W4"/>
    <mergeCell ref="T5:U5"/>
    <mergeCell ref="X7:Y7"/>
    <mergeCell ref="Z7:AA7"/>
    <mergeCell ref="Z8:AA8"/>
    <mergeCell ref="P23:Q23"/>
    <mergeCell ref="R23:S23"/>
    <mergeCell ref="T23:U23"/>
    <mergeCell ref="V23:W23"/>
    <mergeCell ref="E41:AH42"/>
    <mergeCell ref="AB23:AC23"/>
    <mergeCell ref="L24:M24"/>
    <mergeCell ref="N24:O24"/>
    <mergeCell ref="A43:C43"/>
    <mergeCell ref="D43:G43"/>
    <mergeCell ref="M43:P43"/>
    <mergeCell ref="AB43:AC43"/>
    <mergeCell ref="H43:L43"/>
    <mergeCell ref="V5:W5"/>
    <mergeCell ref="X5:Y5"/>
    <mergeCell ref="Q43:S43"/>
    <mergeCell ref="T43:U43"/>
    <mergeCell ref="V43:Y43"/>
    <mergeCell ref="Z5:AA5"/>
    <mergeCell ref="X6:Y6"/>
    <mergeCell ref="Z6:AA6"/>
    <mergeCell ref="V7:W7"/>
    <mergeCell ref="N23:O23"/>
    <mergeCell ref="B41:D41"/>
    <mergeCell ref="X18:Y18"/>
    <mergeCell ref="AB16:AC16"/>
    <mergeCell ref="AB17:AC17"/>
    <mergeCell ref="Z16:AA16"/>
    <mergeCell ref="Z17:AA17"/>
    <mergeCell ref="G8:G39"/>
    <mergeCell ref="L9:M9"/>
    <mergeCell ref="N9:O9"/>
    <mergeCell ref="V8:W8"/>
    <mergeCell ref="X8:Y8"/>
    <mergeCell ref="X11:Y11"/>
    <mergeCell ref="X14:Y14"/>
    <mergeCell ref="X15:Y15"/>
    <mergeCell ref="T6:U6"/>
    <mergeCell ref="V6:W6"/>
    <mergeCell ref="T11:U11"/>
    <mergeCell ref="V11:W11"/>
    <mergeCell ref="X9:Y9"/>
    <mergeCell ref="T13:U13"/>
    <mergeCell ref="V13:W13"/>
    <mergeCell ref="T8:U8"/>
    <mergeCell ref="T12:U12"/>
    <mergeCell ref="V12:W12"/>
    <mergeCell ref="T14:U14"/>
    <mergeCell ref="V14:W14"/>
    <mergeCell ref="T15:U15"/>
    <mergeCell ref="V15:W15"/>
    <mergeCell ref="P5:Q5"/>
    <mergeCell ref="R5:S5"/>
    <mergeCell ref="P6:Q6"/>
    <mergeCell ref="R6:S6"/>
    <mergeCell ref="L11:M11"/>
    <mergeCell ref="N11:O11"/>
    <mergeCell ref="P11:Q11"/>
    <mergeCell ref="R11:S11"/>
    <mergeCell ref="L8:M8"/>
    <mergeCell ref="N8:O8"/>
    <mergeCell ref="P8:Q8"/>
    <mergeCell ref="R8:S8"/>
    <mergeCell ref="L6:M6"/>
    <mergeCell ref="N6:O6"/>
    <mergeCell ref="Z9:AA9"/>
    <mergeCell ref="L10:M10"/>
    <mergeCell ref="N10:O10"/>
    <mergeCell ref="P10:Q10"/>
    <mergeCell ref="R10:S10"/>
    <mergeCell ref="T10:U10"/>
    <mergeCell ref="V10:W10"/>
    <mergeCell ref="P9:Q9"/>
    <mergeCell ref="R9:S9"/>
    <mergeCell ref="Z10:AA10"/>
    <mergeCell ref="X10:Y10"/>
    <mergeCell ref="T9:U9"/>
    <mergeCell ref="V9:W9"/>
    <mergeCell ref="N12:O12"/>
    <mergeCell ref="L13:M13"/>
    <mergeCell ref="N13:O13"/>
    <mergeCell ref="P13:Q13"/>
    <mergeCell ref="R13:S13"/>
    <mergeCell ref="P12:Q12"/>
    <mergeCell ref="R12:S12"/>
    <mergeCell ref="L12:M12"/>
    <mergeCell ref="L16:M16"/>
    <mergeCell ref="N16:O16"/>
    <mergeCell ref="L17:M17"/>
    <mergeCell ref="N17:O17"/>
    <mergeCell ref="P17:Q17"/>
    <mergeCell ref="R17:S17"/>
    <mergeCell ref="P16:Q16"/>
    <mergeCell ref="R16:S16"/>
    <mergeCell ref="L14:M14"/>
    <mergeCell ref="N14:O14"/>
    <mergeCell ref="P14:Q14"/>
    <mergeCell ref="R14:S14"/>
    <mergeCell ref="L15:M15"/>
    <mergeCell ref="N15:O15"/>
    <mergeCell ref="P15:Q15"/>
    <mergeCell ref="R15:S15"/>
    <mergeCell ref="L19:M19"/>
    <mergeCell ref="N19:O19"/>
    <mergeCell ref="P19:Q19"/>
    <mergeCell ref="R19:S19"/>
    <mergeCell ref="T19:U19"/>
    <mergeCell ref="V19:W19"/>
    <mergeCell ref="X19:Y19"/>
    <mergeCell ref="Z19:AA19"/>
    <mergeCell ref="L18:M18"/>
    <mergeCell ref="T18:U18"/>
    <mergeCell ref="V18:W18"/>
    <mergeCell ref="N18:O18"/>
    <mergeCell ref="P18:Q18"/>
    <mergeCell ref="R18:S18"/>
    <mergeCell ref="L21:M21"/>
    <mergeCell ref="N21:O21"/>
    <mergeCell ref="P21:Q21"/>
    <mergeCell ref="R21:S21"/>
    <mergeCell ref="L20:M20"/>
    <mergeCell ref="N20:O20"/>
    <mergeCell ref="P20:Q20"/>
    <mergeCell ref="X22:Y22"/>
    <mergeCell ref="Z22:AA22"/>
    <mergeCell ref="L22:M22"/>
    <mergeCell ref="N22:O22"/>
    <mergeCell ref="P22:Q22"/>
    <mergeCell ref="R20:S20"/>
    <mergeCell ref="T20:U20"/>
    <mergeCell ref="V20:W20"/>
    <mergeCell ref="R22:S22"/>
    <mergeCell ref="T22:U22"/>
    <mergeCell ref="V22:W22"/>
    <mergeCell ref="X20:Y20"/>
    <mergeCell ref="Z20:AA20"/>
    <mergeCell ref="T21:U21"/>
    <mergeCell ref="V21:W21"/>
    <mergeCell ref="X21:Y21"/>
    <mergeCell ref="Z21:AA21"/>
    <mergeCell ref="R33:S33"/>
    <mergeCell ref="Z23:AA23"/>
    <mergeCell ref="L25:M25"/>
    <mergeCell ref="N25:O25"/>
    <mergeCell ref="P25:Q25"/>
    <mergeCell ref="R25:S25"/>
    <mergeCell ref="T25:U25"/>
    <mergeCell ref="V25:W25"/>
    <mergeCell ref="X25:Y25"/>
    <mergeCell ref="Z25:AA25"/>
    <mergeCell ref="L23:M23"/>
    <mergeCell ref="Z31:AA31"/>
    <mergeCell ref="L31:M31"/>
    <mergeCell ref="N31:O31"/>
    <mergeCell ref="P31:Q31"/>
    <mergeCell ref="R31:S31"/>
    <mergeCell ref="T31:U31"/>
    <mergeCell ref="V31:W31"/>
    <mergeCell ref="X31:Y31"/>
    <mergeCell ref="Z29:AA29"/>
    <mergeCell ref="X30:Y30"/>
    <mergeCell ref="Z30:AA30"/>
    <mergeCell ref="L27:M27"/>
    <mergeCell ref="N27:O27"/>
    <mergeCell ref="N38:O38"/>
    <mergeCell ref="P38:Q38"/>
    <mergeCell ref="R38:S38"/>
    <mergeCell ref="P34:Q34"/>
    <mergeCell ref="R34:S34"/>
    <mergeCell ref="L35:M35"/>
    <mergeCell ref="N35:O35"/>
    <mergeCell ref="P35:Q35"/>
    <mergeCell ref="R35:S35"/>
    <mergeCell ref="AB4:AC4"/>
    <mergeCell ref="AB5:AC5"/>
    <mergeCell ref="AB6:AC6"/>
    <mergeCell ref="AB7:AC7"/>
    <mergeCell ref="AB11:AC11"/>
    <mergeCell ref="AB12:AC12"/>
    <mergeCell ref="AB9:AC9"/>
    <mergeCell ref="AB8:AC8"/>
    <mergeCell ref="S40:AC40"/>
    <mergeCell ref="AB38:AC38"/>
    <mergeCell ref="AB39:AC39"/>
    <mergeCell ref="AB32:AC32"/>
    <mergeCell ref="AB33:AC33"/>
    <mergeCell ref="AB34:AC34"/>
    <mergeCell ref="AB35:AC35"/>
    <mergeCell ref="T39:U39"/>
    <mergeCell ref="V39:W39"/>
    <mergeCell ref="X39:Y39"/>
    <mergeCell ref="R37:S37"/>
    <mergeCell ref="Z38:AA38"/>
    <mergeCell ref="T37:U37"/>
    <mergeCell ref="R39:S39"/>
    <mergeCell ref="T34:U34"/>
    <mergeCell ref="V34:W34"/>
    <mergeCell ref="Z39:AA39"/>
    <mergeCell ref="T38:U38"/>
    <mergeCell ref="V38:W38"/>
    <mergeCell ref="X38:Y38"/>
    <mergeCell ref="X37:Y37"/>
    <mergeCell ref="Z37:AA37"/>
    <mergeCell ref="X35:Y35"/>
    <mergeCell ref="AE5:AH8"/>
    <mergeCell ref="C18:E21"/>
    <mergeCell ref="AB36:AC36"/>
    <mergeCell ref="AB37:AC37"/>
    <mergeCell ref="AB20:AC20"/>
    <mergeCell ref="AB21:AC21"/>
    <mergeCell ref="AB15:AC15"/>
    <mergeCell ref="AB13:AC13"/>
    <mergeCell ref="AB14:AC14"/>
    <mergeCell ref="V37:W37"/>
    <mergeCell ref="L37:M37"/>
    <mergeCell ref="N37:O37"/>
    <mergeCell ref="P37:Q37"/>
    <mergeCell ref="L39:M39"/>
    <mergeCell ref="N39:O39"/>
    <mergeCell ref="P39:Q39"/>
    <mergeCell ref="L38:M38"/>
    <mergeCell ref="AB22:AC22"/>
    <mergeCell ref="AB31:AC31"/>
    <mergeCell ref="X34:Y34"/>
    <mergeCell ref="Z34:AA34"/>
    <mergeCell ref="L34:M34"/>
    <mergeCell ref="N34:O34"/>
    <mergeCell ref="AB18:AC18"/>
    <mergeCell ref="AB19:AC19"/>
    <mergeCell ref="AB10:AC10"/>
    <mergeCell ref="T32:U32"/>
    <mergeCell ref="V32:W32"/>
    <mergeCell ref="T33:U33"/>
    <mergeCell ref="V33:W33"/>
    <mergeCell ref="X32:Y32"/>
    <mergeCell ref="Z32:AA32"/>
    <mergeCell ref="L32:M32"/>
    <mergeCell ref="N32:O32"/>
    <mergeCell ref="P32:Q32"/>
    <mergeCell ref="R32:S32"/>
    <mergeCell ref="X33:Y33"/>
    <mergeCell ref="Z33:AA33"/>
    <mergeCell ref="L33:M33"/>
    <mergeCell ref="N33:O33"/>
    <mergeCell ref="P33:Q33"/>
    <mergeCell ref="Z35:AA35"/>
    <mergeCell ref="T36:U36"/>
    <mergeCell ref="V36:W36"/>
    <mergeCell ref="X36:Y36"/>
    <mergeCell ref="Z36:AA36"/>
    <mergeCell ref="L36:M36"/>
    <mergeCell ref="N36:O36"/>
    <mergeCell ref="P36:Q36"/>
    <mergeCell ref="R36:S36"/>
    <mergeCell ref="T35:U35"/>
    <mergeCell ref="V35:W35"/>
  </mergeCells>
  <phoneticPr fontId="5" type="noConversion"/>
  <conditionalFormatting sqref="D43:G43 M43:P43">
    <cfRule type="cellIs" dxfId="4041" priority="1" stopIfTrue="1" operator="equal">
      <formula>0</formula>
    </cfRule>
  </conditionalFormatting>
  <hyperlinks>
    <hyperlink ref="AI43" location="'Form II(b)'!AC12" display="i" xr:uid="{00000000-0004-0000-4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XXVI(c)</oddFooter>
  </headerFooter>
  <legacyDrawing r:id="rId2"/>
  <legacyDrawingHF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3">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242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6" t="s">
        <v>237</v>
      </c>
      <c r="C4" s="1122"/>
      <c r="D4" s="1122"/>
      <c r="E4" s="1122"/>
      <c r="F4" s="1122"/>
      <c r="G4" s="1122"/>
      <c r="H4" s="1122"/>
      <c r="I4" s="1122"/>
      <c r="J4" s="1122"/>
      <c r="K4" s="917"/>
      <c r="L4" s="665">
        <v>1</v>
      </c>
      <c r="M4" s="665"/>
      <c r="N4" s="665">
        <v>2</v>
      </c>
      <c r="O4" s="665"/>
      <c r="P4" s="665">
        <v>3</v>
      </c>
      <c r="Q4" s="665"/>
      <c r="R4" s="665">
        <v>4</v>
      </c>
      <c r="S4" s="665"/>
      <c r="T4" s="665">
        <v>5</v>
      </c>
      <c r="U4" s="665"/>
      <c r="V4" s="665">
        <v>6</v>
      </c>
      <c r="W4" s="665"/>
      <c r="X4" s="665">
        <v>7</v>
      </c>
      <c r="Y4" s="665"/>
      <c r="Z4" s="665">
        <v>8</v>
      </c>
      <c r="AA4" s="665"/>
      <c r="AB4" s="665" t="s">
        <v>247</v>
      </c>
      <c r="AC4" s="665"/>
      <c r="AD4" s="47"/>
      <c r="AE4" s="15"/>
      <c r="AF4" s="9"/>
      <c r="AG4" s="9"/>
      <c r="AH4" s="9"/>
      <c r="AI4" s="4"/>
    </row>
    <row r="5" spans="1:35" ht="12.75" customHeight="1" x14ac:dyDescent="0.2">
      <c r="A5" s="4"/>
      <c r="B5" s="916" t="s">
        <v>243</v>
      </c>
      <c r="C5" s="1122"/>
      <c r="D5" s="1122"/>
      <c r="E5" s="1122"/>
      <c r="F5" s="1122"/>
      <c r="G5" s="1122"/>
      <c r="H5" s="1122"/>
      <c r="I5" s="1122"/>
      <c r="J5" s="1122"/>
      <c r="K5" s="917"/>
      <c r="L5" s="690"/>
      <c r="M5" s="690"/>
      <c r="N5" s="690"/>
      <c r="O5" s="690"/>
      <c r="P5" s="690"/>
      <c r="Q5" s="690"/>
      <c r="R5" s="690"/>
      <c r="S5" s="690"/>
      <c r="T5" s="690"/>
      <c r="U5" s="690"/>
      <c r="V5" s="690"/>
      <c r="W5" s="690"/>
      <c r="X5" s="690"/>
      <c r="Y5" s="690"/>
      <c r="Z5" s="690"/>
      <c r="AA5" s="690"/>
      <c r="AB5" s="665">
        <v>10</v>
      </c>
      <c r="AC5" s="665"/>
      <c r="AD5" s="47"/>
      <c r="AE5" s="1116" t="s">
        <v>248</v>
      </c>
      <c r="AF5" s="1116"/>
      <c r="AG5" s="1116"/>
      <c r="AH5" s="1116"/>
      <c r="AI5" s="4"/>
    </row>
    <row r="6" spans="1:35" ht="12.75" customHeight="1" x14ac:dyDescent="0.2">
      <c r="A6" s="4"/>
      <c r="B6" s="916" t="s">
        <v>244</v>
      </c>
      <c r="C6" s="1122"/>
      <c r="D6" s="1122"/>
      <c r="E6" s="1122"/>
      <c r="F6" s="1122"/>
      <c r="G6" s="1122"/>
      <c r="H6" s="1122"/>
      <c r="I6" s="1122"/>
      <c r="J6" s="1122"/>
      <c r="K6" s="917"/>
      <c r="L6" s="690"/>
      <c r="M6" s="690"/>
      <c r="N6" s="690"/>
      <c r="O6" s="690"/>
      <c r="P6" s="690"/>
      <c r="Q6" s="690"/>
      <c r="R6" s="690"/>
      <c r="S6" s="690"/>
      <c r="T6" s="690"/>
      <c r="U6" s="690"/>
      <c r="V6" s="690"/>
      <c r="W6" s="690"/>
      <c r="X6" s="690"/>
      <c r="Y6" s="690"/>
      <c r="Z6" s="690"/>
      <c r="AA6" s="690"/>
      <c r="AB6" s="665">
        <v>15</v>
      </c>
      <c r="AC6" s="665"/>
      <c r="AD6" s="47"/>
      <c r="AE6" s="1116"/>
      <c r="AF6" s="1116"/>
      <c r="AG6" s="1116"/>
      <c r="AH6" s="1116"/>
      <c r="AI6" s="4"/>
    </row>
    <row r="7" spans="1:35" ht="12.75" customHeight="1" x14ac:dyDescent="0.2">
      <c r="A7" s="4"/>
      <c r="B7" s="916" t="s">
        <v>245</v>
      </c>
      <c r="C7" s="1122"/>
      <c r="D7" s="1122"/>
      <c r="E7" s="1122"/>
      <c r="F7" s="1122"/>
      <c r="G7" s="1122"/>
      <c r="H7" s="1122"/>
      <c r="I7" s="921"/>
      <c r="J7" s="921"/>
      <c r="K7" s="711"/>
      <c r="L7" s="690"/>
      <c r="M7" s="690"/>
      <c r="N7" s="690"/>
      <c r="O7" s="690"/>
      <c r="P7" s="690"/>
      <c r="Q7" s="690"/>
      <c r="R7" s="690"/>
      <c r="S7" s="690"/>
      <c r="T7" s="690"/>
      <c r="U7" s="690"/>
      <c r="V7" s="690"/>
      <c r="W7" s="690"/>
      <c r="X7" s="690"/>
      <c r="Y7" s="690"/>
      <c r="Z7" s="690"/>
      <c r="AA7" s="690"/>
      <c r="AB7" s="665">
        <v>50</v>
      </c>
      <c r="AC7" s="665"/>
      <c r="AD7" s="47"/>
      <c r="AE7" s="1116"/>
      <c r="AF7" s="1116"/>
      <c r="AG7" s="1116"/>
      <c r="AH7" s="1116"/>
      <c r="AI7" s="4"/>
    </row>
    <row r="8" spans="1:35" ht="12.75" customHeight="1" x14ac:dyDescent="0.2">
      <c r="A8" s="4"/>
      <c r="B8" s="45"/>
      <c r="C8" s="46"/>
      <c r="D8" s="46"/>
      <c r="E8" s="46"/>
      <c r="F8" s="46"/>
      <c r="G8" s="1119" t="s">
        <v>246</v>
      </c>
      <c r="H8" s="46"/>
      <c r="I8" s="46"/>
      <c r="J8" s="143"/>
      <c r="K8" s="311" t="str">
        <f>IF('Form VI'!$A$8=TRUE,"A",IF('Form VI'!$A$8=FALSE," "))</f>
        <v xml:space="preserve"> </v>
      </c>
      <c r="L8" s="890"/>
      <c r="M8" s="690"/>
      <c r="N8" s="690"/>
      <c r="O8" s="690"/>
      <c r="P8" s="690"/>
      <c r="Q8" s="690"/>
      <c r="R8" s="690"/>
      <c r="S8" s="690"/>
      <c r="T8" s="690"/>
      <c r="U8" s="690"/>
      <c r="V8" s="690"/>
      <c r="W8" s="690"/>
      <c r="X8" s="690"/>
      <c r="Y8" s="690"/>
      <c r="Z8" s="690"/>
      <c r="AA8" s="690"/>
      <c r="AB8" s="665">
        <v>0</v>
      </c>
      <c r="AC8" s="665"/>
      <c r="AD8" s="47"/>
      <c r="AE8" s="1116"/>
      <c r="AF8" s="1116"/>
      <c r="AG8" s="1116"/>
      <c r="AH8" s="1116"/>
      <c r="AI8" s="4"/>
    </row>
    <row r="9" spans="1:35" x14ac:dyDescent="0.2">
      <c r="A9" s="4"/>
      <c r="B9" s="40"/>
      <c r="C9" s="15"/>
      <c r="D9" s="47"/>
      <c r="E9" s="47"/>
      <c r="F9" s="15"/>
      <c r="G9" s="1120"/>
      <c r="H9" s="15"/>
      <c r="I9" s="15"/>
      <c r="J9" s="144"/>
      <c r="K9" s="311" t="str">
        <f>IF('Form VI'!$A$9=TRUE,"B",IF('Form VI'!$A$9=FALSE," "))</f>
        <v xml:space="preserve"> </v>
      </c>
      <c r="L9" s="890"/>
      <c r="M9" s="690"/>
      <c r="N9" s="690"/>
      <c r="O9" s="690"/>
      <c r="P9" s="690"/>
      <c r="Q9" s="690"/>
      <c r="R9" s="690"/>
      <c r="S9" s="690"/>
      <c r="T9" s="690"/>
      <c r="U9" s="690"/>
      <c r="V9" s="690"/>
      <c r="W9" s="690"/>
      <c r="X9" s="690"/>
      <c r="Y9" s="690"/>
      <c r="Z9" s="690"/>
      <c r="AA9" s="690"/>
      <c r="AB9" s="665">
        <v>0</v>
      </c>
      <c r="AC9" s="665"/>
      <c r="AD9" s="47"/>
      <c r="AE9" s="15"/>
      <c r="AF9" s="9"/>
      <c r="AG9" s="9"/>
      <c r="AH9" s="9"/>
      <c r="AI9" s="4"/>
    </row>
    <row r="10" spans="1:35" x14ac:dyDescent="0.2">
      <c r="A10" s="4"/>
      <c r="B10" s="48"/>
      <c r="C10" s="49"/>
      <c r="D10" s="50"/>
      <c r="E10" s="50"/>
      <c r="F10" s="49"/>
      <c r="G10" s="1120"/>
      <c r="H10" s="49"/>
      <c r="I10" s="49"/>
      <c r="J10" s="144"/>
      <c r="K10" s="311" t="str">
        <f>IF('Form VI'!$A$10=TRUE,"C",IF('Form VI'!$A$10=FALSE," "))</f>
        <v xml:space="preserve"> </v>
      </c>
      <c r="L10" s="890"/>
      <c r="M10" s="690"/>
      <c r="N10" s="690"/>
      <c r="O10" s="690"/>
      <c r="P10" s="690"/>
      <c r="Q10" s="690"/>
      <c r="R10" s="690"/>
      <c r="S10" s="690"/>
      <c r="T10" s="690"/>
      <c r="U10" s="690"/>
      <c r="V10" s="690"/>
      <c r="W10" s="690"/>
      <c r="X10" s="690"/>
      <c r="Y10" s="690"/>
      <c r="Z10" s="690"/>
      <c r="AA10" s="690"/>
      <c r="AB10" s="665">
        <v>0</v>
      </c>
      <c r="AC10" s="665"/>
      <c r="AD10" s="49"/>
      <c r="AE10" s="49"/>
      <c r="AF10" s="9"/>
      <c r="AG10" s="9"/>
      <c r="AH10" s="9"/>
      <c r="AI10" s="4"/>
    </row>
    <row r="11" spans="1:35" x14ac:dyDescent="0.2">
      <c r="A11" s="4"/>
      <c r="B11" s="48"/>
      <c r="C11" s="49"/>
      <c r="D11" s="50"/>
      <c r="E11" s="50"/>
      <c r="F11" s="49"/>
      <c r="G11" s="1120"/>
      <c r="H11" s="49"/>
      <c r="I11" s="49"/>
      <c r="J11" s="144"/>
      <c r="K11" s="311" t="str">
        <f>IF('Form VI'!$A$11=TRUE,"D",IF('Form VI'!$A$11=FALSE," "))</f>
        <v xml:space="preserve"> </v>
      </c>
      <c r="L11" s="890"/>
      <c r="M11" s="690"/>
      <c r="N11" s="690"/>
      <c r="O11" s="690"/>
      <c r="P11" s="690"/>
      <c r="Q11" s="690"/>
      <c r="R11" s="690"/>
      <c r="S11" s="690"/>
      <c r="T11" s="690"/>
      <c r="U11" s="690"/>
      <c r="V11" s="690"/>
      <c r="W11" s="690"/>
      <c r="X11" s="690"/>
      <c r="Y11" s="690"/>
      <c r="Z11" s="690"/>
      <c r="AA11" s="690"/>
      <c r="AB11" s="665">
        <v>0</v>
      </c>
      <c r="AC11" s="665"/>
      <c r="AD11" s="49"/>
      <c r="AE11" s="49"/>
      <c r="AF11" s="9"/>
      <c r="AG11" s="9"/>
      <c r="AH11" s="9"/>
      <c r="AI11" s="4"/>
    </row>
    <row r="12" spans="1:35" x14ac:dyDescent="0.2">
      <c r="A12" s="4"/>
      <c r="B12" s="48"/>
      <c r="C12" s="49"/>
      <c r="D12" s="50"/>
      <c r="E12" s="50"/>
      <c r="F12" s="49"/>
      <c r="G12" s="1120"/>
      <c r="H12" s="49"/>
      <c r="I12" s="49"/>
      <c r="J12" s="144"/>
      <c r="K12" s="311" t="str">
        <f>IF('Form VI'!$A$12=TRUE,"E",IF('Form VI'!$A$12=FALSE," "))</f>
        <v xml:space="preserve"> </v>
      </c>
      <c r="L12" s="890"/>
      <c r="M12" s="690"/>
      <c r="N12" s="690"/>
      <c r="O12" s="690"/>
      <c r="P12" s="690"/>
      <c r="Q12" s="690"/>
      <c r="R12" s="690"/>
      <c r="S12" s="690"/>
      <c r="T12" s="690"/>
      <c r="U12" s="690"/>
      <c r="V12" s="690"/>
      <c r="W12" s="690"/>
      <c r="X12" s="690"/>
      <c r="Y12" s="690"/>
      <c r="Z12" s="690"/>
      <c r="AA12" s="690"/>
      <c r="AB12" s="665">
        <v>0</v>
      </c>
      <c r="AC12" s="665"/>
      <c r="AD12" s="49"/>
      <c r="AE12" s="49"/>
      <c r="AF12" s="9"/>
      <c r="AG12" s="9"/>
      <c r="AH12" s="9"/>
      <c r="AI12" s="4"/>
    </row>
    <row r="13" spans="1:35" x14ac:dyDescent="0.2">
      <c r="A13" s="4"/>
      <c r="B13" s="48"/>
      <c r="C13" s="49"/>
      <c r="D13" s="50"/>
      <c r="E13" s="50"/>
      <c r="F13" s="49"/>
      <c r="G13" s="1120"/>
      <c r="H13" s="49"/>
      <c r="I13" s="49"/>
      <c r="J13" s="144"/>
      <c r="K13" s="311" t="str">
        <f>IF('Form VI'!$A$13=TRUE,"F",IF('Form VI'!$A$13=FALSE," "))</f>
        <v xml:space="preserve"> </v>
      </c>
      <c r="L13" s="890"/>
      <c r="M13" s="690"/>
      <c r="N13" s="690"/>
      <c r="O13" s="690"/>
      <c r="P13" s="690"/>
      <c r="Q13" s="690"/>
      <c r="R13" s="690"/>
      <c r="S13" s="690"/>
      <c r="T13" s="690"/>
      <c r="U13" s="690"/>
      <c r="V13" s="690"/>
      <c r="W13" s="690"/>
      <c r="X13" s="690"/>
      <c r="Y13" s="690"/>
      <c r="Z13" s="690"/>
      <c r="AA13" s="690"/>
      <c r="AB13" s="665">
        <v>0</v>
      </c>
      <c r="AC13" s="665"/>
      <c r="AD13" s="49"/>
      <c r="AE13" s="49"/>
      <c r="AF13" s="9"/>
      <c r="AG13" s="9"/>
      <c r="AH13" s="9"/>
      <c r="AI13" s="4"/>
    </row>
    <row r="14" spans="1:35" x14ac:dyDescent="0.2">
      <c r="A14" s="4"/>
      <c r="B14" s="48"/>
      <c r="C14" s="49"/>
      <c r="D14" s="50"/>
      <c r="E14" s="50"/>
      <c r="F14" s="49"/>
      <c r="G14" s="1120"/>
      <c r="H14" s="49"/>
      <c r="I14" s="49"/>
      <c r="J14" s="144"/>
      <c r="K14" s="311" t="str">
        <f>IF('Form VI'!$A$14=TRUE,"G",IF('Form VI'!$A$14=FALSE," "))</f>
        <v xml:space="preserve"> </v>
      </c>
      <c r="L14" s="890"/>
      <c r="M14" s="690"/>
      <c r="N14" s="690"/>
      <c r="O14" s="690"/>
      <c r="P14" s="690"/>
      <c r="Q14" s="690"/>
      <c r="R14" s="690"/>
      <c r="S14" s="690"/>
      <c r="T14" s="690"/>
      <c r="U14" s="690"/>
      <c r="V14" s="690"/>
      <c r="W14" s="690"/>
      <c r="X14" s="690"/>
      <c r="Y14" s="690"/>
      <c r="Z14" s="690"/>
      <c r="AA14" s="690"/>
      <c r="AB14" s="665">
        <v>0</v>
      </c>
      <c r="AC14" s="665"/>
      <c r="AD14" s="49"/>
      <c r="AE14" s="49"/>
      <c r="AF14" s="9"/>
      <c r="AG14" s="9"/>
      <c r="AH14" s="9"/>
      <c r="AI14" s="4"/>
    </row>
    <row r="15" spans="1:35" x14ac:dyDescent="0.2">
      <c r="A15" s="4"/>
      <c r="B15" s="48"/>
      <c r="C15" s="49"/>
      <c r="D15" s="50"/>
      <c r="E15" s="50"/>
      <c r="F15" s="49"/>
      <c r="G15" s="1120"/>
      <c r="H15" s="49"/>
      <c r="I15" s="49"/>
      <c r="J15" s="144"/>
      <c r="K15" s="311" t="str">
        <f>IF('Form VI'!$A$15=TRUE,"H",IF('Form VI'!$A$15=FALSE," "))</f>
        <v xml:space="preserve"> </v>
      </c>
      <c r="L15" s="890"/>
      <c r="M15" s="690"/>
      <c r="N15" s="690"/>
      <c r="O15" s="690"/>
      <c r="P15" s="690"/>
      <c r="Q15" s="690"/>
      <c r="R15" s="690"/>
      <c r="S15" s="690"/>
      <c r="T15" s="690"/>
      <c r="U15" s="690"/>
      <c r="V15" s="690"/>
      <c r="W15" s="690"/>
      <c r="X15" s="690"/>
      <c r="Y15" s="690"/>
      <c r="Z15" s="690"/>
      <c r="AA15" s="690"/>
      <c r="AB15" s="665">
        <v>0</v>
      </c>
      <c r="AC15" s="665"/>
      <c r="AD15" s="49"/>
      <c r="AE15" s="49"/>
      <c r="AF15" s="9"/>
      <c r="AG15" s="9"/>
      <c r="AH15" s="9"/>
      <c r="AI15" s="4"/>
    </row>
    <row r="16" spans="1:35" x14ac:dyDescent="0.2">
      <c r="A16" s="4"/>
      <c r="B16" s="48"/>
      <c r="C16" s="49"/>
      <c r="D16" s="50"/>
      <c r="E16" s="50"/>
      <c r="F16" s="49"/>
      <c r="G16" s="1120"/>
      <c r="H16" s="49"/>
      <c r="I16" s="49"/>
      <c r="J16" s="144"/>
      <c r="K16" s="311" t="str">
        <f>IF('Form VI'!$A$16=TRUE,"I",IF('Form VI'!$A$16=FALSE," "))</f>
        <v xml:space="preserve"> </v>
      </c>
      <c r="L16" s="890"/>
      <c r="M16" s="690"/>
      <c r="N16" s="690"/>
      <c r="O16" s="690"/>
      <c r="P16" s="690"/>
      <c r="Q16" s="690"/>
      <c r="R16" s="690"/>
      <c r="S16" s="690"/>
      <c r="T16" s="690"/>
      <c r="U16" s="690"/>
      <c r="V16" s="690"/>
      <c r="W16" s="690"/>
      <c r="X16" s="690"/>
      <c r="Y16" s="690"/>
      <c r="Z16" s="690"/>
      <c r="AA16" s="690"/>
      <c r="AB16" s="665">
        <v>0</v>
      </c>
      <c r="AC16" s="665"/>
      <c r="AD16" s="49"/>
      <c r="AE16" s="49"/>
      <c r="AF16" s="9"/>
      <c r="AG16" s="9"/>
      <c r="AH16" s="9"/>
      <c r="AI16" s="4"/>
    </row>
    <row r="17" spans="1:35" x14ac:dyDescent="0.2">
      <c r="A17" s="4"/>
      <c r="B17" s="48"/>
      <c r="C17" s="49"/>
      <c r="D17" s="50"/>
      <c r="E17" s="50"/>
      <c r="F17" s="49"/>
      <c r="G17" s="1120"/>
      <c r="H17" s="49"/>
      <c r="I17" s="49"/>
      <c r="J17" s="144"/>
      <c r="K17" s="311" t="str">
        <f>IF('Form VI'!$A$17=TRUE,"J",IF('Form VI'!$A$17=FALSE," "))</f>
        <v xml:space="preserve"> </v>
      </c>
      <c r="L17" s="890"/>
      <c r="M17" s="690"/>
      <c r="N17" s="690"/>
      <c r="O17" s="690"/>
      <c r="P17" s="690"/>
      <c r="Q17" s="690"/>
      <c r="R17" s="690"/>
      <c r="S17" s="690"/>
      <c r="T17" s="690"/>
      <c r="U17" s="690"/>
      <c r="V17" s="690"/>
      <c r="W17" s="690"/>
      <c r="X17" s="690"/>
      <c r="Y17" s="690"/>
      <c r="Z17" s="690"/>
      <c r="AA17" s="690"/>
      <c r="AB17" s="665">
        <v>0</v>
      </c>
      <c r="AC17" s="665"/>
      <c r="AD17" s="49"/>
      <c r="AE17" s="49"/>
      <c r="AF17" s="9"/>
      <c r="AG17" s="9"/>
      <c r="AH17" s="9"/>
      <c r="AI17" s="4"/>
    </row>
    <row r="18" spans="1:35" ht="12.75" customHeight="1" x14ac:dyDescent="0.2">
      <c r="A18" s="4"/>
      <c r="B18" s="10"/>
      <c r="C18" s="1117" t="s">
        <v>587</v>
      </c>
      <c r="D18" s="1117"/>
      <c r="E18" s="1117"/>
      <c r="F18" s="9"/>
      <c r="G18" s="1120"/>
      <c r="H18" s="9"/>
      <c r="I18" s="9"/>
      <c r="J18" s="144"/>
      <c r="K18" s="311" t="str">
        <f>IF('Form VI'!$A$18=TRUE,"K",IF('Form VI'!$A$18=FALSE," "))</f>
        <v xml:space="preserve"> </v>
      </c>
      <c r="L18" s="890"/>
      <c r="M18" s="690"/>
      <c r="N18" s="690"/>
      <c r="O18" s="690"/>
      <c r="P18" s="690"/>
      <c r="Q18" s="690"/>
      <c r="R18" s="690"/>
      <c r="S18" s="690"/>
      <c r="T18" s="690"/>
      <c r="U18" s="690"/>
      <c r="V18" s="690"/>
      <c r="W18" s="690"/>
      <c r="X18" s="690"/>
      <c r="Y18" s="690"/>
      <c r="Z18" s="690"/>
      <c r="AA18" s="690"/>
      <c r="AB18" s="665">
        <v>0</v>
      </c>
      <c r="AC18" s="665"/>
      <c r="AD18" s="9"/>
      <c r="AE18" s="9"/>
      <c r="AF18" s="9"/>
      <c r="AG18" s="9"/>
      <c r="AH18" s="9"/>
      <c r="AI18" s="4"/>
    </row>
    <row r="19" spans="1:35" x14ac:dyDescent="0.2">
      <c r="A19" s="4"/>
      <c r="B19" s="10"/>
      <c r="C19" s="1117"/>
      <c r="D19" s="1117"/>
      <c r="E19" s="1117"/>
      <c r="F19" s="9"/>
      <c r="G19" s="1120"/>
      <c r="H19" s="9"/>
      <c r="I19" s="9"/>
      <c r="J19" s="144"/>
      <c r="K19" s="311" t="str">
        <f>IF('Form VI'!$A$19=TRUE,"L",IF('Form VI'!$A$19=FALSE," "))</f>
        <v xml:space="preserve"> </v>
      </c>
      <c r="L19" s="890"/>
      <c r="M19" s="690"/>
      <c r="N19" s="690"/>
      <c r="O19" s="690"/>
      <c r="P19" s="690"/>
      <c r="Q19" s="690"/>
      <c r="R19" s="690"/>
      <c r="S19" s="690"/>
      <c r="T19" s="690"/>
      <c r="U19" s="690"/>
      <c r="V19" s="690"/>
      <c r="W19" s="690"/>
      <c r="X19" s="690"/>
      <c r="Y19" s="690"/>
      <c r="Z19" s="690"/>
      <c r="AA19" s="690"/>
      <c r="AB19" s="665">
        <v>0</v>
      </c>
      <c r="AC19" s="665"/>
      <c r="AD19" s="9"/>
      <c r="AE19" s="9"/>
      <c r="AF19" s="9"/>
      <c r="AG19" s="9"/>
      <c r="AH19" s="9"/>
      <c r="AI19" s="4"/>
    </row>
    <row r="20" spans="1:35" x14ac:dyDescent="0.2">
      <c r="A20" s="4"/>
      <c r="B20" s="10"/>
      <c r="C20" s="1117"/>
      <c r="D20" s="1117"/>
      <c r="E20" s="1117"/>
      <c r="F20" s="9"/>
      <c r="G20" s="1120"/>
      <c r="H20" s="9"/>
      <c r="I20" s="9"/>
      <c r="J20" s="144"/>
      <c r="K20" s="311" t="str">
        <f>IF('Form VI'!$A$20=TRUE,"M",IF('Form VI'!$A$20=FALSE," "))</f>
        <v xml:space="preserve"> </v>
      </c>
      <c r="L20" s="890"/>
      <c r="M20" s="690"/>
      <c r="N20" s="690"/>
      <c r="O20" s="690"/>
      <c r="P20" s="690"/>
      <c r="Q20" s="690"/>
      <c r="R20" s="690"/>
      <c r="S20" s="690"/>
      <c r="T20" s="690"/>
      <c r="U20" s="690"/>
      <c r="V20" s="690"/>
      <c r="W20" s="690"/>
      <c r="X20" s="690"/>
      <c r="Y20" s="690"/>
      <c r="Z20" s="690"/>
      <c r="AA20" s="690"/>
      <c r="AB20" s="665">
        <v>0</v>
      </c>
      <c r="AC20" s="665"/>
      <c r="AD20" s="9"/>
      <c r="AE20" s="9"/>
      <c r="AF20" s="9"/>
      <c r="AG20" s="9"/>
      <c r="AH20" s="9"/>
      <c r="AI20" s="4"/>
    </row>
    <row r="21" spans="1:35" x14ac:dyDescent="0.2">
      <c r="A21" s="4"/>
      <c r="B21" s="10"/>
      <c r="C21" s="1117"/>
      <c r="D21" s="1117"/>
      <c r="E21" s="1117"/>
      <c r="F21" s="9"/>
      <c r="G21" s="1120"/>
      <c r="H21" s="9"/>
      <c r="I21" s="9"/>
      <c r="J21" s="144"/>
      <c r="K21" s="311" t="str">
        <f>IF('Form VI'!$A$21=TRUE,"N",IF('Form VI'!$A$21=FALSE," "))</f>
        <v xml:space="preserve"> </v>
      </c>
      <c r="L21" s="890"/>
      <c r="M21" s="690"/>
      <c r="N21" s="690"/>
      <c r="O21" s="690"/>
      <c r="P21" s="690"/>
      <c r="Q21" s="690"/>
      <c r="R21" s="690"/>
      <c r="S21" s="690"/>
      <c r="T21" s="690"/>
      <c r="U21" s="690"/>
      <c r="V21" s="690"/>
      <c r="W21" s="690"/>
      <c r="X21" s="690"/>
      <c r="Y21" s="690"/>
      <c r="Z21" s="690"/>
      <c r="AA21" s="690"/>
      <c r="AB21" s="665">
        <v>0</v>
      </c>
      <c r="AC21" s="665"/>
      <c r="AD21" s="9"/>
      <c r="AE21" s="9"/>
      <c r="AF21" s="9"/>
      <c r="AG21" s="9"/>
      <c r="AH21" s="9"/>
      <c r="AI21" s="4"/>
    </row>
    <row r="22" spans="1:35" x14ac:dyDescent="0.2">
      <c r="A22" s="4"/>
      <c r="B22" s="10"/>
      <c r="C22" s="9"/>
      <c r="D22" s="9"/>
      <c r="E22" s="9"/>
      <c r="F22" s="9"/>
      <c r="G22" s="1120"/>
      <c r="H22" s="9"/>
      <c r="I22" s="9"/>
      <c r="J22" s="144"/>
      <c r="K22" s="311" t="str">
        <f>IF('Form VI'!$A$22=TRUE,"O",IF('Form VI'!$A$22=FALSE," "))</f>
        <v xml:space="preserve"> </v>
      </c>
      <c r="L22" s="890"/>
      <c r="M22" s="690"/>
      <c r="N22" s="690"/>
      <c r="O22" s="690"/>
      <c r="P22" s="690"/>
      <c r="Q22" s="690"/>
      <c r="R22" s="690"/>
      <c r="S22" s="690"/>
      <c r="T22" s="690"/>
      <c r="U22" s="690"/>
      <c r="V22" s="690"/>
      <c r="W22" s="690"/>
      <c r="X22" s="690"/>
      <c r="Y22" s="690"/>
      <c r="Z22" s="690"/>
      <c r="AA22" s="690"/>
      <c r="AB22" s="665">
        <v>0</v>
      </c>
      <c r="AC22" s="665"/>
      <c r="AD22" s="9"/>
      <c r="AE22" s="9"/>
      <c r="AF22" s="9"/>
      <c r="AG22" s="9"/>
      <c r="AH22" s="9"/>
      <c r="AI22" s="4"/>
    </row>
    <row r="23" spans="1:35" x14ac:dyDescent="0.2">
      <c r="A23" s="4"/>
      <c r="B23" s="10"/>
      <c r="C23" s="9"/>
      <c r="D23" s="9"/>
      <c r="E23" s="9"/>
      <c r="F23" s="9"/>
      <c r="G23" s="1120"/>
      <c r="H23" s="9"/>
      <c r="I23" s="9"/>
      <c r="J23" s="144"/>
      <c r="K23" s="311" t="str">
        <f>IF('Form VI'!$A$23=TRUE,"P",IF('Form VI'!$A$23=FALSE," "))</f>
        <v xml:space="preserve"> </v>
      </c>
      <c r="L23" s="890"/>
      <c r="M23" s="690"/>
      <c r="N23" s="690"/>
      <c r="O23" s="690"/>
      <c r="P23" s="690"/>
      <c r="Q23" s="690"/>
      <c r="R23" s="690"/>
      <c r="S23" s="690"/>
      <c r="T23" s="690"/>
      <c r="U23" s="690"/>
      <c r="V23" s="690"/>
      <c r="W23" s="690"/>
      <c r="X23" s="690"/>
      <c r="Y23" s="690"/>
      <c r="Z23" s="690"/>
      <c r="AA23" s="690"/>
      <c r="AB23" s="665">
        <v>0</v>
      </c>
      <c r="AC23" s="665"/>
      <c r="AD23" s="9"/>
      <c r="AE23" s="9"/>
      <c r="AF23" s="9"/>
      <c r="AG23" s="9"/>
      <c r="AH23" s="9"/>
      <c r="AI23" s="4"/>
    </row>
    <row r="24" spans="1:35" x14ac:dyDescent="0.2">
      <c r="A24" s="4"/>
      <c r="B24" s="10"/>
      <c r="C24" s="9"/>
      <c r="D24" s="9"/>
      <c r="E24" s="9"/>
      <c r="F24" s="9"/>
      <c r="G24" s="1120"/>
      <c r="H24" s="9"/>
      <c r="I24" s="9"/>
      <c r="J24" s="144"/>
      <c r="K24" s="311" t="str">
        <f>IF('Form VI'!$A$24=TRUE,"Q",IF('Form VI'!$A$24=FALSE," "))</f>
        <v xml:space="preserve"> </v>
      </c>
      <c r="L24" s="890"/>
      <c r="M24" s="690"/>
      <c r="N24" s="690"/>
      <c r="O24" s="690"/>
      <c r="P24" s="690"/>
      <c r="Q24" s="690"/>
      <c r="R24" s="690"/>
      <c r="S24" s="690"/>
      <c r="T24" s="690"/>
      <c r="U24" s="690"/>
      <c r="V24" s="690"/>
      <c r="W24" s="690"/>
      <c r="X24" s="690"/>
      <c r="Y24" s="690"/>
      <c r="Z24" s="690"/>
      <c r="AA24" s="690"/>
      <c r="AB24" s="665">
        <v>0</v>
      </c>
      <c r="AC24" s="665"/>
      <c r="AD24" s="9"/>
      <c r="AE24" s="9"/>
      <c r="AF24" s="9"/>
      <c r="AG24" s="9"/>
      <c r="AH24" s="9"/>
      <c r="AI24" s="4"/>
    </row>
    <row r="25" spans="1:35" x14ac:dyDescent="0.2">
      <c r="A25" s="4"/>
      <c r="B25" s="10"/>
      <c r="C25" s="9"/>
      <c r="D25" s="9"/>
      <c r="E25" s="9"/>
      <c r="F25" s="9"/>
      <c r="G25" s="1120"/>
      <c r="H25" s="9"/>
      <c r="I25" s="9"/>
      <c r="J25" s="144"/>
      <c r="K25" s="311" t="str">
        <f>IF('Form VI'!$A$25=TRUE,"R",IF('Form VI'!$A$25=FALSE," "))</f>
        <v xml:space="preserve"> </v>
      </c>
      <c r="L25" s="890"/>
      <c r="M25" s="690"/>
      <c r="N25" s="690"/>
      <c r="O25" s="690"/>
      <c r="P25" s="690"/>
      <c r="Q25" s="690"/>
      <c r="R25" s="690"/>
      <c r="S25" s="690"/>
      <c r="T25" s="690"/>
      <c r="U25" s="690"/>
      <c r="V25" s="690"/>
      <c r="W25" s="690"/>
      <c r="X25" s="690"/>
      <c r="Y25" s="690"/>
      <c r="Z25" s="690"/>
      <c r="AA25" s="690"/>
      <c r="AB25" s="665">
        <v>0</v>
      </c>
      <c r="AC25" s="665"/>
      <c r="AD25" s="9"/>
      <c r="AE25" s="9"/>
      <c r="AF25" s="9"/>
      <c r="AG25" s="9"/>
      <c r="AH25" s="9"/>
      <c r="AI25" s="4"/>
    </row>
    <row r="26" spans="1:35" x14ac:dyDescent="0.2">
      <c r="A26" s="4"/>
      <c r="B26" s="10"/>
      <c r="C26" s="9"/>
      <c r="D26" s="9"/>
      <c r="E26" s="9"/>
      <c r="F26" s="9"/>
      <c r="G26" s="1120"/>
      <c r="H26" s="9"/>
      <c r="I26" s="9"/>
      <c r="J26" s="144"/>
      <c r="K26" s="311" t="str">
        <f>IF('Form VI'!$A$26=TRUE,"S",IF('Form VI'!$A$26=FALSE," "))</f>
        <v xml:space="preserve"> </v>
      </c>
      <c r="L26" s="890"/>
      <c r="M26" s="690"/>
      <c r="N26" s="690"/>
      <c r="O26" s="690"/>
      <c r="P26" s="690"/>
      <c r="Q26" s="690"/>
      <c r="R26" s="690"/>
      <c r="S26" s="690"/>
      <c r="T26" s="690"/>
      <c r="U26" s="690"/>
      <c r="V26" s="690"/>
      <c r="W26" s="690"/>
      <c r="X26" s="690"/>
      <c r="Y26" s="690"/>
      <c r="Z26" s="690"/>
      <c r="AA26" s="690"/>
      <c r="AB26" s="665">
        <v>0</v>
      </c>
      <c r="AC26" s="665"/>
      <c r="AD26" s="9"/>
      <c r="AE26" s="9"/>
      <c r="AF26" s="9"/>
      <c r="AG26" s="9"/>
      <c r="AH26" s="9"/>
      <c r="AI26" s="4"/>
    </row>
    <row r="27" spans="1:35" x14ac:dyDescent="0.2">
      <c r="A27" s="4"/>
      <c r="B27" s="10"/>
      <c r="C27" s="9"/>
      <c r="D27" s="9"/>
      <c r="E27" s="9"/>
      <c r="F27" s="9"/>
      <c r="G27" s="1120"/>
      <c r="H27" s="9"/>
      <c r="I27" s="9"/>
      <c r="J27" s="144"/>
      <c r="K27" s="311" t="str">
        <f>IF('Form VI'!$A$27=TRUE,"T",IF('Form VI'!$A$27=FALSE," "))</f>
        <v xml:space="preserve"> </v>
      </c>
      <c r="L27" s="890"/>
      <c r="M27" s="690"/>
      <c r="N27" s="690"/>
      <c r="O27" s="690"/>
      <c r="P27" s="690"/>
      <c r="Q27" s="690"/>
      <c r="R27" s="690"/>
      <c r="S27" s="690"/>
      <c r="T27" s="690"/>
      <c r="U27" s="690"/>
      <c r="V27" s="690"/>
      <c r="W27" s="690"/>
      <c r="X27" s="690"/>
      <c r="Y27" s="690"/>
      <c r="Z27" s="690"/>
      <c r="AA27" s="690"/>
      <c r="AB27" s="665">
        <v>0</v>
      </c>
      <c r="AC27" s="665"/>
      <c r="AD27" s="9"/>
      <c r="AE27" s="9"/>
      <c r="AF27" s="9"/>
      <c r="AG27" s="9"/>
      <c r="AH27" s="9"/>
      <c r="AI27" s="4"/>
    </row>
    <row r="28" spans="1:35" x14ac:dyDescent="0.2">
      <c r="A28" s="4"/>
      <c r="B28" s="10"/>
      <c r="C28" s="9"/>
      <c r="D28" s="9"/>
      <c r="E28" s="9"/>
      <c r="F28" s="9"/>
      <c r="G28" s="1120"/>
      <c r="H28" s="9"/>
      <c r="I28" s="9"/>
      <c r="J28" s="144"/>
      <c r="K28" s="311" t="str">
        <f>IF('Form VI'!$A$28=TRUE,"U",IF('Form VI'!$A$28=FALSE," "))</f>
        <v xml:space="preserve"> </v>
      </c>
      <c r="L28" s="890"/>
      <c r="M28" s="690"/>
      <c r="N28" s="690"/>
      <c r="O28" s="690"/>
      <c r="P28" s="690"/>
      <c r="Q28" s="690"/>
      <c r="R28" s="690"/>
      <c r="S28" s="690"/>
      <c r="T28" s="690"/>
      <c r="U28" s="690"/>
      <c r="V28" s="690"/>
      <c r="W28" s="690"/>
      <c r="X28" s="690"/>
      <c r="Y28" s="690"/>
      <c r="Z28" s="690"/>
      <c r="AA28" s="690"/>
      <c r="AB28" s="665">
        <v>0</v>
      </c>
      <c r="AC28" s="665"/>
      <c r="AD28" s="9"/>
      <c r="AE28" s="9"/>
      <c r="AF28" s="9"/>
      <c r="AG28" s="9"/>
      <c r="AH28" s="9"/>
      <c r="AI28" s="4"/>
    </row>
    <row r="29" spans="1:35" x14ac:dyDescent="0.2">
      <c r="A29" s="4"/>
      <c r="B29" s="10"/>
      <c r="C29" s="9"/>
      <c r="D29" s="9"/>
      <c r="E29" s="9"/>
      <c r="F29" s="9"/>
      <c r="G29" s="1120"/>
      <c r="H29" s="9"/>
      <c r="I29" s="9"/>
      <c r="J29" s="144"/>
      <c r="K29" s="311" t="str">
        <f>IF('Form VI'!$A$29=TRUE,"V",IF('Form VI'!$A$29=FALSE," "))</f>
        <v xml:space="preserve"> </v>
      </c>
      <c r="L29" s="890"/>
      <c r="M29" s="690"/>
      <c r="N29" s="690"/>
      <c r="O29" s="690"/>
      <c r="P29" s="690"/>
      <c r="Q29" s="690"/>
      <c r="R29" s="690"/>
      <c r="S29" s="690"/>
      <c r="T29" s="690"/>
      <c r="U29" s="690"/>
      <c r="V29" s="690"/>
      <c r="W29" s="690"/>
      <c r="X29" s="690"/>
      <c r="Y29" s="690"/>
      <c r="Z29" s="690"/>
      <c r="AA29" s="690"/>
      <c r="AB29" s="665">
        <v>0</v>
      </c>
      <c r="AC29" s="665"/>
      <c r="AD29" s="9"/>
      <c r="AE29" s="9"/>
      <c r="AF29" s="9"/>
      <c r="AG29" s="9"/>
      <c r="AH29" s="9"/>
      <c r="AI29" s="4"/>
    </row>
    <row r="30" spans="1:35" x14ac:dyDescent="0.2">
      <c r="A30" s="4"/>
      <c r="B30" s="10"/>
      <c r="C30" s="9"/>
      <c r="D30" s="9"/>
      <c r="E30" s="9"/>
      <c r="F30" s="9"/>
      <c r="G30" s="1120"/>
      <c r="H30" s="9"/>
      <c r="I30" s="9"/>
      <c r="J30" s="144"/>
      <c r="K30" s="311" t="str">
        <f>IF('Form VI'!$A$30=TRUE,"W",IF('Form VI'!$A$30=FALSE," "))</f>
        <v xml:space="preserve"> </v>
      </c>
      <c r="L30" s="890"/>
      <c r="M30" s="690"/>
      <c r="N30" s="690"/>
      <c r="O30" s="690"/>
      <c r="P30" s="690"/>
      <c r="Q30" s="690"/>
      <c r="R30" s="690"/>
      <c r="S30" s="690"/>
      <c r="T30" s="690"/>
      <c r="U30" s="690"/>
      <c r="V30" s="690"/>
      <c r="W30" s="690"/>
      <c r="X30" s="690"/>
      <c r="Y30" s="690"/>
      <c r="Z30" s="690"/>
      <c r="AA30" s="690"/>
      <c r="AB30" s="665">
        <v>0</v>
      </c>
      <c r="AC30" s="665"/>
      <c r="AD30" s="9"/>
      <c r="AE30" s="9"/>
      <c r="AF30" s="9"/>
      <c r="AG30" s="9"/>
      <c r="AH30" s="9"/>
      <c r="AI30" s="4"/>
    </row>
    <row r="31" spans="1:35" x14ac:dyDescent="0.2">
      <c r="A31" s="4"/>
      <c r="B31" s="10"/>
      <c r="C31" s="9"/>
      <c r="D31" s="9"/>
      <c r="E31" s="9"/>
      <c r="F31" s="9"/>
      <c r="G31" s="1120"/>
      <c r="H31" s="9"/>
      <c r="I31" s="9"/>
      <c r="J31" s="144"/>
      <c r="K31" s="311" t="str">
        <f>IF('Form VI'!$A$31=TRUE,"X",IF('Form VI'!$A$31=FALSE," "))</f>
        <v xml:space="preserve"> </v>
      </c>
      <c r="L31" s="890"/>
      <c r="M31" s="690"/>
      <c r="N31" s="690"/>
      <c r="O31" s="690"/>
      <c r="P31" s="690"/>
      <c r="Q31" s="690"/>
      <c r="R31" s="690"/>
      <c r="S31" s="690"/>
      <c r="T31" s="690"/>
      <c r="U31" s="690"/>
      <c r="V31" s="690"/>
      <c r="W31" s="690"/>
      <c r="X31" s="690"/>
      <c r="Y31" s="690"/>
      <c r="Z31" s="690"/>
      <c r="AA31" s="690"/>
      <c r="AB31" s="665">
        <v>0</v>
      </c>
      <c r="AC31" s="665"/>
      <c r="AD31" s="9"/>
      <c r="AE31" s="9"/>
      <c r="AF31" s="9"/>
      <c r="AG31" s="9"/>
      <c r="AH31" s="9"/>
      <c r="AI31" s="4"/>
    </row>
    <row r="32" spans="1:35" x14ac:dyDescent="0.2">
      <c r="A32" s="4"/>
      <c r="B32" s="10"/>
      <c r="C32" s="9"/>
      <c r="D32" s="9"/>
      <c r="E32" s="9"/>
      <c r="F32" s="9"/>
      <c r="G32" s="1120"/>
      <c r="H32" s="9"/>
      <c r="I32" s="9"/>
      <c r="J32" s="144"/>
      <c r="K32" s="311" t="str">
        <f>IF('Form VI'!$A$32=TRUE,"Y",IF('Form VI'!$A$32=FALSE," "))</f>
        <v xml:space="preserve"> </v>
      </c>
      <c r="L32" s="890"/>
      <c r="M32" s="690"/>
      <c r="N32" s="690"/>
      <c r="O32" s="690"/>
      <c r="P32" s="690"/>
      <c r="Q32" s="690"/>
      <c r="R32" s="690"/>
      <c r="S32" s="690"/>
      <c r="T32" s="690"/>
      <c r="U32" s="690"/>
      <c r="V32" s="690"/>
      <c r="W32" s="690"/>
      <c r="X32" s="690"/>
      <c r="Y32" s="690"/>
      <c r="Z32" s="690"/>
      <c r="AA32" s="690"/>
      <c r="AB32" s="665">
        <v>0</v>
      </c>
      <c r="AC32" s="665"/>
      <c r="AD32" s="9"/>
      <c r="AE32" s="9"/>
      <c r="AF32" s="9"/>
      <c r="AG32" s="9"/>
      <c r="AH32" s="9"/>
      <c r="AI32" s="4"/>
    </row>
    <row r="33" spans="1:35" x14ac:dyDescent="0.2">
      <c r="A33" s="4"/>
      <c r="B33" s="10"/>
      <c r="C33" s="9"/>
      <c r="D33" s="9"/>
      <c r="E33" s="9"/>
      <c r="F33" s="9"/>
      <c r="G33" s="1120"/>
      <c r="H33" s="9"/>
      <c r="I33" s="9"/>
      <c r="J33" s="144"/>
      <c r="K33" s="311" t="str">
        <f>IF('Form VI'!$A$33=TRUE,"Z",IF('Form VI'!$A$33=FALSE," "))</f>
        <v xml:space="preserve"> </v>
      </c>
      <c r="L33" s="890"/>
      <c r="M33" s="690"/>
      <c r="N33" s="690"/>
      <c r="O33" s="690"/>
      <c r="P33" s="690"/>
      <c r="Q33" s="690"/>
      <c r="R33" s="690"/>
      <c r="S33" s="690"/>
      <c r="T33" s="690"/>
      <c r="U33" s="690"/>
      <c r="V33" s="690"/>
      <c r="W33" s="690"/>
      <c r="X33" s="690"/>
      <c r="Y33" s="690"/>
      <c r="Z33" s="690"/>
      <c r="AA33" s="690"/>
      <c r="AB33" s="665">
        <v>0</v>
      </c>
      <c r="AC33" s="665"/>
      <c r="AD33" s="9"/>
      <c r="AE33" s="9"/>
      <c r="AF33" s="9"/>
      <c r="AG33" s="9"/>
      <c r="AH33" s="9"/>
      <c r="AI33" s="4"/>
    </row>
    <row r="34" spans="1:35" x14ac:dyDescent="0.2">
      <c r="A34" s="4"/>
      <c r="B34" s="10"/>
      <c r="C34" s="9"/>
      <c r="D34" s="9"/>
      <c r="E34" s="9"/>
      <c r="F34" s="9"/>
      <c r="G34" s="1120"/>
      <c r="H34" s="9"/>
      <c r="I34" s="9"/>
      <c r="J34" s="144"/>
      <c r="K34" s="311" t="str">
        <f>IF('Form VI'!$A$34=TRUE,"AA",IF('Form VI'!$A$34=FALSE," "))</f>
        <v xml:space="preserve"> </v>
      </c>
      <c r="L34" s="890"/>
      <c r="M34" s="690"/>
      <c r="N34" s="690"/>
      <c r="O34" s="690"/>
      <c r="P34" s="690"/>
      <c r="Q34" s="690"/>
      <c r="R34" s="690"/>
      <c r="S34" s="690"/>
      <c r="T34" s="690"/>
      <c r="U34" s="690"/>
      <c r="V34" s="690"/>
      <c r="W34" s="690"/>
      <c r="X34" s="690"/>
      <c r="Y34" s="690"/>
      <c r="Z34" s="690"/>
      <c r="AA34" s="690"/>
      <c r="AB34" s="665">
        <v>0</v>
      </c>
      <c r="AC34" s="665"/>
      <c r="AD34" s="9"/>
      <c r="AE34" s="9"/>
      <c r="AF34" s="9"/>
      <c r="AG34" s="9"/>
      <c r="AH34" s="9"/>
      <c r="AI34" s="4"/>
    </row>
    <row r="35" spans="1:35" x14ac:dyDescent="0.2">
      <c r="A35" s="4"/>
      <c r="B35" s="10"/>
      <c r="C35" s="9"/>
      <c r="D35" s="9"/>
      <c r="E35" s="9"/>
      <c r="F35" s="9"/>
      <c r="G35" s="1120"/>
      <c r="H35" s="9"/>
      <c r="I35" s="9"/>
      <c r="J35" s="144"/>
      <c r="K35" s="311" t="str">
        <f>IF('Form VI'!$A$35=TRUE,"AB",IF('Form VI'!$A$35=FALSE," "))</f>
        <v xml:space="preserve"> </v>
      </c>
      <c r="L35" s="890"/>
      <c r="M35" s="690"/>
      <c r="N35" s="690"/>
      <c r="O35" s="690"/>
      <c r="P35" s="690"/>
      <c r="Q35" s="690"/>
      <c r="R35" s="690"/>
      <c r="S35" s="690"/>
      <c r="T35" s="690"/>
      <c r="U35" s="690"/>
      <c r="V35" s="690"/>
      <c r="W35" s="690"/>
      <c r="X35" s="690"/>
      <c r="Y35" s="690"/>
      <c r="Z35" s="690"/>
      <c r="AA35" s="690"/>
      <c r="AB35" s="665">
        <v>0</v>
      </c>
      <c r="AC35" s="665"/>
      <c r="AD35" s="9"/>
      <c r="AE35" s="9"/>
      <c r="AF35" s="9"/>
      <c r="AG35" s="9"/>
      <c r="AH35" s="9"/>
      <c r="AI35" s="4"/>
    </row>
    <row r="36" spans="1:35" x14ac:dyDescent="0.2">
      <c r="A36" s="4"/>
      <c r="B36" s="10"/>
      <c r="C36" s="9"/>
      <c r="D36" s="9"/>
      <c r="E36" s="9"/>
      <c r="F36" s="9"/>
      <c r="G36" s="1120"/>
      <c r="H36" s="9"/>
      <c r="I36" s="9"/>
      <c r="J36" s="144"/>
      <c r="K36" s="311" t="str">
        <f>IF('Form VI'!$A$36=TRUE,"AC",IF('Form VI'!$A$36=FALSE," "))</f>
        <v xml:space="preserve"> </v>
      </c>
      <c r="L36" s="890"/>
      <c r="M36" s="690"/>
      <c r="N36" s="690"/>
      <c r="O36" s="690"/>
      <c r="P36" s="690"/>
      <c r="Q36" s="690"/>
      <c r="R36" s="690"/>
      <c r="S36" s="690"/>
      <c r="T36" s="690"/>
      <c r="U36" s="690"/>
      <c r="V36" s="690"/>
      <c r="W36" s="690"/>
      <c r="X36" s="690"/>
      <c r="Y36" s="690"/>
      <c r="Z36" s="690"/>
      <c r="AA36" s="690"/>
      <c r="AB36" s="665">
        <v>0</v>
      </c>
      <c r="AC36" s="665"/>
      <c r="AD36" s="9"/>
      <c r="AE36" s="9"/>
      <c r="AF36" s="9"/>
      <c r="AG36" s="9"/>
      <c r="AH36" s="9"/>
      <c r="AI36" s="4"/>
    </row>
    <row r="37" spans="1:35" x14ac:dyDescent="0.2">
      <c r="A37" s="4"/>
      <c r="B37" s="10"/>
      <c r="C37" s="9"/>
      <c r="D37" s="9"/>
      <c r="E37" s="9"/>
      <c r="F37" s="9"/>
      <c r="G37" s="1120"/>
      <c r="H37" s="9"/>
      <c r="I37" s="9"/>
      <c r="J37" s="144"/>
      <c r="K37" s="311" t="str">
        <f>IF('Form VI'!$A$37=TRUE,"AD",IF('Form VI'!$A$37=FALSE," "))</f>
        <v xml:space="preserve"> </v>
      </c>
      <c r="L37" s="890"/>
      <c r="M37" s="690"/>
      <c r="N37" s="690"/>
      <c r="O37" s="690"/>
      <c r="P37" s="690"/>
      <c r="Q37" s="690"/>
      <c r="R37" s="690"/>
      <c r="S37" s="690"/>
      <c r="T37" s="690"/>
      <c r="U37" s="690"/>
      <c r="V37" s="690"/>
      <c r="W37" s="690"/>
      <c r="X37" s="690"/>
      <c r="Y37" s="690"/>
      <c r="Z37" s="690"/>
      <c r="AA37" s="690"/>
      <c r="AB37" s="665">
        <v>0</v>
      </c>
      <c r="AC37" s="665"/>
      <c r="AD37" s="9"/>
      <c r="AE37" s="9"/>
      <c r="AF37" s="9"/>
      <c r="AG37" s="9"/>
      <c r="AH37" s="9"/>
      <c r="AI37" s="4"/>
    </row>
    <row r="38" spans="1:35" x14ac:dyDescent="0.2">
      <c r="A38" s="4"/>
      <c r="B38" s="10"/>
      <c r="C38" s="9"/>
      <c r="D38" s="9"/>
      <c r="E38" s="9"/>
      <c r="F38" s="9"/>
      <c r="G38" s="1120"/>
      <c r="H38" s="9"/>
      <c r="I38" s="9"/>
      <c r="J38" s="144"/>
      <c r="K38" s="311" t="str">
        <f>IF('Form VI'!$A$38=TRUE,"AE",IF('Form VI'!$A$38=FALSE," "))</f>
        <v xml:space="preserve"> </v>
      </c>
      <c r="L38" s="890"/>
      <c r="M38" s="690"/>
      <c r="N38" s="690"/>
      <c r="O38" s="690"/>
      <c r="P38" s="690"/>
      <c r="Q38" s="690"/>
      <c r="R38" s="690"/>
      <c r="S38" s="690"/>
      <c r="T38" s="690"/>
      <c r="U38" s="690"/>
      <c r="V38" s="690"/>
      <c r="W38" s="690"/>
      <c r="X38" s="690"/>
      <c r="Y38" s="690"/>
      <c r="Z38" s="690"/>
      <c r="AA38" s="690"/>
      <c r="AB38" s="665">
        <v>0</v>
      </c>
      <c r="AC38" s="665"/>
      <c r="AD38" s="9"/>
      <c r="AE38" s="9"/>
      <c r="AF38" s="9"/>
      <c r="AG38" s="9"/>
      <c r="AH38" s="9"/>
      <c r="AI38" s="4"/>
    </row>
    <row r="39" spans="1:35" x14ac:dyDescent="0.2">
      <c r="A39" s="4"/>
      <c r="B39" s="36"/>
      <c r="C39" s="51"/>
      <c r="D39" s="51"/>
      <c r="E39" s="51"/>
      <c r="F39" s="51"/>
      <c r="G39" s="1121"/>
      <c r="H39" s="51"/>
      <c r="I39" s="51"/>
      <c r="J39" s="148"/>
      <c r="K39" s="311" t="str">
        <f>IF('Form VI'!$A$39=TRUE,"AF",IF('Form VI'!$A$39=FALSE," "))</f>
        <v xml:space="preserve"> </v>
      </c>
      <c r="L39" s="890"/>
      <c r="M39" s="690"/>
      <c r="N39" s="690"/>
      <c r="O39" s="690"/>
      <c r="P39" s="690"/>
      <c r="Q39" s="690"/>
      <c r="R39" s="690"/>
      <c r="S39" s="690"/>
      <c r="T39" s="690"/>
      <c r="U39" s="690"/>
      <c r="V39" s="690"/>
      <c r="W39" s="690"/>
      <c r="X39" s="690"/>
      <c r="Y39" s="690"/>
      <c r="Z39" s="690"/>
      <c r="AA39" s="690"/>
      <c r="AB39" s="665">
        <v>0</v>
      </c>
      <c r="AC39" s="665"/>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18"/>
      <c r="T40" s="1118"/>
      <c r="U40" s="1118"/>
      <c r="V40" s="1118"/>
      <c r="W40" s="1118"/>
      <c r="X40" s="1118"/>
      <c r="Y40" s="1118"/>
      <c r="Z40" s="1118"/>
      <c r="AA40" s="1118"/>
      <c r="AB40" s="1118"/>
      <c r="AC40" s="1118"/>
      <c r="AD40" s="9"/>
      <c r="AE40" s="9"/>
      <c r="AF40" s="9"/>
      <c r="AG40" s="9"/>
      <c r="AH40" s="9"/>
      <c r="AI40" s="4"/>
    </row>
    <row r="41" spans="1:35" x14ac:dyDescent="0.2">
      <c r="A41" s="7"/>
      <c r="B41" s="574" t="s">
        <v>112</v>
      </c>
      <c r="C41" s="575"/>
      <c r="D41" s="576"/>
      <c r="E41" s="577"/>
      <c r="F41" s="578"/>
      <c r="G41" s="578"/>
      <c r="H41" s="578"/>
      <c r="I41" s="578"/>
      <c r="J41" s="578"/>
      <c r="K41" s="578"/>
      <c r="L41" s="578"/>
      <c r="M41" s="578"/>
      <c r="N41" s="578"/>
      <c r="O41" s="578"/>
      <c r="P41" s="578"/>
      <c r="Q41" s="578"/>
      <c r="R41" s="578"/>
      <c r="S41" s="578"/>
      <c r="T41" s="578"/>
      <c r="U41" s="578"/>
      <c r="V41" s="578"/>
      <c r="W41" s="578"/>
      <c r="X41" s="578"/>
      <c r="Y41" s="578"/>
      <c r="Z41" s="578"/>
      <c r="AA41" s="578"/>
      <c r="AB41" s="578"/>
      <c r="AC41" s="578"/>
      <c r="AD41" s="578"/>
      <c r="AE41" s="578"/>
      <c r="AF41" s="578"/>
      <c r="AG41" s="578"/>
      <c r="AH41" s="579"/>
      <c r="AI41" s="4"/>
    </row>
    <row r="42" spans="1:35" x14ac:dyDescent="0.2">
      <c r="A42" s="2"/>
      <c r="B42" s="22"/>
      <c r="C42" s="23"/>
      <c r="D42" s="23"/>
      <c r="E42" s="580"/>
      <c r="F42" s="581"/>
      <c r="G42" s="581"/>
      <c r="H42" s="581"/>
      <c r="I42" s="581"/>
      <c r="J42" s="581"/>
      <c r="K42" s="581"/>
      <c r="L42" s="581"/>
      <c r="M42" s="581"/>
      <c r="N42" s="581"/>
      <c r="O42" s="581"/>
      <c r="P42" s="581"/>
      <c r="Q42" s="581"/>
      <c r="R42" s="581"/>
      <c r="S42" s="581"/>
      <c r="T42" s="581"/>
      <c r="U42" s="581"/>
      <c r="V42" s="581"/>
      <c r="W42" s="581"/>
      <c r="X42" s="581"/>
      <c r="Y42" s="581"/>
      <c r="Z42" s="581"/>
      <c r="AA42" s="581"/>
      <c r="AB42" s="581"/>
      <c r="AC42" s="581"/>
      <c r="AD42" s="581"/>
      <c r="AE42" s="581"/>
      <c r="AF42" s="581"/>
      <c r="AG42" s="581"/>
      <c r="AH42" s="582"/>
      <c r="AI42" s="4"/>
    </row>
    <row r="43" spans="1:35" s="1" customFormat="1" x14ac:dyDescent="0.2">
      <c r="A43" s="397" t="s">
        <v>359</v>
      </c>
      <c r="B43" s="397"/>
      <c r="C43" s="397"/>
      <c r="D43" s="445">
        <f>'Form I'!$D$34</f>
        <v>0</v>
      </c>
      <c r="E43" s="446"/>
      <c r="F43" s="446"/>
      <c r="G43" s="447"/>
      <c r="H43" s="401" t="s">
        <v>356</v>
      </c>
      <c r="I43" s="353"/>
      <c r="J43" s="353"/>
      <c r="K43" s="353"/>
      <c r="L43" s="388"/>
      <c r="M43" s="448">
        <f>'Form I'!$M$34</f>
        <v>0</v>
      </c>
      <c r="N43" s="446"/>
      <c r="O43" s="446"/>
      <c r="P43" s="447"/>
      <c r="Q43" s="384" t="s">
        <v>4</v>
      </c>
      <c r="R43" s="384"/>
      <c r="S43" s="384"/>
      <c r="T43" s="385"/>
      <c r="U43" s="386"/>
      <c r="V43" s="387" t="s">
        <v>358</v>
      </c>
      <c r="W43" s="353"/>
      <c r="X43" s="353"/>
      <c r="Y43" s="388"/>
      <c r="Z43" s="385"/>
      <c r="AA43" s="389"/>
      <c r="AB43" s="384" t="s">
        <v>1</v>
      </c>
      <c r="AC43" s="384"/>
      <c r="AD43" s="381"/>
      <c r="AE43" s="382"/>
      <c r="AF43" s="382"/>
      <c r="AG43" s="382"/>
      <c r="AH43" s="383"/>
      <c r="AI43" s="100" t="e" vm="1">
        <v>#VALUE!</v>
      </c>
    </row>
  </sheetData>
  <sheetProtection sheet="1" selectLockedCells="1"/>
  <mergeCells count="344">
    <mergeCell ref="AB31:AC31"/>
    <mergeCell ref="T31:U31"/>
    <mergeCell ref="V31:W31"/>
    <mergeCell ref="Z29:AA29"/>
    <mergeCell ref="AB29:AC29"/>
    <mergeCell ref="L30:M30"/>
    <mergeCell ref="N30:O30"/>
    <mergeCell ref="P30:Q30"/>
    <mergeCell ref="R30:S30"/>
    <mergeCell ref="T30:U30"/>
    <mergeCell ref="V30:W30"/>
    <mergeCell ref="X30:Y30"/>
    <mergeCell ref="L29:M29"/>
    <mergeCell ref="B41:D41"/>
    <mergeCell ref="E41:AH42"/>
    <mergeCell ref="S40:AC40"/>
    <mergeCell ref="L37:M37"/>
    <mergeCell ref="N37:O37"/>
    <mergeCell ref="P37:Q37"/>
    <mergeCell ref="R37:S37"/>
    <mergeCell ref="X28:Y28"/>
    <mergeCell ref="Z28:AA28"/>
    <mergeCell ref="AB28:AC28"/>
    <mergeCell ref="L28:M28"/>
    <mergeCell ref="N28:O28"/>
    <mergeCell ref="P28:Q28"/>
    <mergeCell ref="R28:S28"/>
    <mergeCell ref="T28:U28"/>
    <mergeCell ref="V28:W28"/>
    <mergeCell ref="N29:O29"/>
    <mergeCell ref="P29:Q29"/>
    <mergeCell ref="R29:S29"/>
    <mergeCell ref="T29:U29"/>
    <mergeCell ref="V29:W29"/>
    <mergeCell ref="X31:Y31"/>
    <mergeCell ref="X29:Y29"/>
    <mergeCell ref="Z31:AA31"/>
    <mergeCell ref="AE5:AH8"/>
    <mergeCell ref="C18:E21"/>
    <mergeCell ref="AB36:AC36"/>
    <mergeCell ref="AB37:AC37"/>
    <mergeCell ref="AB38:AC38"/>
    <mergeCell ref="AB39:AC39"/>
    <mergeCell ref="AB32:AC32"/>
    <mergeCell ref="L24:M24"/>
    <mergeCell ref="N24:O24"/>
    <mergeCell ref="P24:Q24"/>
    <mergeCell ref="V27:W27"/>
    <mergeCell ref="X27:Y27"/>
    <mergeCell ref="Z27:AA27"/>
    <mergeCell ref="X26:Y26"/>
    <mergeCell ref="Z26:AA26"/>
    <mergeCell ref="L27:M27"/>
    <mergeCell ref="N27:O27"/>
    <mergeCell ref="P27:Q27"/>
    <mergeCell ref="R27:S27"/>
    <mergeCell ref="T27:U27"/>
    <mergeCell ref="Z30:AA30"/>
    <mergeCell ref="AB30:AC30"/>
    <mergeCell ref="L31:M31"/>
    <mergeCell ref="N31:O31"/>
    <mergeCell ref="AB4:AC4"/>
    <mergeCell ref="AB5:AC5"/>
    <mergeCell ref="AB6:AC6"/>
    <mergeCell ref="AB7:AC7"/>
    <mergeCell ref="AB8:AC8"/>
    <mergeCell ref="AB9:AC9"/>
    <mergeCell ref="AB26:AC26"/>
    <mergeCell ref="AB27:AC27"/>
    <mergeCell ref="L39:M39"/>
    <mergeCell ref="N39:O39"/>
    <mergeCell ref="P39:Q39"/>
    <mergeCell ref="R39:S39"/>
    <mergeCell ref="T39:U39"/>
    <mergeCell ref="V39:W39"/>
    <mergeCell ref="X39:Y39"/>
    <mergeCell ref="Z39:AA39"/>
    <mergeCell ref="V25:W25"/>
    <mergeCell ref="AB33:AC33"/>
    <mergeCell ref="AB34:AC34"/>
    <mergeCell ref="AB35:AC35"/>
    <mergeCell ref="AB20:AC20"/>
    <mergeCell ref="AB21:AC21"/>
    <mergeCell ref="AB22:AC22"/>
    <mergeCell ref="AB23:AC23"/>
    <mergeCell ref="P38:Q38"/>
    <mergeCell ref="R38:S38"/>
    <mergeCell ref="T38:U38"/>
    <mergeCell ref="V38:W38"/>
    <mergeCell ref="X36:Y36"/>
    <mergeCell ref="Z36:AA36"/>
    <mergeCell ref="AB18:AC18"/>
    <mergeCell ref="AB19:AC19"/>
    <mergeCell ref="AB10:AC10"/>
    <mergeCell ref="AB11:AC11"/>
    <mergeCell ref="AB12:AC12"/>
    <mergeCell ref="AB13:AC13"/>
    <mergeCell ref="AB14:AC14"/>
    <mergeCell ref="AB15:AC15"/>
    <mergeCell ref="AB16:AC16"/>
    <mergeCell ref="AB17:AC17"/>
    <mergeCell ref="AB24:AC24"/>
    <mergeCell ref="AB25:AC25"/>
    <mergeCell ref="R24:S24"/>
    <mergeCell ref="T24:U24"/>
    <mergeCell ref="V24:W24"/>
    <mergeCell ref="X24:Y24"/>
    <mergeCell ref="Z24:AA24"/>
    <mergeCell ref="P25:Q25"/>
    <mergeCell ref="L36:M36"/>
    <mergeCell ref="N36:O36"/>
    <mergeCell ref="P36:Q36"/>
    <mergeCell ref="R36:S36"/>
    <mergeCell ref="T36:U36"/>
    <mergeCell ref="V36:W36"/>
    <mergeCell ref="X34:Y34"/>
    <mergeCell ref="Z34:AA34"/>
    <mergeCell ref="X38:Y38"/>
    <mergeCell ref="Z38:AA38"/>
    <mergeCell ref="L35:M35"/>
    <mergeCell ref="N35:O35"/>
    <mergeCell ref="P35:Q35"/>
    <mergeCell ref="R35:S35"/>
    <mergeCell ref="T35:U35"/>
    <mergeCell ref="V35:W35"/>
    <mergeCell ref="X35:Y35"/>
    <mergeCell ref="Z35:AA35"/>
    <mergeCell ref="T37:U37"/>
    <mergeCell ref="V37:W37"/>
    <mergeCell ref="X37:Y37"/>
    <mergeCell ref="Z37:AA37"/>
    <mergeCell ref="L38:M38"/>
    <mergeCell ref="N38:O38"/>
    <mergeCell ref="Z25:AA25"/>
    <mergeCell ref="L26:M26"/>
    <mergeCell ref="N26:O26"/>
    <mergeCell ref="P26:Q26"/>
    <mergeCell ref="R26:S26"/>
    <mergeCell ref="L33:M33"/>
    <mergeCell ref="N33:O33"/>
    <mergeCell ref="P33:Q33"/>
    <mergeCell ref="R33:S33"/>
    <mergeCell ref="T33:U33"/>
    <mergeCell ref="V33:W33"/>
    <mergeCell ref="X33:Y33"/>
    <mergeCell ref="Z33:AA33"/>
    <mergeCell ref="L25:M25"/>
    <mergeCell ref="N25:O25"/>
    <mergeCell ref="R25:S25"/>
    <mergeCell ref="T25:U25"/>
    <mergeCell ref="N34:O34"/>
    <mergeCell ref="P34:Q34"/>
    <mergeCell ref="R34:S34"/>
    <mergeCell ref="T34:U34"/>
    <mergeCell ref="V34:W34"/>
    <mergeCell ref="P31:Q31"/>
    <mergeCell ref="R31:S31"/>
    <mergeCell ref="X32:Y32"/>
    <mergeCell ref="Z32:AA32"/>
    <mergeCell ref="R15:S15"/>
    <mergeCell ref="Z16:AA16"/>
    <mergeCell ref="Z17:AA17"/>
    <mergeCell ref="Z18:AA18"/>
    <mergeCell ref="X16:Y16"/>
    <mergeCell ref="X17:Y17"/>
    <mergeCell ref="T26:U26"/>
    <mergeCell ref="V26:W26"/>
    <mergeCell ref="L32:M32"/>
    <mergeCell ref="N32:O32"/>
    <mergeCell ref="P32:Q32"/>
    <mergeCell ref="R32:S32"/>
    <mergeCell ref="T32:U32"/>
    <mergeCell ref="V32:W32"/>
    <mergeCell ref="V22:W22"/>
    <mergeCell ref="L23:M23"/>
    <mergeCell ref="N23:O23"/>
    <mergeCell ref="P23:Q23"/>
    <mergeCell ref="R23:S23"/>
    <mergeCell ref="T23:U23"/>
    <mergeCell ref="V23:W23"/>
    <mergeCell ref="X23:Y23"/>
    <mergeCell ref="Z23:AA23"/>
    <mergeCell ref="X25:Y25"/>
    <mergeCell ref="T17:U17"/>
    <mergeCell ref="V17:W17"/>
    <mergeCell ref="L14:M14"/>
    <mergeCell ref="L18:M18"/>
    <mergeCell ref="T19:U19"/>
    <mergeCell ref="A43:C43"/>
    <mergeCell ref="D43:G43"/>
    <mergeCell ref="M43:P43"/>
    <mergeCell ref="L16:M16"/>
    <mergeCell ref="N16:O16"/>
    <mergeCell ref="L17:M17"/>
    <mergeCell ref="N17:O17"/>
    <mergeCell ref="P17:Q17"/>
    <mergeCell ref="P16:Q16"/>
    <mergeCell ref="N18:O18"/>
    <mergeCell ref="P18:Q18"/>
    <mergeCell ref="P19:Q19"/>
    <mergeCell ref="R17:S17"/>
    <mergeCell ref="R18:S18"/>
    <mergeCell ref="R19:S19"/>
    <mergeCell ref="L21:M21"/>
    <mergeCell ref="N21:O21"/>
    <mergeCell ref="P21:Q21"/>
    <mergeCell ref="R21:S21"/>
    <mergeCell ref="AB43:AC43"/>
    <mergeCell ref="Z11:AA11"/>
    <mergeCell ref="G8:G39"/>
    <mergeCell ref="L8:M8"/>
    <mergeCell ref="V9:W9"/>
    <mergeCell ref="X8:Y8"/>
    <mergeCell ref="X9:Y9"/>
    <mergeCell ref="Z9:AA9"/>
    <mergeCell ref="L10:M10"/>
    <mergeCell ref="N10:O10"/>
    <mergeCell ref="P10:Q10"/>
    <mergeCell ref="R10:S10"/>
    <mergeCell ref="T10:U10"/>
    <mergeCell ref="V10:W10"/>
    <mergeCell ref="L9:M9"/>
    <mergeCell ref="R9:S9"/>
    <mergeCell ref="T9:U9"/>
    <mergeCell ref="N9:O9"/>
    <mergeCell ref="P9:Q9"/>
    <mergeCell ref="V14:W14"/>
    <mergeCell ref="T15:U15"/>
    <mergeCell ref="L12:M12"/>
    <mergeCell ref="N12:O12"/>
    <mergeCell ref="L13:M13"/>
    <mergeCell ref="B4:K4"/>
    <mergeCell ref="B5:K5"/>
    <mergeCell ref="B6:K6"/>
    <mergeCell ref="B7:K7"/>
    <mergeCell ref="N8:O8"/>
    <mergeCell ref="P8:Q8"/>
    <mergeCell ref="L5:M5"/>
    <mergeCell ref="N5:O5"/>
    <mergeCell ref="P5:Q5"/>
    <mergeCell ref="P6:Q6"/>
    <mergeCell ref="L4:M4"/>
    <mergeCell ref="N4:O4"/>
    <mergeCell ref="P4:Q4"/>
    <mergeCell ref="L6:M6"/>
    <mergeCell ref="N6:O6"/>
    <mergeCell ref="R4:S4"/>
    <mergeCell ref="T4:U4"/>
    <mergeCell ref="V4:W4"/>
    <mergeCell ref="R5:S5"/>
    <mergeCell ref="R6:S6"/>
    <mergeCell ref="T6:U6"/>
    <mergeCell ref="V6:W6"/>
    <mergeCell ref="T5:U5"/>
    <mergeCell ref="V5:W5"/>
    <mergeCell ref="AD43:AH43"/>
    <mergeCell ref="T12:U12"/>
    <mergeCell ref="V12:W12"/>
    <mergeCell ref="R11:S11"/>
    <mergeCell ref="T11:U11"/>
    <mergeCell ref="V11:W11"/>
    <mergeCell ref="T13:U13"/>
    <mergeCell ref="V13:W13"/>
    <mergeCell ref="R13:S13"/>
    <mergeCell ref="R12:S12"/>
    <mergeCell ref="V15:W15"/>
    <mergeCell ref="R16:S16"/>
    <mergeCell ref="Z20:AA20"/>
    <mergeCell ref="R14:S14"/>
    <mergeCell ref="T16:U16"/>
    <mergeCell ref="V16:W16"/>
    <mergeCell ref="X19:Y19"/>
    <mergeCell ref="Z19:AA19"/>
    <mergeCell ref="R20:S20"/>
    <mergeCell ref="T20:U20"/>
    <mergeCell ref="V20:W20"/>
    <mergeCell ref="X20:Y20"/>
    <mergeCell ref="X21:Y21"/>
    <mergeCell ref="Z21:AA21"/>
    <mergeCell ref="X4:Y4"/>
    <mergeCell ref="T8:U8"/>
    <mergeCell ref="Z4:AA4"/>
    <mergeCell ref="X12:Y12"/>
    <mergeCell ref="Z12:AA12"/>
    <mergeCell ref="Z10:AA10"/>
    <mergeCell ref="X5:Y5"/>
    <mergeCell ref="Z5:AA5"/>
    <mergeCell ref="X6:Y6"/>
    <mergeCell ref="Z8:AA8"/>
    <mergeCell ref="Z6:AA6"/>
    <mergeCell ref="X11:Y11"/>
    <mergeCell ref="V7:W7"/>
    <mergeCell ref="X10:Y10"/>
    <mergeCell ref="X7:Y7"/>
    <mergeCell ref="Z7:AA7"/>
    <mergeCell ref="V8:W8"/>
    <mergeCell ref="N13:O13"/>
    <mergeCell ref="P13:Q13"/>
    <mergeCell ref="P12:Q12"/>
    <mergeCell ref="Z15:AA15"/>
    <mergeCell ref="L7:M7"/>
    <mergeCell ref="N7:O7"/>
    <mergeCell ref="P7:Q7"/>
    <mergeCell ref="R7:S7"/>
    <mergeCell ref="T7:U7"/>
    <mergeCell ref="X14:Y14"/>
    <mergeCell ref="X15:Y15"/>
    <mergeCell ref="R8:S8"/>
    <mergeCell ref="L11:M11"/>
    <mergeCell ref="Z13:AA13"/>
    <mergeCell ref="Z14:AA14"/>
    <mergeCell ref="X13:Y13"/>
    <mergeCell ref="N11:O11"/>
    <mergeCell ref="P11:Q11"/>
    <mergeCell ref="N14:O14"/>
    <mergeCell ref="P14:Q14"/>
    <mergeCell ref="L15:M15"/>
    <mergeCell ref="T14:U14"/>
    <mergeCell ref="N15:O15"/>
    <mergeCell ref="P15:Q15"/>
    <mergeCell ref="Z43:AA43"/>
    <mergeCell ref="H43:L43"/>
    <mergeCell ref="Q43:S43"/>
    <mergeCell ref="T43:U43"/>
    <mergeCell ref="V43:Y43"/>
    <mergeCell ref="X18:Y18"/>
    <mergeCell ref="T18:U18"/>
    <mergeCell ref="V18:W18"/>
    <mergeCell ref="L19:M19"/>
    <mergeCell ref="N19:O19"/>
    <mergeCell ref="L20:M20"/>
    <mergeCell ref="N20:O20"/>
    <mergeCell ref="P20:Q20"/>
    <mergeCell ref="L22:M22"/>
    <mergeCell ref="N22:O22"/>
    <mergeCell ref="P22:Q22"/>
    <mergeCell ref="R22:S22"/>
    <mergeCell ref="T22:U22"/>
    <mergeCell ref="V19:W19"/>
    <mergeCell ref="X22:Y22"/>
    <mergeCell ref="Z22:AA22"/>
    <mergeCell ref="T21:U21"/>
    <mergeCell ref="V21:W21"/>
    <mergeCell ref="L34:M34"/>
  </mergeCells>
  <phoneticPr fontId="5" type="noConversion"/>
  <conditionalFormatting sqref="D43:G43 M43:P43">
    <cfRule type="cellIs" dxfId="4040" priority="1" stopIfTrue="1" operator="equal">
      <formula>0</formula>
    </cfRule>
  </conditionalFormatting>
  <hyperlinks>
    <hyperlink ref="AI43" location="'Form II(b)'!AC13" display="i" xr:uid="{00000000-0004-0000-4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XXVI(d)</oddFooter>
  </headerFooter>
  <legacyDrawing r:id="rId2"/>
  <legacyDrawingHF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1">
    <tabColor indexed="20"/>
  </sheetPr>
  <dimension ref="A1:AM34"/>
  <sheetViews>
    <sheetView view="pageBreakPreview" zoomScale="120" zoomScaleNormal="100" zoomScaleSheetLayoutView="120" workbookViewId="0">
      <selection activeCell="B6" sqref="B6:D6"/>
    </sheetView>
  </sheetViews>
  <sheetFormatPr defaultRowHeight="12.75" x14ac:dyDescent="0.2"/>
  <cols>
    <col min="1" max="19" width="3.5703125" customWidth="1"/>
    <col min="20" max="20" width="12.5703125" customWidth="1"/>
    <col min="21" max="27" width="4.42578125" customWidth="1"/>
    <col min="28" max="28" width="4.28515625" customWidth="1"/>
    <col min="29" max="33" width="4.42578125" customWidth="1"/>
    <col min="34" max="34" width="2.28515625" customWidth="1"/>
    <col min="36"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316"/>
      <c r="AJ1" s="102" t="s">
        <v>565</v>
      </c>
      <c r="AL1" s="102" t="s">
        <v>653</v>
      </c>
      <c r="AM1" s="102" t="s">
        <v>695</v>
      </c>
    </row>
    <row r="2" spans="1:39" ht="15.75" x14ac:dyDescent="0.25">
      <c r="A2" s="5" t="s">
        <v>754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316"/>
      <c r="AL2" s="102" t="s">
        <v>654</v>
      </c>
      <c r="AM2" s="102" t="s">
        <v>696</v>
      </c>
    </row>
    <row r="3" spans="1:39"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316"/>
      <c r="AL3" s="102" t="s">
        <v>655</v>
      </c>
      <c r="AM3" s="102" t="s">
        <v>697</v>
      </c>
    </row>
    <row r="4" spans="1:39" x14ac:dyDescent="0.2">
      <c r="A4" s="8"/>
      <c r="B4" s="665" t="s">
        <v>159</v>
      </c>
      <c r="C4" s="665"/>
      <c r="D4" s="665"/>
      <c r="E4" s="665" t="s">
        <v>160</v>
      </c>
      <c r="F4" s="665"/>
      <c r="G4" s="665"/>
      <c r="H4" s="665"/>
      <c r="I4" s="665"/>
      <c r="J4" s="665"/>
      <c r="K4" s="665"/>
      <c r="L4" s="665"/>
      <c r="M4" s="665"/>
      <c r="N4" s="665"/>
      <c r="O4" s="665" t="s">
        <v>165</v>
      </c>
      <c r="P4" s="665"/>
      <c r="Q4" s="665"/>
      <c r="R4" s="437"/>
      <c r="S4" s="437"/>
      <c r="T4" s="665" t="s">
        <v>161</v>
      </c>
      <c r="U4" s="665"/>
      <c r="V4" s="665"/>
      <c r="W4" s="665" t="s">
        <v>162</v>
      </c>
      <c r="X4" s="665"/>
      <c r="Y4" s="665"/>
      <c r="Z4" s="665" t="s">
        <v>163</v>
      </c>
      <c r="AA4" s="665"/>
      <c r="AB4" s="665"/>
      <c r="AC4" s="665" t="s">
        <v>164</v>
      </c>
      <c r="AD4" s="665"/>
      <c r="AE4" s="665"/>
      <c r="AF4" s="9"/>
      <c r="AG4" s="4"/>
      <c r="AH4" s="316"/>
      <c r="AL4" s="102" t="s">
        <v>656</v>
      </c>
      <c r="AM4" s="102" t="s">
        <v>698</v>
      </c>
    </row>
    <row r="5" spans="1:39" x14ac:dyDescent="0.2">
      <c r="A5" s="4"/>
      <c r="B5" s="665"/>
      <c r="C5" s="665"/>
      <c r="D5" s="665"/>
      <c r="E5" s="665"/>
      <c r="F5" s="665"/>
      <c r="G5" s="665"/>
      <c r="H5" s="665"/>
      <c r="I5" s="665"/>
      <c r="J5" s="665"/>
      <c r="K5" s="665"/>
      <c r="L5" s="665"/>
      <c r="M5" s="665"/>
      <c r="N5" s="665"/>
      <c r="O5" s="665"/>
      <c r="P5" s="665"/>
      <c r="Q5" s="665"/>
      <c r="R5" s="437"/>
      <c r="S5" s="437"/>
      <c r="T5" s="665"/>
      <c r="U5" s="665"/>
      <c r="V5" s="665"/>
      <c r="W5" s="665"/>
      <c r="X5" s="665"/>
      <c r="Y5" s="665"/>
      <c r="Z5" s="665"/>
      <c r="AA5" s="665"/>
      <c r="AB5" s="665"/>
      <c r="AC5" s="665"/>
      <c r="AD5" s="665"/>
      <c r="AE5" s="665"/>
      <c r="AF5" s="9"/>
      <c r="AG5" s="4"/>
      <c r="AH5" s="316"/>
      <c r="AL5" s="102" t="s">
        <v>657</v>
      </c>
      <c r="AM5" s="102" t="s">
        <v>699</v>
      </c>
    </row>
    <row r="6" spans="1:39" x14ac:dyDescent="0.2">
      <c r="A6" s="4"/>
      <c r="B6" s="690"/>
      <c r="C6" s="690"/>
      <c r="D6" s="690"/>
      <c r="E6" s="746"/>
      <c r="F6" s="746"/>
      <c r="G6" s="746"/>
      <c r="H6" s="746"/>
      <c r="I6" s="746"/>
      <c r="J6" s="746"/>
      <c r="K6" s="746"/>
      <c r="L6" s="746"/>
      <c r="M6" s="746"/>
      <c r="N6" s="746"/>
      <c r="O6" s="690"/>
      <c r="P6" s="690"/>
      <c r="Q6" s="690"/>
      <c r="R6" s="690"/>
      <c r="S6" s="690"/>
      <c r="T6" s="690"/>
      <c r="U6" s="690"/>
      <c r="V6" s="690"/>
      <c r="W6" s="1342"/>
      <c r="X6" s="1342"/>
      <c r="Y6" s="1342"/>
      <c r="Z6" s="1342"/>
      <c r="AA6" s="1342"/>
      <c r="AB6" s="1342"/>
      <c r="AC6" s="1342"/>
      <c r="AD6" s="1342"/>
      <c r="AE6" s="1342"/>
      <c r="AF6" s="9"/>
      <c r="AG6" s="4"/>
      <c r="AH6" s="316"/>
    </row>
    <row r="7" spans="1:39" x14ac:dyDescent="0.2">
      <c r="A7" s="4"/>
      <c r="B7" s="690"/>
      <c r="C7" s="690"/>
      <c r="D7" s="690"/>
      <c r="E7" s="746"/>
      <c r="F7" s="746"/>
      <c r="G7" s="746"/>
      <c r="H7" s="746"/>
      <c r="I7" s="746"/>
      <c r="J7" s="746"/>
      <c r="K7" s="746"/>
      <c r="L7" s="746"/>
      <c r="M7" s="746"/>
      <c r="N7" s="746"/>
      <c r="O7" s="690"/>
      <c r="P7" s="690"/>
      <c r="Q7" s="690"/>
      <c r="R7" s="690"/>
      <c r="S7" s="690"/>
      <c r="T7" s="690"/>
      <c r="U7" s="690"/>
      <c r="V7" s="690"/>
      <c r="W7" s="1342"/>
      <c r="X7" s="1342"/>
      <c r="Y7" s="1342"/>
      <c r="Z7" s="1342"/>
      <c r="AA7" s="1342"/>
      <c r="AB7" s="1342"/>
      <c r="AC7" s="1342"/>
      <c r="AD7" s="1342"/>
      <c r="AE7" s="1342"/>
      <c r="AF7" s="9"/>
      <c r="AG7" s="4"/>
      <c r="AH7" s="316"/>
    </row>
    <row r="8" spans="1:39" x14ac:dyDescent="0.2">
      <c r="A8" s="4"/>
      <c r="B8" s="690"/>
      <c r="C8" s="690"/>
      <c r="D8" s="690"/>
      <c r="E8" s="746"/>
      <c r="F8" s="746"/>
      <c r="G8" s="746"/>
      <c r="H8" s="746"/>
      <c r="I8" s="746"/>
      <c r="J8" s="746"/>
      <c r="K8" s="746"/>
      <c r="L8" s="746"/>
      <c r="M8" s="746"/>
      <c r="N8" s="746"/>
      <c r="O8" s="690"/>
      <c r="P8" s="690"/>
      <c r="Q8" s="690"/>
      <c r="R8" s="690"/>
      <c r="S8" s="690"/>
      <c r="T8" s="690"/>
      <c r="U8" s="690"/>
      <c r="V8" s="690"/>
      <c r="W8" s="1342"/>
      <c r="X8" s="1342"/>
      <c r="Y8" s="1342"/>
      <c r="Z8" s="1342"/>
      <c r="AA8" s="1342"/>
      <c r="AB8" s="1342"/>
      <c r="AC8" s="1342"/>
      <c r="AD8" s="1342"/>
      <c r="AE8" s="1342"/>
      <c r="AF8" s="9"/>
      <c r="AG8" s="4"/>
      <c r="AH8" s="316"/>
    </row>
    <row r="9" spans="1:39" x14ac:dyDescent="0.2">
      <c r="A9" s="4"/>
      <c r="B9" s="690"/>
      <c r="C9" s="690"/>
      <c r="D9" s="690"/>
      <c r="E9" s="746"/>
      <c r="F9" s="746"/>
      <c r="G9" s="746"/>
      <c r="H9" s="746"/>
      <c r="I9" s="746"/>
      <c r="J9" s="746"/>
      <c r="K9" s="746"/>
      <c r="L9" s="746"/>
      <c r="M9" s="746"/>
      <c r="N9" s="746"/>
      <c r="O9" s="690"/>
      <c r="P9" s="690"/>
      <c r="Q9" s="690"/>
      <c r="R9" s="690"/>
      <c r="S9" s="690"/>
      <c r="T9" s="690"/>
      <c r="U9" s="690"/>
      <c r="V9" s="690"/>
      <c r="W9" s="1342"/>
      <c r="X9" s="1342"/>
      <c r="Y9" s="1342"/>
      <c r="Z9" s="1342"/>
      <c r="AA9" s="1342"/>
      <c r="AB9" s="1342"/>
      <c r="AC9" s="1342"/>
      <c r="AD9" s="1342"/>
      <c r="AE9" s="1342"/>
      <c r="AF9" s="9"/>
      <c r="AG9" s="4"/>
      <c r="AH9" s="316"/>
    </row>
    <row r="10" spans="1:39" x14ac:dyDescent="0.2">
      <c r="A10" s="4"/>
      <c r="B10" s="690"/>
      <c r="C10" s="690"/>
      <c r="D10" s="690"/>
      <c r="E10" s="746"/>
      <c r="F10" s="746"/>
      <c r="G10" s="746"/>
      <c r="H10" s="746"/>
      <c r="I10" s="746"/>
      <c r="J10" s="746"/>
      <c r="K10" s="746"/>
      <c r="L10" s="746"/>
      <c r="M10" s="746"/>
      <c r="N10" s="746"/>
      <c r="O10" s="690"/>
      <c r="P10" s="690"/>
      <c r="Q10" s="690"/>
      <c r="R10" s="690"/>
      <c r="S10" s="690"/>
      <c r="T10" s="690"/>
      <c r="U10" s="690"/>
      <c r="V10" s="690"/>
      <c r="W10" s="1342"/>
      <c r="X10" s="1342"/>
      <c r="Y10" s="1342"/>
      <c r="Z10" s="1342"/>
      <c r="AA10" s="1342"/>
      <c r="AB10" s="1342"/>
      <c r="AC10" s="1342"/>
      <c r="AD10" s="1342"/>
      <c r="AE10" s="1342"/>
      <c r="AF10" s="9"/>
      <c r="AG10" s="4"/>
      <c r="AH10" s="316"/>
    </row>
    <row r="11" spans="1:39" ht="13.5" thickBot="1" x14ac:dyDescent="0.25">
      <c r="A11" s="4"/>
      <c r="B11" s="1140"/>
      <c r="C11" s="1140"/>
      <c r="D11" s="1140"/>
      <c r="E11" s="1141"/>
      <c r="F11" s="1141"/>
      <c r="G11" s="1141"/>
      <c r="H11" s="1141"/>
      <c r="I11" s="1141"/>
      <c r="J11" s="1141"/>
      <c r="K11" s="1141"/>
      <c r="L11" s="1141"/>
      <c r="M11" s="1141"/>
      <c r="N11" s="1141"/>
      <c r="O11" s="1140"/>
      <c r="P11" s="1140"/>
      <c r="Q11" s="1140"/>
      <c r="R11" s="1140"/>
      <c r="S11" s="1140"/>
      <c r="T11" s="1140"/>
      <c r="U11" s="1140"/>
      <c r="V11" s="1140"/>
      <c r="W11" s="1343"/>
      <c r="X11" s="1343"/>
      <c r="Y11" s="1343"/>
      <c r="Z11" s="1343"/>
      <c r="AA11" s="1343"/>
      <c r="AB11" s="1343"/>
      <c r="AC11" s="1343"/>
      <c r="AD11" s="1343"/>
      <c r="AE11" s="1343"/>
      <c r="AF11" s="9"/>
      <c r="AG11" s="4"/>
      <c r="AH11" s="316"/>
    </row>
    <row r="12" spans="1:39" ht="12.75" customHeight="1" x14ac:dyDescent="0.2">
      <c r="A12" s="4"/>
      <c r="B12" s="1138" t="s">
        <v>388</v>
      </c>
      <c r="C12" s="1139"/>
      <c r="D12" s="1139"/>
      <c r="E12" s="1139"/>
      <c r="F12" s="1156" t="s">
        <v>389</v>
      </c>
      <c r="G12" s="1139"/>
      <c r="H12" s="1139"/>
      <c r="I12" s="1139"/>
      <c r="J12" s="1139"/>
      <c r="K12" s="1139"/>
      <c r="L12" s="1139"/>
      <c r="M12" s="1139"/>
      <c r="N12" s="1139"/>
      <c r="O12" s="1139"/>
      <c r="P12" s="1139"/>
      <c r="Q12" s="1139"/>
      <c r="R12" s="1139"/>
      <c r="S12" s="1139"/>
      <c r="T12" s="1139"/>
      <c r="U12" s="255"/>
      <c r="V12" s="255"/>
      <c r="W12" s="255"/>
      <c r="X12" s="255"/>
      <c r="Y12" s="255"/>
      <c r="Z12" s="255"/>
      <c r="AA12" s="255"/>
      <c r="AB12" s="255"/>
      <c r="AC12" s="255"/>
      <c r="AD12" s="255"/>
      <c r="AE12" s="255"/>
      <c r="AF12" s="255"/>
      <c r="AG12" s="256"/>
      <c r="AH12" s="316"/>
    </row>
    <row r="13" spans="1:39" ht="12.75" customHeight="1" thickBot="1" x14ac:dyDescent="0.25">
      <c r="A13" s="4"/>
      <c r="B13" s="1144" t="s">
        <v>650</v>
      </c>
      <c r="C13" s="1145"/>
      <c r="D13" s="1145"/>
      <c r="E13" s="1146"/>
      <c r="F13" s="1147" t="s">
        <v>651</v>
      </c>
      <c r="G13" s="1148"/>
      <c r="H13" s="1148"/>
      <c r="I13" s="1148"/>
      <c r="J13" s="1148"/>
      <c r="K13" s="1148"/>
      <c r="L13" s="1148"/>
      <c r="M13" s="1148"/>
      <c r="N13" s="1148"/>
      <c r="O13" s="1148"/>
      <c r="P13" s="1148"/>
      <c r="Q13" s="1148"/>
      <c r="R13" s="1148"/>
      <c r="S13" s="1148"/>
      <c r="T13" s="1149"/>
      <c r="U13" s="249"/>
      <c r="V13" s="249"/>
      <c r="W13" s="249"/>
      <c r="X13" s="249"/>
      <c r="Y13" s="249"/>
      <c r="Z13" s="249"/>
      <c r="AA13" s="249"/>
      <c r="AB13" s="249"/>
      <c r="AC13" s="249"/>
      <c r="AD13" s="249"/>
      <c r="AE13" s="249"/>
      <c r="AF13" s="249"/>
      <c r="AG13" s="249"/>
      <c r="AH13" s="316"/>
    </row>
    <row r="14" spans="1:39" ht="12.6" customHeight="1" x14ac:dyDescent="0.2">
      <c r="A14" s="4"/>
      <c r="B14" s="1127" t="s">
        <v>672</v>
      </c>
      <c r="C14" s="1128"/>
      <c r="D14" s="1128"/>
      <c r="E14" s="1129"/>
      <c r="F14" s="1125" t="s">
        <v>682</v>
      </c>
      <c r="G14" s="1126"/>
      <c r="H14" s="1126"/>
      <c r="I14" s="1126"/>
      <c r="J14" s="1126"/>
      <c r="K14" s="1126"/>
      <c r="L14" s="1126"/>
      <c r="M14" s="1126"/>
      <c r="N14" s="1126"/>
      <c r="O14" s="1126"/>
      <c r="P14" s="1126"/>
      <c r="Q14" s="1126"/>
      <c r="R14" s="1126"/>
      <c r="S14" s="1126"/>
      <c r="T14" s="1126"/>
      <c r="U14" s="250"/>
      <c r="V14" s="250"/>
      <c r="W14" s="250"/>
      <c r="X14" s="250"/>
      <c r="Y14" s="250"/>
      <c r="Z14" s="250"/>
      <c r="AA14" s="250"/>
      <c r="AB14" s="250"/>
      <c r="AC14" s="250"/>
      <c r="AD14" s="250"/>
      <c r="AE14" s="250"/>
      <c r="AF14" s="250"/>
      <c r="AG14" s="251"/>
      <c r="AH14" s="316"/>
    </row>
    <row r="15" spans="1:39" ht="12.75" customHeight="1" x14ac:dyDescent="0.2">
      <c r="A15" s="4"/>
      <c r="B15" s="1130"/>
      <c r="C15" s="1131"/>
      <c r="D15" s="1131"/>
      <c r="E15" s="1132"/>
      <c r="F15" s="1136" t="s">
        <v>660</v>
      </c>
      <c r="G15" s="993"/>
      <c r="H15" s="993"/>
      <c r="I15" s="993"/>
      <c r="J15" s="993"/>
      <c r="K15" s="993"/>
      <c r="L15" s="993"/>
      <c r="M15" s="993"/>
      <c r="N15" s="993"/>
      <c r="O15" s="993"/>
      <c r="P15" s="993"/>
      <c r="Q15" s="993"/>
      <c r="R15" s="993"/>
      <c r="S15" s="993"/>
      <c r="T15" s="993"/>
      <c r="U15" s="115"/>
      <c r="V15" s="115"/>
      <c r="W15" s="115"/>
      <c r="X15" s="115"/>
      <c r="Y15" s="115"/>
      <c r="Z15" s="115"/>
      <c r="AA15" s="115"/>
      <c r="AB15" s="115"/>
      <c r="AC15" s="115"/>
      <c r="AD15" s="115"/>
      <c r="AE15" s="115"/>
      <c r="AF15" s="115"/>
      <c r="AG15" s="252"/>
      <c r="AH15" s="316"/>
    </row>
    <row r="16" spans="1:39" ht="12.75" customHeight="1" x14ac:dyDescent="0.2">
      <c r="A16" s="4"/>
      <c r="B16" s="1130"/>
      <c r="C16" s="1131"/>
      <c r="D16" s="1131"/>
      <c r="E16" s="1132"/>
      <c r="F16" s="1136" t="s">
        <v>661</v>
      </c>
      <c r="G16" s="993"/>
      <c r="H16" s="993"/>
      <c r="I16" s="993"/>
      <c r="J16" s="993"/>
      <c r="K16" s="993"/>
      <c r="L16" s="993"/>
      <c r="M16" s="993"/>
      <c r="N16" s="993"/>
      <c r="O16" s="993"/>
      <c r="P16" s="993"/>
      <c r="Q16" s="993"/>
      <c r="R16" s="993"/>
      <c r="S16" s="993"/>
      <c r="T16" s="993"/>
      <c r="U16" s="115"/>
      <c r="V16" s="115"/>
      <c r="W16" s="115"/>
      <c r="X16" s="115"/>
      <c r="Y16" s="115"/>
      <c r="Z16" s="115"/>
      <c r="AA16" s="115"/>
      <c r="AB16" s="115"/>
      <c r="AC16" s="115"/>
      <c r="AD16" s="115"/>
      <c r="AE16" s="115"/>
      <c r="AF16" s="115"/>
      <c r="AG16" s="252"/>
      <c r="AH16" s="316"/>
    </row>
    <row r="17" spans="1:34" ht="12.75" customHeight="1" thickBot="1" x14ac:dyDescent="0.25">
      <c r="A17" s="4"/>
      <c r="B17" s="1133"/>
      <c r="C17" s="1134"/>
      <c r="D17" s="1134"/>
      <c r="E17" s="1135"/>
      <c r="F17" s="1142" t="s">
        <v>683</v>
      </c>
      <c r="G17" s="1143"/>
      <c r="H17" s="1143"/>
      <c r="I17" s="1143"/>
      <c r="J17" s="1143"/>
      <c r="K17" s="1143"/>
      <c r="L17" s="1143"/>
      <c r="M17" s="1143"/>
      <c r="N17" s="1143"/>
      <c r="O17" s="1143"/>
      <c r="P17" s="1143"/>
      <c r="Q17" s="1143"/>
      <c r="R17" s="1143"/>
      <c r="S17" s="1143"/>
      <c r="T17" s="1143"/>
      <c r="U17" s="253"/>
      <c r="V17" s="253"/>
      <c r="W17" s="253"/>
      <c r="X17" s="253"/>
      <c r="Y17" s="253"/>
      <c r="Z17" s="253"/>
      <c r="AA17" s="253"/>
      <c r="AB17" s="253"/>
      <c r="AC17" s="253"/>
      <c r="AD17" s="253"/>
      <c r="AE17" s="253"/>
      <c r="AF17" s="253"/>
      <c r="AG17" s="254"/>
      <c r="AH17" s="316"/>
    </row>
    <row r="18" spans="1:34" ht="12.6" customHeight="1" x14ac:dyDescent="0.2">
      <c r="A18" s="4"/>
      <c r="B18" s="1127" t="s">
        <v>666</v>
      </c>
      <c r="C18" s="1128"/>
      <c r="D18" s="1128"/>
      <c r="E18" s="1129"/>
      <c r="F18" s="1125" t="s">
        <v>682</v>
      </c>
      <c r="G18" s="1126"/>
      <c r="H18" s="1126"/>
      <c r="I18" s="1126"/>
      <c r="J18" s="1126"/>
      <c r="K18" s="1126"/>
      <c r="L18" s="1126"/>
      <c r="M18" s="1126"/>
      <c r="N18" s="1126"/>
      <c r="O18" s="1126"/>
      <c r="P18" s="1126"/>
      <c r="Q18" s="1126"/>
      <c r="R18" s="1126"/>
      <c r="S18" s="1126"/>
      <c r="T18" s="1126"/>
      <c r="U18" s="250"/>
      <c r="V18" s="250"/>
      <c r="W18" s="250"/>
      <c r="X18" s="250"/>
      <c r="Y18" s="250"/>
      <c r="Z18" s="250"/>
      <c r="AA18" s="250"/>
      <c r="AB18" s="250"/>
      <c r="AC18" s="250"/>
      <c r="AD18" s="250"/>
      <c r="AE18" s="250"/>
      <c r="AF18" s="250"/>
      <c r="AG18" s="251"/>
      <c r="AH18" s="316"/>
    </row>
    <row r="19" spans="1:34" x14ac:dyDescent="0.2">
      <c r="A19" s="4"/>
      <c r="B19" s="1130"/>
      <c r="C19" s="1131"/>
      <c r="D19" s="1131"/>
      <c r="E19" s="1132"/>
      <c r="F19" s="1136" t="s">
        <v>678</v>
      </c>
      <c r="G19" s="1137"/>
      <c r="H19" s="1137"/>
      <c r="I19" s="1137"/>
      <c r="J19" s="1137"/>
      <c r="K19" s="1137"/>
      <c r="L19" s="1137"/>
      <c r="M19" s="1137"/>
      <c r="N19" s="1137"/>
      <c r="O19" s="1137"/>
      <c r="P19" s="1137"/>
      <c r="Q19" s="1137"/>
      <c r="R19" s="1137"/>
      <c r="S19" s="1137"/>
      <c r="T19" s="1137"/>
      <c r="U19" s="115"/>
      <c r="V19" s="115"/>
      <c r="W19" s="115"/>
      <c r="X19" s="115"/>
      <c r="Y19" s="115"/>
      <c r="Z19" s="115"/>
      <c r="AA19" s="115"/>
      <c r="AB19" s="115"/>
      <c r="AC19" s="115"/>
      <c r="AD19" s="115"/>
      <c r="AE19" s="115"/>
      <c r="AF19" s="115"/>
      <c r="AG19" s="252"/>
      <c r="AH19" s="316"/>
    </row>
    <row r="20" spans="1:34" ht="21.75" customHeight="1" x14ac:dyDescent="0.2">
      <c r="A20" s="4"/>
      <c r="B20" s="1130"/>
      <c r="C20" s="1131"/>
      <c r="D20" s="1131"/>
      <c r="E20" s="1132"/>
      <c r="F20" s="1136" t="s">
        <v>681</v>
      </c>
      <c r="G20" s="1137"/>
      <c r="H20" s="1137"/>
      <c r="I20" s="1137"/>
      <c r="J20" s="1137"/>
      <c r="K20" s="1137"/>
      <c r="L20" s="1137"/>
      <c r="M20" s="1137"/>
      <c r="N20" s="1137"/>
      <c r="O20" s="1137"/>
      <c r="P20" s="1137"/>
      <c r="Q20" s="1137"/>
      <c r="R20" s="1137"/>
      <c r="S20" s="1137"/>
      <c r="T20" s="1137"/>
      <c r="U20" s="115"/>
      <c r="V20" s="115"/>
      <c r="W20" s="115"/>
      <c r="X20" s="115"/>
      <c r="Y20" s="115"/>
      <c r="Z20" s="115"/>
      <c r="AA20" s="115"/>
      <c r="AB20" s="115"/>
      <c r="AC20" s="115"/>
      <c r="AD20" s="115"/>
      <c r="AE20" s="115"/>
      <c r="AF20" s="115"/>
      <c r="AG20" s="252"/>
      <c r="AH20" s="316"/>
    </row>
    <row r="21" spans="1:34" ht="12.75" customHeight="1" thickBot="1" x14ac:dyDescent="0.25">
      <c r="A21" s="4"/>
      <c r="B21" s="1133"/>
      <c r="C21" s="1134"/>
      <c r="D21" s="1134"/>
      <c r="E21" s="1135"/>
      <c r="F21" s="1136" t="s">
        <v>684</v>
      </c>
      <c r="G21" s="1137"/>
      <c r="H21" s="1137"/>
      <c r="I21" s="1137"/>
      <c r="J21" s="1137"/>
      <c r="K21" s="1137"/>
      <c r="L21" s="1137"/>
      <c r="M21" s="1137"/>
      <c r="N21" s="1137"/>
      <c r="O21" s="1137"/>
      <c r="P21" s="1137"/>
      <c r="Q21" s="1137"/>
      <c r="R21" s="1137"/>
      <c r="S21" s="1137"/>
      <c r="T21" s="1137"/>
      <c r="U21" s="115"/>
      <c r="V21" s="115"/>
      <c r="W21" s="115"/>
      <c r="X21" s="115"/>
      <c r="Y21" s="115"/>
      <c r="Z21" s="115"/>
      <c r="AA21" s="115"/>
      <c r="AB21" s="115"/>
      <c r="AC21" s="115"/>
      <c r="AD21" s="115"/>
      <c r="AE21" s="115"/>
      <c r="AF21" s="115"/>
      <c r="AG21" s="252"/>
      <c r="AH21" s="316"/>
    </row>
    <row r="22" spans="1:34" ht="12.75" customHeight="1" x14ac:dyDescent="0.2">
      <c r="A22" s="4"/>
      <c r="B22" s="1127" t="s">
        <v>667</v>
      </c>
      <c r="C22" s="1128"/>
      <c r="D22" s="1128"/>
      <c r="E22" s="1129"/>
      <c r="F22" s="1125" t="s">
        <v>682</v>
      </c>
      <c r="G22" s="1126"/>
      <c r="H22" s="1126"/>
      <c r="I22" s="1126"/>
      <c r="J22" s="1126"/>
      <c r="K22" s="1126"/>
      <c r="L22" s="1126"/>
      <c r="M22" s="1126"/>
      <c r="N22" s="1126"/>
      <c r="O22" s="1126"/>
      <c r="P22" s="1126"/>
      <c r="Q22" s="1126"/>
      <c r="R22" s="1126"/>
      <c r="S22" s="1126"/>
      <c r="T22" s="1126"/>
      <c r="U22" s="250"/>
      <c r="V22" s="250"/>
      <c r="W22" s="250"/>
      <c r="X22" s="250"/>
      <c r="Y22" s="250"/>
      <c r="Z22" s="250"/>
      <c r="AA22" s="250"/>
      <c r="AB22" s="250"/>
      <c r="AC22" s="250"/>
      <c r="AD22" s="250"/>
      <c r="AE22" s="250"/>
      <c r="AF22" s="250"/>
      <c r="AG22" s="251"/>
      <c r="AH22" s="316"/>
    </row>
    <row r="23" spans="1:34" ht="12.75" customHeight="1" x14ac:dyDescent="0.2">
      <c r="A23" s="4"/>
      <c r="B23" s="1130"/>
      <c r="C23" s="1131"/>
      <c r="D23" s="1131"/>
      <c r="E23" s="1132"/>
      <c r="F23" s="1136" t="s">
        <v>678</v>
      </c>
      <c r="G23" s="1137"/>
      <c r="H23" s="1137"/>
      <c r="I23" s="1137"/>
      <c r="J23" s="1137"/>
      <c r="K23" s="1137"/>
      <c r="L23" s="1137"/>
      <c r="M23" s="1137"/>
      <c r="N23" s="1137"/>
      <c r="O23" s="1137"/>
      <c r="P23" s="1137"/>
      <c r="Q23" s="1137"/>
      <c r="R23" s="1137"/>
      <c r="S23" s="1137"/>
      <c r="T23" s="1137"/>
      <c r="U23" s="115"/>
      <c r="V23" s="115"/>
      <c r="W23" s="115"/>
      <c r="X23" s="115"/>
      <c r="Y23" s="115"/>
      <c r="Z23" s="115"/>
      <c r="AA23" s="115"/>
      <c r="AB23" s="115"/>
      <c r="AC23" s="115"/>
      <c r="AD23" s="115"/>
      <c r="AE23" s="115"/>
      <c r="AF23" s="115"/>
      <c r="AG23" s="252"/>
      <c r="AH23" s="316"/>
    </row>
    <row r="24" spans="1:34" ht="12.75" customHeight="1" x14ac:dyDescent="0.2">
      <c r="A24" s="4"/>
      <c r="B24" s="1130"/>
      <c r="C24" s="1131"/>
      <c r="D24" s="1131"/>
      <c r="E24" s="1132"/>
      <c r="F24" s="1136" t="s">
        <v>680</v>
      </c>
      <c r="G24" s="1137"/>
      <c r="H24" s="1137"/>
      <c r="I24" s="1137"/>
      <c r="J24" s="1137"/>
      <c r="K24" s="1137"/>
      <c r="L24" s="1137"/>
      <c r="M24" s="1137"/>
      <c r="N24" s="1137"/>
      <c r="O24" s="1137"/>
      <c r="P24" s="1137"/>
      <c r="Q24" s="1137"/>
      <c r="R24" s="1137"/>
      <c r="S24" s="1137"/>
      <c r="T24" s="1137"/>
      <c r="U24" s="115"/>
      <c r="V24" s="115"/>
      <c r="W24" s="115"/>
      <c r="X24" s="115"/>
      <c r="Y24" s="115"/>
      <c r="Z24" s="115"/>
      <c r="AA24" s="115"/>
      <c r="AB24" s="115"/>
      <c r="AC24" s="115"/>
      <c r="AD24" s="115"/>
      <c r="AE24" s="115"/>
      <c r="AF24" s="115"/>
      <c r="AG24" s="252"/>
      <c r="AH24" s="316"/>
    </row>
    <row r="25" spans="1:34" ht="12.75" customHeight="1" thickBot="1" x14ac:dyDescent="0.25">
      <c r="A25" s="4"/>
      <c r="B25" s="1133"/>
      <c r="C25" s="1134"/>
      <c r="D25" s="1134"/>
      <c r="E25" s="1135"/>
      <c r="F25" s="1136" t="s">
        <v>684</v>
      </c>
      <c r="G25" s="1137"/>
      <c r="H25" s="1137"/>
      <c r="I25" s="1137"/>
      <c r="J25" s="1137"/>
      <c r="K25" s="1137"/>
      <c r="L25" s="1137"/>
      <c r="M25" s="1137"/>
      <c r="N25" s="1137"/>
      <c r="O25" s="1137"/>
      <c r="P25" s="1137"/>
      <c r="Q25" s="1137"/>
      <c r="R25" s="1137"/>
      <c r="S25" s="1137"/>
      <c r="T25" s="1137"/>
      <c r="U25" s="115"/>
      <c r="V25" s="115"/>
      <c r="W25" s="115"/>
      <c r="X25" s="115"/>
      <c r="Y25" s="115"/>
      <c r="Z25" s="115"/>
      <c r="AA25" s="115"/>
      <c r="AB25" s="115"/>
      <c r="AC25" s="115"/>
      <c r="AD25" s="115"/>
      <c r="AE25" s="115"/>
      <c r="AF25" s="115"/>
      <c r="AG25" s="252"/>
      <c r="AH25" s="316"/>
    </row>
    <row r="26" spans="1:34" ht="12.75" customHeight="1" x14ac:dyDescent="0.2">
      <c r="A26" s="4"/>
      <c r="B26" s="1127" t="s">
        <v>677</v>
      </c>
      <c r="C26" s="1128"/>
      <c r="D26" s="1128"/>
      <c r="E26" s="1129"/>
      <c r="F26" s="1125" t="s">
        <v>669</v>
      </c>
      <c r="G26" s="1155"/>
      <c r="H26" s="1155"/>
      <c r="I26" s="1155"/>
      <c r="J26" s="1155"/>
      <c r="K26" s="1155"/>
      <c r="L26" s="1155"/>
      <c r="M26" s="1155"/>
      <c r="N26" s="1155"/>
      <c r="O26" s="1155"/>
      <c r="P26" s="1155"/>
      <c r="Q26" s="1155"/>
      <c r="R26" s="1155"/>
      <c r="S26" s="1155"/>
      <c r="T26" s="1155"/>
      <c r="U26" s="250"/>
      <c r="V26" s="250"/>
      <c r="W26" s="250"/>
      <c r="X26" s="250"/>
      <c r="Y26" s="250"/>
      <c r="Z26" s="250"/>
      <c r="AA26" s="250"/>
      <c r="AB26" s="250"/>
      <c r="AC26" s="250"/>
      <c r="AD26" s="250"/>
      <c r="AE26" s="250"/>
      <c r="AF26" s="250"/>
      <c r="AG26" s="251"/>
      <c r="AH26" s="316"/>
    </row>
    <row r="27" spans="1:34" ht="12.75" customHeight="1" x14ac:dyDescent="0.2">
      <c r="A27" s="4"/>
      <c r="B27" s="1130"/>
      <c r="C27" s="1131"/>
      <c r="D27" s="1131"/>
      <c r="E27" s="1132"/>
      <c r="F27" s="1136" t="s">
        <v>670</v>
      </c>
      <c r="G27" s="993"/>
      <c r="H27" s="993"/>
      <c r="I27" s="993"/>
      <c r="J27" s="993"/>
      <c r="K27" s="993"/>
      <c r="L27" s="993"/>
      <c r="M27" s="993"/>
      <c r="N27" s="993"/>
      <c r="O27" s="993"/>
      <c r="P27" s="993"/>
      <c r="Q27" s="993"/>
      <c r="R27" s="993"/>
      <c r="S27" s="993"/>
      <c r="T27" s="993"/>
      <c r="U27" s="115"/>
      <c r="V27" s="115"/>
      <c r="W27" s="115"/>
      <c r="X27" s="115"/>
      <c r="Y27" s="115"/>
      <c r="Z27" s="115"/>
      <c r="AA27" s="115"/>
      <c r="AB27" s="115"/>
      <c r="AC27" s="115"/>
      <c r="AD27" s="115"/>
      <c r="AE27" s="115"/>
      <c r="AF27" s="115"/>
      <c r="AG27" s="252"/>
      <c r="AH27" s="316"/>
    </row>
    <row r="28" spans="1:34" ht="12.75" customHeight="1" thickBot="1" x14ac:dyDescent="0.25">
      <c r="A28" s="4"/>
      <c r="B28" s="1133"/>
      <c r="C28" s="1134"/>
      <c r="D28" s="1134"/>
      <c r="E28" s="1135"/>
      <c r="F28" s="1142" t="s">
        <v>671</v>
      </c>
      <c r="G28" s="1143"/>
      <c r="H28" s="1143"/>
      <c r="I28" s="1143"/>
      <c r="J28" s="1143"/>
      <c r="K28" s="1143"/>
      <c r="L28" s="1143"/>
      <c r="M28" s="1143"/>
      <c r="N28" s="1143"/>
      <c r="O28" s="1143"/>
      <c r="P28" s="1143"/>
      <c r="Q28" s="1143"/>
      <c r="R28" s="1143"/>
      <c r="S28" s="1143"/>
      <c r="T28" s="1143"/>
      <c r="U28" s="253"/>
      <c r="V28" s="253"/>
      <c r="W28" s="253"/>
      <c r="X28" s="253"/>
      <c r="Y28" s="253"/>
      <c r="Z28" s="253"/>
      <c r="AA28" s="253"/>
      <c r="AB28" s="253"/>
      <c r="AC28" s="253"/>
      <c r="AD28" s="253"/>
      <c r="AE28" s="253"/>
      <c r="AF28" s="253"/>
      <c r="AG28" s="254"/>
      <c r="AH28" s="316"/>
    </row>
    <row r="29" spans="1:34" ht="15" customHeight="1" x14ac:dyDescent="0.2">
      <c r="A29" s="4"/>
      <c r="B29" s="1150" t="s">
        <v>387</v>
      </c>
      <c r="C29" s="1151"/>
      <c r="D29" s="1151"/>
      <c r="E29" s="1152"/>
      <c r="F29" s="1125" t="s">
        <v>263</v>
      </c>
      <c r="G29" s="1126"/>
      <c r="H29" s="1126"/>
      <c r="I29" s="1126"/>
      <c r="J29" s="1126"/>
      <c r="K29" s="1126"/>
      <c r="L29" s="1126"/>
      <c r="M29" s="1126"/>
      <c r="N29" s="1126"/>
      <c r="O29" s="1126"/>
      <c r="P29" s="1126"/>
      <c r="Q29" s="1126"/>
      <c r="R29" s="1126"/>
      <c r="S29" s="1126"/>
      <c r="T29" s="1126"/>
      <c r="U29" s="305"/>
      <c r="V29" s="305"/>
      <c r="W29" s="305"/>
      <c r="X29" s="305"/>
      <c r="Y29" s="305"/>
      <c r="Z29" s="305"/>
      <c r="AA29" s="305"/>
      <c r="AB29" s="305"/>
      <c r="AC29" s="305"/>
      <c r="AD29" s="305"/>
      <c r="AE29" s="305"/>
      <c r="AF29" s="305"/>
      <c r="AG29" s="306"/>
      <c r="AH29" s="316"/>
    </row>
    <row r="30" spans="1:34" ht="15" customHeight="1" thickBot="1" x14ac:dyDescent="0.25">
      <c r="A30" s="4"/>
      <c r="B30" s="1153"/>
      <c r="C30" s="1154"/>
      <c r="D30" s="1154"/>
      <c r="E30" s="388"/>
      <c r="F30" s="1123" t="s">
        <v>264</v>
      </c>
      <c r="G30" s="1124"/>
      <c r="H30" s="1124"/>
      <c r="I30" s="1124"/>
      <c r="J30" s="1124"/>
      <c r="K30" s="1124"/>
      <c r="L30" s="1124"/>
      <c r="M30" s="1124"/>
      <c r="N30" s="1124"/>
      <c r="O30" s="1124"/>
      <c r="P30" s="1124"/>
      <c r="Q30" s="1124"/>
      <c r="R30" s="1124"/>
      <c r="S30" s="1124"/>
      <c r="T30" s="1124"/>
      <c r="U30" s="308"/>
      <c r="V30" s="308"/>
      <c r="W30" s="308"/>
      <c r="X30" s="308"/>
      <c r="Y30" s="308"/>
      <c r="Z30" s="308"/>
      <c r="AA30" s="308"/>
      <c r="AB30" s="308"/>
      <c r="AC30" s="308"/>
      <c r="AD30" s="308"/>
      <c r="AE30" s="308"/>
      <c r="AF30" s="308"/>
      <c r="AG30" s="307"/>
      <c r="AH30" s="316"/>
    </row>
    <row r="31" spans="1:34" x14ac:dyDescent="0.2">
      <c r="A31" s="4"/>
      <c r="B31" s="574" t="s">
        <v>112</v>
      </c>
      <c r="C31" s="575"/>
      <c r="D31" s="576"/>
      <c r="E31" s="577"/>
      <c r="F31" s="578"/>
      <c r="G31" s="578"/>
      <c r="H31" s="578"/>
      <c r="I31" s="578"/>
      <c r="J31" s="578"/>
      <c r="K31" s="578"/>
      <c r="L31" s="578"/>
      <c r="M31" s="578"/>
      <c r="N31" s="578"/>
      <c r="O31" s="578"/>
      <c r="P31" s="578"/>
      <c r="Q31" s="578"/>
      <c r="R31" s="578"/>
      <c r="S31" s="578"/>
      <c r="T31" s="578"/>
      <c r="U31" s="578"/>
      <c r="V31" s="578"/>
      <c r="W31" s="578"/>
      <c r="X31" s="578"/>
      <c r="Y31" s="578"/>
      <c r="Z31" s="578"/>
      <c r="AA31" s="578"/>
      <c r="AB31" s="578"/>
      <c r="AC31" s="578"/>
      <c r="AD31" s="578"/>
      <c r="AE31" s="578"/>
      <c r="AF31" s="579"/>
      <c r="AG31" s="4"/>
      <c r="AH31" s="316"/>
    </row>
    <row r="32" spans="1:34" x14ac:dyDescent="0.2">
      <c r="A32" s="7"/>
      <c r="B32" s="22"/>
      <c r="C32" s="23"/>
      <c r="D32" s="23"/>
      <c r="E32" s="580"/>
      <c r="F32" s="581"/>
      <c r="G32" s="581"/>
      <c r="H32" s="581"/>
      <c r="I32" s="581"/>
      <c r="J32" s="581"/>
      <c r="K32" s="581"/>
      <c r="L32" s="581"/>
      <c r="M32" s="581"/>
      <c r="N32" s="581"/>
      <c r="O32" s="581"/>
      <c r="P32" s="581"/>
      <c r="Q32" s="581"/>
      <c r="R32" s="581"/>
      <c r="S32" s="581"/>
      <c r="T32" s="581"/>
      <c r="U32" s="581"/>
      <c r="V32" s="581"/>
      <c r="W32" s="581"/>
      <c r="X32" s="581"/>
      <c r="Y32" s="581"/>
      <c r="Z32" s="581"/>
      <c r="AA32" s="581"/>
      <c r="AB32" s="581"/>
      <c r="AC32" s="581"/>
      <c r="AD32" s="581"/>
      <c r="AE32" s="581"/>
      <c r="AF32" s="582"/>
      <c r="AG32" s="4"/>
      <c r="AH32" s="316"/>
    </row>
    <row r="33" spans="1:34" x14ac:dyDescent="0.2">
      <c r="A33" s="2"/>
      <c r="B33" s="511" t="s">
        <v>784</v>
      </c>
      <c r="C33" s="511"/>
      <c r="D33" s="511"/>
      <c r="E33" s="511"/>
      <c r="F33" s="511"/>
      <c r="G33" s="511"/>
      <c r="H33" s="511"/>
      <c r="I33" s="511"/>
      <c r="J33" s="511"/>
      <c r="K33" s="511"/>
      <c r="L33" s="511"/>
      <c r="M33" s="511"/>
      <c r="N33" s="511"/>
      <c r="O33" s="511"/>
      <c r="P33" s="511"/>
      <c r="Q33" s="511"/>
      <c r="R33" s="511"/>
      <c r="S33" s="511"/>
      <c r="T33" s="511"/>
      <c r="U33" s="511"/>
      <c r="V33" s="511"/>
      <c r="W33" s="511"/>
      <c r="X33" s="511"/>
      <c r="Y33" s="511"/>
      <c r="Z33" s="511"/>
      <c r="AA33" s="511"/>
      <c r="AB33" s="511"/>
      <c r="AC33" s="511"/>
      <c r="AD33" s="511"/>
      <c r="AE33" s="511"/>
      <c r="AF33" s="511"/>
      <c r="AG33" s="4"/>
      <c r="AH33" s="316"/>
    </row>
    <row r="34" spans="1:34" s="1" customFormat="1" x14ac:dyDescent="0.2">
      <c r="A34" s="397" t="s">
        <v>359</v>
      </c>
      <c r="B34" s="397"/>
      <c r="C34" s="397"/>
      <c r="D34" s="445">
        <f>'Form I'!$D$34</f>
        <v>0</v>
      </c>
      <c r="E34" s="446"/>
      <c r="F34" s="446"/>
      <c r="G34" s="447"/>
      <c r="H34" s="401" t="s">
        <v>356</v>
      </c>
      <c r="I34" s="353"/>
      <c r="J34" s="353"/>
      <c r="K34" s="353"/>
      <c r="L34" s="388"/>
      <c r="M34" s="448">
        <f>'Form I'!$M$34</f>
        <v>0</v>
      </c>
      <c r="N34" s="446"/>
      <c r="O34" s="446"/>
      <c r="P34" s="447"/>
      <c r="Q34" s="384" t="s">
        <v>4</v>
      </c>
      <c r="R34" s="384"/>
      <c r="S34" s="384"/>
      <c r="T34" s="385"/>
      <c r="U34" s="386"/>
      <c r="V34" s="387" t="s">
        <v>358</v>
      </c>
      <c r="W34" s="353"/>
      <c r="X34" s="353"/>
      <c r="Y34" s="388"/>
      <c r="Z34" s="385"/>
      <c r="AA34" s="389"/>
      <c r="AB34" s="384" t="s">
        <v>1</v>
      </c>
      <c r="AC34" s="384"/>
      <c r="AD34" s="381"/>
      <c r="AE34" s="382"/>
      <c r="AF34" s="383"/>
      <c r="AG34" s="100" t="e" vm="1">
        <v>#VALUE!</v>
      </c>
      <c r="AH34" s="317"/>
    </row>
  </sheetData>
  <sheetProtection sheet="1" selectLockedCells="1"/>
  <mergeCells count="88">
    <mergeCell ref="O6:S6"/>
    <mergeCell ref="O7:S7"/>
    <mergeCell ref="Z6:AB6"/>
    <mergeCell ref="W10:Y10"/>
    <mergeCell ref="B31:D31"/>
    <mergeCell ref="E31:AF32"/>
    <mergeCell ref="W11:Y11"/>
    <mergeCell ref="Z11:AB11"/>
    <mergeCell ref="AC11:AE11"/>
    <mergeCell ref="B11:D11"/>
    <mergeCell ref="B29:E30"/>
    <mergeCell ref="F28:T28"/>
    <mergeCell ref="F26:T26"/>
    <mergeCell ref="B9:D9"/>
    <mergeCell ref="F12:T12"/>
    <mergeCell ref="Z10:AB10"/>
    <mergeCell ref="B4:D5"/>
    <mergeCell ref="AC4:AE5"/>
    <mergeCell ref="O4:S5"/>
    <mergeCell ref="B10:D10"/>
    <mergeCell ref="E6:N6"/>
    <mergeCell ref="E7:N7"/>
    <mergeCell ref="E4:N5"/>
    <mergeCell ref="T4:V5"/>
    <mergeCell ref="E8:N8"/>
    <mergeCell ref="E9:N9"/>
    <mergeCell ref="AC6:AE6"/>
    <mergeCell ref="AC7:AE7"/>
    <mergeCell ref="AC9:AE9"/>
    <mergeCell ref="AC8:AE8"/>
    <mergeCell ref="E10:N10"/>
    <mergeCell ref="AC10:AE10"/>
    <mergeCell ref="T10:V10"/>
    <mergeCell ref="W9:Y9"/>
    <mergeCell ref="Z9:AB9"/>
    <mergeCell ref="W4:Y5"/>
    <mergeCell ref="Z4:AB5"/>
    <mergeCell ref="T8:V8"/>
    <mergeCell ref="T9:V9"/>
    <mergeCell ref="W6:Y6"/>
    <mergeCell ref="W7:Y7"/>
    <mergeCell ref="W8:Y8"/>
    <mergeCell ref="T6:V6"/>
    <mergeCell ref="Z7:AB7"/>
    <mergeCell ref="Z8:AB8"/>
    <mergeCell ref="E11:N11"/>
    <mergeCell ref="F17:T17"/>
    <mergeCell ref="F16:T16"/>
    <mergeCell ref="F27:T27"/>
    <mergeCell ref="F20:T20"/>
    <mergeCell ref="F14:T14"/>
    <mergeCell ref="F19:T19"/>
    <mergeCell ref="B13:E13"/>
    <mergeCell ref="F13:T13"/>
    <mergeCell ref="B14:E17"/>
    <mergeCell ref="B18:E21"/>
    <mergeCell ref="B6:D6"/>
    <mergeCell ref="B7:D7"/>
    <mergeCell ref="B8:D8"/>
    <mergeCell ref="H34:L34"/>
    <mergeCell ref="Q34:S34"/>
    <mergeCell ref="B12:E12"/>
    <mergeCell ref="F15:T15"/>
    <mergeCell ref="F21:T21"/>
    <mergeCell ref="T7:V7"/>
    <mergeCell ref="F18:T18"/>
    <mergeCell ref="O10:S10"/>
    <mergeCell ref="O8:S8"/>
    <mergeCell ref="O9:S9"/>
    <mergeCell ref="M34:P34"/>
    <mergeCell ref="O11:S11"/>
    <mergeCell ref="T11:V11"/>
    <mergeCell ref="AD34:AF34"/>
    <mergeCell ref="AB34:AC34"/>
    <mergeCell ref="Z34:AA34"/>
    <mergeCell ref="A34:C34"/>
    <mergeCell ref="D34:G34"/>
    <mergeCell ref="V34:Y34"/>
    <mergeCell ref="T34:U34"/>
    <mergeCell ref="B33:AF33"/>
    <mergeCell ref="F30:T30"/>
    <mergeCell ref="F22:T22"/>
    <mergeCell ref="B26:E28"/>
    <mergeCell ref="B22:E25"/>
    <mergeCell ref="F29:T29"/>
    <mergeCell ref="F23:T23"/>
    <mergeCell ref="F24:T24"/>
    <mergeCell ref="F25:T25"/>
  </mergeCells>
  <phoneticPr fontId="5" type="noConversion"/>
  <conditionalFormatting sqref="D34:G34 M34:P34">
    <cfRule type="cellIs" dxfId="4039" priority="4" stopIfTrue="1" operator="equal">
      <formula>0</formula>
    </cfRule>
  </conditionalFormatting>
  <conditionalFormatting sqref="U29:AG30">
    <cfRule type="containsText" dxfId="4038" priority="2" operator="containsText" text="Y">
      <formula>NOT(ISERROR(SEARCH("Y",U29)))</formula>
    </cfRule>
    <cfRule type="containsBlanks" dxfId="4037" priority="3">
      <formula>LEN(TRIM(U29))=0</formula>
    </cfRule>
  </conditionalFormatting>
  <conditionalFormatting sqref="U13:AG13">
    <cfRule type="containsBlanks" dxfId="4036" priority="1">
      <formula>LEN(TRIM(U13))=0</formula>
    </cfRule>
  </conditionalFormatting>
  <dataValidations count="2">
    <dataValidation type="list" allowBlank="1" showInputMessage="1" showErrorMessage="1" sqref="AK9 U13:AG13" xr:uid="{9191EDEC-7E72-4AA5-8991-6015F328D2D7}">
      <formula1>$AL$1:$AL$5</formula1>
    </dataValidation>
    <dataValidation type="list" allowBlank="1" showInputMessage="1" showErrorMessage="1" sqref="U29:AG30" xr:uid="{7E044C9C-C7D4-4A20-92D1-3D63326A90CA}">
      <formula1>$AJ$1:$AJ$2</formula1>
    </dataValidation>
  </dataValidations>
  <hyperlinks>
    <hyperlink ref="AG34" location="'Form II(b)'!AC14" display="i" xr:uid="{00000000-0004-0000-4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&amp;LJunction Pedestrian Timings &amp; Linking&amp;CPage &amp;P of &amp;N&amp;RForm XXVII</oddFooter>
  </headerFooter>
  <legacy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indexed="50"/>
  </sheetPr>
  <dimension ref="A1:AI36"/>
  <sheetViews>
    <sheetView view="pageBreakPreview" zoomScaleNormal="100" zoomScaleSheetLayoutView="100" workbookViewId="0">
      <selection activeCell="B4" sqref="B4:AH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512"/>
      <c r="C4" s="513"/>
      <c r="D4" s="513"/>
      <c r="E4" s="513"/>
      <c r="F4" s="513"/>
      <c r="G4" s="513"/>
      <c r="H4" s="513"/>
      <c r="I4" s="513"/>
      <c r="J4" s="513"/>
      <c r="K4" s="513"/>
      <c r="L4" s="513"/>
      <c r="M4" s="513"/>
      <c r="N4" s="513"/>
      <c r="O4" s="513"/>
      <c r="P4" s="513"/>
      <c r="Q4" s="513"/>
      <c r="R4" s="513"/>
      <c r="S4" s="513"/>
      <c r="T4" s="513"/>
      <c r="U4" s="513"/>
      <c r="V4" s="513"/>
      <c r="W4" s="513"/>
      <c r="X4" s="513"/>
      <c r="Y4" s="513"/>
      <c r="Z4" s="513"/>
      <c r="AA4" s="513"/>
      <c r="AB4" s="513"/>
      <c r="AC4" s="513"/>
      <c r="AD4" s="513"/>
      <c r="AE4" s="513"/>
      <c r="AF4" s="513"/>
      <c r="AG4" s="513"/>
      <c r="AH4" s="514"/>
      <c r="AI4" s="4"/>
    </row>
    <row r="5" spans="1:35" x14ac:dyDescent="0.2">
      <c r="A5" s="4"/>
      <c r="B5" s="515"/>
      <c r="C5" s="516"/>
      <c r="D5" s="516"/>
      <c r="E5" s="516"/>
      <c r="F5" s="516"/>
      <c r="G5" s="516"/>
      <c r="H5" s="516"/>
      <c r="I5" s="516"/>
      <c r="J5" s="516"/>
      <c r="K5" s="516"/>
      <c r="L5" s="516"/>
      <c r="M5" s="516"/>
      <c r="N5" s="516"/>
      <c r="O5" s="516"/>
      <c r="P5" s="516"/>
      <c r="Q5" s="516"/>
      <c r="R5" s="516"/>
      <c r="S5" s="516"/>
      <c r="T5" s="516"/>
      <c r="U5" s="516"/>
      <c r="V5" s="516"/>
      <c r="W5" s="516"/>
      <c r="X5" s="516"/>
      <c r="Y5" s="516"/>
      <c r="Z5" s="516"/>
      <c r="AA5" s="516"/>
      <c r="AB5" s="516"/>
      <c r="AC5" s="516"/>
      <c r="AD5" s="516"/>
      <c r="AE5" s="516"/>
      <c r="AF5" s="516"/>
      <c r="AG5" s="516"/>
      <c r="AH5" s="517"/>
      <c r="AI5" s="4"/>
    </row>
    <row r="6" spans="1:35" x14ac:dyDescent="0.2">
      <c r="A6" s="4"/>
      <c r="B6" s="515"/>
      <c r="C6" s="516"/>
      <c r="D6" s="516"/>
      <c r="E6" s="516"/>
      <c r="F6" s="516"/>
      <c r="G6" s="516"/>
      <c r="H6" s="516"/>
      <c r="I6" s="516"/>
      <c r="J6" s="516"/>
      <c r="K6" s="516"/>
      <c r="L6" s="516"/>
      <c r="M6" s="516"/>
      <c r="N6" s="516"/>
      <c r="O6" s="516"/>
      <c r="P6" s="516"/>
      <c r="Q6" s="516"/>
      <c r="R6" s="516"/>
      <c r="S6" s="516"/>
      <c r="T6" s="516"/>
      <c r="U6" s="516"/>
      <c r="V6" s="516"/>
      <c r="W6" s="516"/>
      <c r="X6" s="516"/>
      <c r="Y6" s="516"/>
      <c r="Z6" s="516"/>
      <c r="AA6" s="516"/>
      <c r="AB6" s="516"/>
      <c r="AC6" s="516"/>
      <c r="AD6" s="516"/>
      <c r="AE6" s="516"/>
      <c r="AF6" s="516"/>
      <c r="AG6" s="516"/>
      <c r="AH6" s="517"/>
      <c r="AI6" s="4"/>
    </row>
    <row r="7" spans="1:35" x14ac:dyDescent="0.2">
      <c r="A7" s="4"/>
      <c r="B7" s="515"/>
      <c r="C7" s="516"/>
      <c r="D7" s="516"/>
      <c r="E7" s="516"/>
      <c r="F7" s="516"/>
      <c r="G7" s="516"/>
      <c r="H7" s="516"/>
      <c r="I7" s="516"/>
      <c r="J7" s="516"/>
      <c r="K7" s="516"/>
      <c r="L7" s="516"/>
      <c r="M7" s="516"/>
      <c r="N7" s="516"/>
      <c r="O7" s="516"/>
      <c r="P7" s="516"/>
      <c r="Q7" s="516"/>
      <c r="R7" s="516"/>
      <c r="S7" s="516"/>
      <c r="T7" s="516"/>
      <c r="U7" s="516"/>
      <c r="V7" s="516"/>
      <c r="W7" s="516"/>
      <c r="X7" s="516"/>
      <c r="Y7" s="516"/>
      <c r="Z7" s="516"/>
      <c r="AA7" s="516"/>
      <c r="AB7" s="516"/>
      <c r="AC7" s="516"/>
      <c r="AD7" s="516"/>
      <c r="AE7" s="516"/>
      <c r="AF7" s="516"/>
      <c r="AG7" s="516"/>
      <c r="AH7" s="517"/>
      <c r="AI7" s="4"/>
    </row>
    <row r="8" spans="1:35" x14ac:dyDescent="0.2">
      <c r="A8" s="4"/>
      <c r="B8" s="518"/>
      <c r="C8" s="519"/>
      <c r="D8" s="519"/>
      <c r="E8" s="519"/>
      <c r="F8" s="519"/>
      <c r="G8" s="519"/>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c r="AG8" s="519"/>
      <c r="AH8" s="520"/>
      <c r="AI8" s="4"/>
    </row>
    <row r="9" spans="1:35" x14ac:dyDescent="0.2">
      <c r="A9" s="4"/>
      <c r="B9" s="512"/>
      <c r="C9" s="513"/>
      <c r="D9" s="513"/>
      <c r="E9" s="513"/>
      <c r="F9" s="513"/>
      <c r="G9" s="513"/>
      <c r="H9" s="513"/>
      <c r="I9" s="513"/>
      <c r="J9" s="513"/>
      <c r="K9" s="513"/>
      <c r="L9" s="513"/>
      <c r="M9" s="513"/>
      <c r="N9" s="513"/>
      <c r="O9" s="513"/>
      <c r="P9" s="513"/>
      <c r="Q9" s="513"/>
      <c r="R9" s="513"/>
      <c r="S9" s="513"/>
      <c r="T9" s="513"/>
      <c r="U9" s="513"/>
      <c r="V9" s="513"/>
      <c r="W9" s="513"/>
      <c r="X9" s="513"/>
      <c r="Y9" s="513"/>
      <c r="Z9" s="513"/>
      <c r="AA9" s="513"/>
      <c r="AB9" s="513"/>
      <c r="AC9" s="513"/>
      <c r="AD9" s="513"/>
      <c r="AE9" s="513"/>
      <c r="AF9" s="513"/>
      <c r="AG9" s="513"/>
      <c r="AH9" s="514"/>
      <c r="AI9" s="4"/>
    </row>
    <row r="10" spans="1:35" x14ac:dyDescent="0.2">
      <c r="A10" s="4"/>
      <c r="B10" s="515"/>
      <c r="C10" s="516"/>
      <c r="D10" s="516"/>
      <c r="E10" s="516"/>
      <c r="F10" s="516"/>
      <c r="G10" s="516"/>
      <c r="H10" s="516"/>
      <c r="I10" s="516"/>
      <c r="J10" s="516"/>
      <c r="K10" s="516"/>
      <c r="L10" s="516"/>
      <c r="M10" s="516"/>
      <c r="N10" s="516"/>
      <c r="O10" s="516"/>
      <c r="P10" s="516"/>
      <c r="Q10" s="516"/>
      <c r="R10" s="516"/>
      <c r="S10" s="516"/>
      <c r="T10" s="516"/>
      <c r="U10" s="516"/>
      <c r="V10" s="516"/>
      <c r="W10" s="516"/>
      <c r="X10" s="516"/>
      <c r="Y10" s="516"/>
      <c r="Z10" s="516"/>
      <c r="AA10" s="516"/>
      <c r="AB10" s="516"/>
      <c r="AC10" s="516"/>
      <c r="AD10" s="516"/>
      <c r="AE10" s="516"/>
      <c r="AF10" s="516"/>
      <c r="AG10" s="516"/>
      <c r="AH10" s="517"/>
      <c r="AI10" s="4"/>
    </row>
    <row r="11" spans="1:35" x14ac:dyDescent="0.2">
      <c r="A11" s="4"/>
      <c r="B11" s="515"/>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7"/>
      <c r="AI11" s="4"/>
    </row>
    <row r="12" spans="1:35" x14ac:dyDescent="0.2">
      <c r="A12" s="4"/>
      <c r="B12" s="515"/>
      <c r="C12" s="516"/>
      <c r="D12" s="516"/>
      <c r="E12" s="516"/>
      <c r="F12" s="516"/>
      <c r="G12" s="516"/>
      <c r="H12" s="516"/>
      <c r="I12" s="516"/>
      <c r="J12" s="516"/>
      <c r="K12" s="516"/>
      <c r="L12" s="516"/>
      <c r="M12" s="516"/>
      <c r="N12" s="516"/>
      <c r="O12" s="516"/>
      <c r="P12" s="516"/>
      <c r="Q12" s="516"/>
      <c r="R12" s="516"/>
      <c r="S12" s="516"/>
      <c r="T12" s="516"/>
      <c r="U12" s="516"/>
      <c r="V12" s="516"/>
      <c r="W12" s="516"/>
      <c r="X12" s="516"/>
      <c r="Y12" s="516"/>
      <c r="Z12" s="516"/>
      <c r="AA12" s="516"/>
      <c r="AB12" s="516"/>
      <c r="AC12" s="516"/>
      <c r="AD12" s="516"/>
      <c r="AE12" s="516"/>
      <c r="AF12" s="516"/>
      <c r="AG12" s="516"/>
      <c r="AH12" s="517"/>
      <c r="AI12" s="4"/>
    </row>
    <row r="13" spans="1:35" x14ac:dyDescent="0.2">
      <c r="A13" s="4"/>
      <c r="B13" s="518"/>
      <c r="C13" s="519"/>
      <c r="D13" s="519"/>
      <c r="E13" s="519"/>
      <c r="F13" s="519"/>
      <c r="G13" s="519"/>
      <c r="H13" s="519"/>
      <c r="I13" s="519"/>
      <c r="J13" s="519"/>
      <c r="K13" s="519"/>
      <c r="L13" s="519"/>
      <c r="M13" s="519"/>
      <c r="N13" s="519"/>
      <c r="O13" s="519"/>
      <c r="P13" s="519"/>
      <c r="Q13" s="519"/>
      <c r="R13" s="519"/>
      <c r="S13" s="519"/>
      <c r="T13" s="519"/>
      <c r="U13" s="519"/>
      <c r="V13" s="519"/>
      <c r="W13" s="519"/>
      <c r="X13" s="519"/>
      <c r="Y13" s="519"/>
      <c r="Z13" s="519"/>
      <c r="AA13" s="519"/>
      <c r="AB13" s="519"/>
      <c r="AC13" s="519"/>
      <c r="AD13" s="519"/>
      <c r="AE13" s="519"/>
      <c r="AF13" s="519"/>
      <c r="AG13" s="519"/>
      <c r="AH13" s="520"/>
      <c r="AI13" s="4"/>
    </row>
    <row r="14" spans="1:35" x14ac:dyDescent="0.2">
      <c r="A14" s="4"/>
      <c r="B14" s="512"/>
      <c r="C14" s="513"/>
      <c r="D14" s="513"/>
      <c r="E14" s="513"/>
      <c r="F14" s="513"/>
      <c r="G14" s="513"/>
      <c r="H14" s="513"/>
      <c r="I14" s="513"/>
      <c r="J14" s="513"/>
      <c r="K14" s="513"/>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4"/>
      <c r="AI14" s="4"/>
    </row>
    <row r="15" spans="1:35" x14ac:dyDescent="0.2">
      <c r="A15" s="4"/>
      <c r="B15" s="515"/>
      <c r="C15" s="516"/>
      <c r="D15" s="516"/>
      <c r="E15" s="516"/>
      <c r="F15" s="516"/>
      <c r="G15" s="516"/>
      <c r="H15" s="516"/>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7"/>
      <c r="AI15" s="4"/>
    </row>
    <row r="16" spans="1:35" x14ac:dyDescent="0.2">
      <c r="A16" s="4"/>
      <c r="B16" s="515"/>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7"/>
      <c r="AI16" s="4"/>
    </row>
    <row r="17" spans="1:35" x14ac:dyDescent="0.2">
      <c r="A17" s="4"/>
      <c r="B17" s="515"/>
      <c r="C17" s="516"/>
      <c r="D17" s="516"/>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7"/>
      <c r="AI17" s="4"/>
    </row>
    <row r="18" spans="1:35" x14ac:dyDescent="0.2">
      <c r="A18" s="4"/>
      <c r="B18" s="518"/>
      <c r="C18" s="519"/>
      <c r="D18" s="519"/>
      <c r="E18" s="519"/>
      <c r="F18" s="519"/>
      <c r="G18" s="519"/>
      <c r="H18" s="519"/>
      <c r="I18" s="519"/>
      <c r="J18" s="519"/>
      <c r="K18" s="519"/>
      <c r="L18" s="519"/>
      <c r="M18" s="519"/>
      <c r="N18" s="519"/>
      <c r="O18" s="519"/>
      <c r="P18" s="519"/>
      <c r="Q18" s="519"/>
      <c r="R18" s="519"/>
      <c r="S18" s="519"/>
      <c r="T18" s="519"/>
      <c r="U18" s="519"/>
      <c r="V18" s="519"/>
      <c r="W18" s="519"/>
      <c r="X18" s="519"/>
      <c r="Y18" s="519"/>
      <c r="Z18" s="519"/>
      <c r="AA18" s="519"/>
      <c r="AB18" s="519"/>
      <c r="AC18" s="519"/>
      <c r="AD18" s="519"/>
      <c r="AE18" s="519"/>
      <c r="AF18" s="519"/>
      <c r="AG18" s="519"/>
      <c r="AH18" s="520"/>
      <c r="AI18" s="4"/>
    </row>
    <row r="19" spans="1:35" x14ac:dyDescent="0.2">
      <c r="A19" s="4"/>
      <c r="B19" s="512"/>
      <c r="C19" s="513"/>
      <c r="D19" s="513"/>
      <c r="E19" s="513"/>
      <c r="F19" s="513"/>
      <c r="G19" s="513"/>
      <c r="H19" s="513"/>
      <c r="I19" s="513"/>
      <c r="J19" s="513"/>
      <c r="K19" s="513"/>
      <c r="L19" s="513"/>
      <c r="M19" s="513"/>
      <c r="N19" s="513"/>
      <c r="O19" s="513"/>
      <c r="P19" s="513"/>
      <c r="Q19" s="513"/>
      <c r="R19" s="513"/>
      <c r="S19" s="513"/>
      <c r="T19" s="513"/>
      <c r="U19" s="513"/>
      <c r="V19" s="513"/>
      <c r="W19" s="513"/>
      <c r="X19" s="513"/>
      <c r="Y19" s="513"/>
      <c r="Z19" s="513"/>
      <c r="AA19" s="513"/>
      <c r="AB19" s="513"/>
      <c r="AC19" s="513"/>
      <c r="AD19" s="513"/>
      <c r="AE19" s="513"/>
      <c r="AF19" s="513"/>
      <c r="AG19" s="513"/>
      <c r="AH19" s="514"/>
      <c r="AI19" s="4"/>
    </row>
    <row r="20" spans="1:35" x14ac:dyDescent="0.2">
      <c r="A20" s="4"/>
      <c r="B20" s="515"/>
      <c r="C20" s="516"/>
      <c r="D20" s="516"/>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7"/>
      <c r="AI20" s="4"/>
    </row>
    <row r="21" spans="1:35" x14ac:dyDescent="0.2">
      <c r="A21" s="4"/>
      <c r="B21" s="515"/>
      <c r="C21" s="516"/>
      <c r="D21" s="516"/>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7"/>
      <c r="AI21" s="4"/>
    </row>
    <row r="22" spans="1:35" x14ac:dyDescent="0.2">
      <c r="A22" s="4"/>
      <c r="B22" s="515"/>
      <c r="C22" s="516"/>
      <c r="D22" s="516"/>
      <c r="E22" s="516"/>
      <c r="F22" s="516"/>
      <c r="G22" s="516"/>
      <c r="H22" s="516"/>
      <c r="I22" s="516"/>
      <c r="J22" s="516"/>
      <c r="K22" s="516"/>
      <c r="L22" s="516"/>
      <c r="M22" s="516"/>
      <c r="N22" s="516"/>
      <c r="O22" s="516"/>
      <c r="P22" s="516"/>
      <c r="Q22" s="516"/>
      <c r="R22" s="516"/>
      <c r="S22" s="516"/>
      <c r="T22" s="516"/>
      <c r="U22" s="516"/>
      <c r="V22" s="516"/>
      <c r="W22" s="516"/>
      <c r="X22" s="516"/>
      <c r="Y22" s="516"/>
      <c r="Z22" s="516"/>
      <c r="AA22" s="516"/>
      <c r="AB22" s="516"/>
      <c r="AC22" s="516"/>
      <c r="AD22" s="516"/>
      <c r="AE22" s="516"/>
      <c r="AF22" s="516"/>
      <c r="AG22" s="516"/>
      <c r="AH22" s="517"/>
      <c r="AI22" s="4"/>
    </row>
    <row r="23" spans="1:35" x14ac:dyDescent="0.2">
      <c r="A23" s="4"/>
      <c r="B23" s="518"/>
      <c r="C23" s="519"/>
      <c r="D23" s="519"/>
      <c r="E23" s="519"/>
      <c r="F23" s="519"/>
      <c r="G23" s="519"/>
      <c r="H23" s="519"/>
      <c r="I23" s="519"/>
      <c r="J23" s="519"/>
      <c r="K23" s="519"/>
      <c r="L23" s="519"/>
      <c r="M23" s="519"/>
      <c r="N23" s="519"/>
      <c r="O23" s="519"/>
      <c r="P23" s="519"/>
      <c r="Q23" s="519"/>
      <c r="R23" s="519"/>
      <c r="S23" s="519"/>
      <c r="T23" s="519"/>
      <c r="U23" s="519"/>
      <c r="V23" s="519"/>
      <c r="W23" s="519"/>
      <c r="X23" s="519"/>
      <c r="Y23" s="519"/>
      <c r="Z23" s="519"/>
      <c r="AA23" s="519"/>
      <c r="AB23" s="519"/>
      <c r="AC23" s="519"/>
      <c r="AD23" s="519"/>
      <c r="AE23" s="519"/>
      <c r="AF23" s="519"/>
      <c r="AG23" s="519"/>
      <c r="AH23" s="520"/>
      <c r="AI23" s="4"/>
    </row>
    <row r="24" spans="1:35" x14ac:dyDescent="0.2">
      <c r="A24" s="4"/>
      <c r="B24" s="512"/>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13"/>
      <c r="AE24" s="513"/>
      <c r="AF24" s="513"/>
      <c r="AG24" s="513"/>
      <c r="AH24" s="514"/>
      <c r="AI24" s="4"/>
    </row>
    <row r="25" spans="1:35" x14ac:dyDescent="0.2">
      <c r="A25" s="4"/>
      <c r="B25" s="515"/>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516"/>
      <c r="AB25" s="516"/>
      <c r="AC25" s="516"/>
      <c r="AD25" s="516"/>
      <c r="AE25" s="516"/>
      <c r="AF25" s="516"/>
      <c r="AG25" s="516"/>
      <c r="AH25" s="517"/>
      <c r="AI25" s="4"/>
    </row>
    <row r="26" spans="1:35" x14ac:dyDescent="0.2">
      <c r="A26" s="4"/>
      <c r="B26" s="515"/>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7"/>
      <c r="AI26" s="4"/>
    </row>
    <row r="27" spans="1:35" x14ac:dyDescent="0.2">
      <c r="A27" s="4"/>
      <c r="B27" s="515"/>
      <c r="C27" s="516"/>
      <c r="D27" s="516"/>
      <c r="E27" s="516"/>
      <c r="F27" s="516"/>
      <c r="G27" s="516"/>
      <c r="H27" s="516"/>
      <c r="I27" s="516"/>
      <c r="J27" s="516"/>
      <c r="K27" s="516"/>
      <c r="L27" s="516"/>
      <c r="M27" s="516"/>
      <c r="N27" s="516"/>
      <c r="O27" s="516"/>
      <c r="P27" s="516"/>
      <c r="Q27" s="516"/>
      <c r="R27" s="516"/>
      <c r="S27" s="516"/>
      <c r="T27" s="516"/>
      <c r="U27" s="516"/>
      <c r="V27" s="516"/>
      <c r="W27" s="516"/>
      <c r="X27" s="516"/>
      <c r="Y27" s="516"/>
      <c r="Z27" s="516"/>
      <c r="AA27" s="516"/>
      <c r="AB27" s="516"/>
      <c r="AC27" s="516"/>
      <c r="AD27" s="516"/>
      <c r="AE27" s="516"/>
      <c r="AF27" s="516"/>
      <c r="AG27" s="516"/>
      <c r="AH27" s="517"/>
      <c r="AI27" s="4"/>
    </row>
    <row r="28" spans="1:35" x14ac:dyDescent="0.2">
      <c r="A28" s="4"/>
      <c r="B28" s="518"/>
      <c r="C28" s="519"/>
      <c r="D28" s="519"/>
      <c r="E28" s="519"/>
      <c r="F28" s="519"/>
      <c r="G28" s="519"/>
      <c r="H28" s="519"/>
      <c r="I28" s="519"/>
      <c r="J28" s="519"/>
      <c r="K28" s="519"/>
      <c r="L28" s="519"/>
      <c r="M28" s="519"/>
      <c r="N28" s="519"/>
      <c r="O28" s="519"/>
      <c r="P28" s="519"/>
      <c r="Q28" s="519"/>
      <c r="R28" s="519"/>
      <c r="S28" s="519"/>
      <c r="T28" s="519"/>
      <c r="U28" s="519"/>
      <c r="V28" s="519"/>
      <c r="W28" s="519"/>
      <c r="X28" s="519"/>
      <c r="Y28" s="519"/>
      <c r="Z28" s="519"/>
      <c r="AA28" s="519"/>
      <c r="AB28" s="519"/>
      <c r="AC28" s="519"/>
      <c r="AD28" s="519"/>
      <c r="AE28" s="519"/>
      <c r="AF28" s="519"/>
      <c r="AG28" s="519"/>
      <c r="AH28" s="520"/>
      <c r="AI28" s="4"/>
    </row>
    <row r="29" spans="1:35" x14ac:dyDescent="0.2">
      <c r="A29" s="4"/>
      <c r="B29" s="512"/>
      <c r="C29" s="513"/>
      <c r="D29" s="513"/>
      <c r="E29" s="513"/>
      <c r="F29" s="513"/>
      <c r="G29" s="513"/>
      <c r="H29" s="513"/>
      <c r="I29" s="513"/>
      <c r="J29" s="513"/>
      <c r="K29" s="513"/>
      <c r="L29" s="513"/>
      <c r="M29" s="513"/>
      <c r="N29" s="513"/>
      <c r="O29" s="513"/>
      <c r="P29" s="513"/>
      <c r="Q29" s="513"/>
      <c r="R29" s="513"/>
      <c r="S29" s="513"/>
      <c r="T29" s="513"/>
      <c r="U29" s="513"/>
      <c r="V29" s="513"/>
      <c r="W29" s="513"/>
      <c r="X29" s="513"/>
      <c r="Y29" s="513"/>
      <c r="Z29" s="513"/>
      <c r="AA29" s="513"/>
      <c r="AB29" s="513"/>
      <c r="AC29" s="513"/>
      <c r="AD29" s="513"/>
      <c r="AE29" s="513"/>
      <c r="AF29" s="513"/>
      <c r="AG29" s="513"/>
      <c r="AH29" s="514"/>
      <c r="AI29" s="4"/>
    </row>
    <row r="30" spans="1:35" x14ac:dyDescent="0.2">
      <c r="A30" s="4"/>
      <c r="B30" s="515"/>
      <c r="C30" s="516"/>
      <c r="D30" s="516"/>
      <c r="E30" s="516"/>
      <c r="F30" s="516"/>
      <c r="G30" s="516"/>
      <c r="H30" s="516"/>
      <c r="I30" s="516"/>
      <c r="J30" s="516"/>
      <c r="K30" s="516"/>
      <c r="L30" s="516"/>
      <c r="M30" s="516"/>
      <c r="N30" s="516"/>
      <c r="O30" s="516"/>
      <c r="P30" s="516"/>
      <c r="Q30" s="516"/>
      <c r="R30" s="516"/>
      <c r="S30" s="516"/>
      <c r="T30" s="516"/>
      <c r="U30" s="516"/>
      <c r="V30" s="516"/>
      <c r="W30" s="516"/>
      <c r="X30" s="516"/>
      <c r="Y30" s="516"/>
      <c r="Z30" s="516"/>
      <c r="AA30" s="516"/>
      <c r="AB30" s="516"/>
      <c r="AC30" s="516"/>
      <c r="AD30" s="516"/>
      <c r="AE30" s="516"/>
      <c r="AF30" s="516"/>
      <c r="AG30" s="516"/>
      <c r="AH30" s="517"/>
      <c r="AI30" s="4"/>
    </row>
    <row r="31" spans="1:35" x14ac:dyDescent="0.2">
      <c r="A31" s="4"/>
      <c r="B31" s="515"/>
      <c r="C31" s="516"/>
      <c r="D31" s="516"/>
      <c r="E31" s="516"/>
      <c r="F31" s="516"/>
      <c r="G31" s="516"/>
      <c r="H31" s="516"/>
      <c r="I31" s="516"/>
      <c r="J31" s="516"/>
      <c r="K31" s="516"/>
      <c r="L31" s="516"/>
      <c r="M31" s="516"/>
      <c r="N31" s="516"/>
      <c r="O31" s="516"/>
      <c r="P31" s="516"/>
      <c r="Q31" s="516"/>
      <c r="R31" s="516"/>
      <c r="S31" s="516"/>
      <c r="T31" s="516"/>
      <c r="U31" s="516"/>
      <c r="V31" s="516"/>
      <c r="W31" s="516"/>
      <c r="X31" s="516"/>
      <c r="Y31" s="516"/>
      <c r="Z31" s="516"/>
      <c r="AA31" s="516"/>
      <c r="AB31" s="516"/>
      <c r="AC31" s="516"/>
      <c r="AD31" s="516"/>
      <c r="AE31" s="516"/>
      <c r="AF31" s="516"/>
      <c r="AG31" s="516"/>
      <c r="AH31" s="517"/>
      <c r="AI31" s="4"/>
    </row>
    <row r="32" spans="1:35" x14ac:dyDescent="0.2">
      <c r="A32" s="4"/>
      <c r="B32" s="515"/>
      <c r="C32" s="516"/>
      <c r="D32" s="516"/>
      <c r="E32" s="516"/>
      <c r="F32" s="516"/>
      <c r="G32" s="516"/>
      <c r="H32" s="516"/>
      <c r="I32" s="516"/>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516"/>
      <c r="AH32" s="517"/>
      <c r="AI32" s="4"/>
    </row>
    <row r="33" spans="1:35" x14ac:dyDescent="0.2">
      <c r="A33" s="4"/>
      <c r="B33" s="518"/>
      <c r="C33" s="519"/>
      <c r="D33" s="519"/>
      <c r="E33" s="519"/>
      <c r="F33" s="519"/>
      <c r="G33" s="519"/>
      <c r="H33" s="519"/>
      <c r="I33" s="519"/>
      <c r="J33" s="519"/>
      <c r="K33" s="519"/>
      <c r="L33" s="519"/>
      <c r="M33" s="519"/>
      <c r="N33" s="519"/>
      <c r="O33" s="519"/>
      <c r="P33" s="519"/>
      <c r="Q33" s="519"/>
      <c r="R33" s="519"/>
      <c r="S33" s="519"/>
      <c r="T33" s="519"/>
      <c r="U33" s="519"/>
      <c r="V33" s="519"/>
      <c r="W33" s="519"/>
      <c r="X33" s="519"/>
      <c r="Y33" s="519"/>
      <c r="Z33" s="519"/>
      <c r="AA33" s="519"/>
      <c r="AB33" s="519"/>
      <c r="AC33" s="519"/>
      <c r="AD33" s="519"/>
      <c r="AE33" s="519"/>
      <c r="AF33" s="519"/>
      <c r="AG33" s="519"/>
      <c r="AH33" s="520"/>
      <c r="AI33" s="4"/>
    </row>
    <row r="34" spans="1:35" x14ac:dyDescent="0.2">
      <c r="A34" s="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2"/>
      <c r="B35" s="511" t="s">
        <v>2</v>
      </c>
      <c r="C35" s="511"/>
      <c r="D35" s="511"/>
      <c r="E35" s="511"/>
      <c r="F35" s="511"/>
      <c r="G35" s="511"/>
      <c r="H35" s="511"/>
      <c r="I35" s="511"/>
      <c r="J35" s="511"/>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formatCells="0" selectLockedCells="1"/>
  <mergeCells count="41">
    <mergeCell ref="B24:AH24"/>
    <mergeCell ref="B25:AH25"/>
    <mergeCell ref="B26:AH26"/>
    <mergeCell ref="B27:AH27"/>
    <mergeCell ref="B33:AH33"/>
    <mergeCell ref="B28:AH28"/>
    <mergeCell ref="B29:AH29"/>
    <mergeCell ref="B30:AH30"/>
    <mergeCell ref="B31:AH31"/>
    <mergeCell ref="B32:AH32"/>
    <mergeCell ref="B19:AH19"/>
    <mergeCell ref="B20:AH20"/>
    <mergeCell ref="B21:AH21"/>
    <mergeCell ref="B22:AH22"/>
    <mergeCell ref="B23:AH23"/>
    <mergeCell ref="AD36:AH36"/>
    <mergeCell ref="A36:C36"/>
    <mergeCell ref="D36:G36"/>
    <mergeCell ref="M36:P36"/>
    <mergeCell ref="AB36:AC36"/>
    <mergeCell ref="Q36:S36"/>
    <mergeCell ref="T36:U36"/>
    <mergeCell ref="V36:Y36"/>
    <mergeCell ref="Z36:AA36"/>
    <mergeCell ref="H36:L36"/>
    <mergeCell ref="B4:AH4"/>
    <mergeCell ref="B5:AH5"/>
    <mergeCell ref="B6:AH6"/>
    <mergeCell ref="B7:AH7"/>
    <mergeCell ref="B35:AH35"/>
    <mergeCell ref="B8:AH8"/>
    <mergeCell ref="B9:AH9"/>
    <mergeCell ref="B10:AH10"/>
    <mergeCell ref="B11:AH11"/>
    <mergeCell ref="B12:AH12"/>
    <mergeCell ref="B13:AH13"/>
    <mergeCell ref="B14:AH14"/>
    <mergeCell ref="B15:AH15"/>
    <mergeCell ref="B16:AH16"/>
    <mergeCell ref="B17:AH17"/>
    <mergeCell ref="B18:AH18"/>
  </mergeCells>
  <phoneticPr fontId="5" type="noConversion"/>
  <conditionalFormatting sqref="D36:G36 M36:P36">
    <cfRule type="cellIs" dxfId="3977" priority="1" stopIfTrue="1" operator="equal">
      <formula>0</formula>
    </cfRule>
  </conditionalFormatting>
  <hyperlinks>
    <hyperlink ref="AI36" location="'Form II'!AC12" display="i" xr:uid="{00000000-0004-0000-06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&amp;LConfiguration Notes&amp;CPage &amp;P of &amp;N&amp;RForm IV</oddFooter>
  </headerFooter>
  <legacyDrawing r:id="rId2"/>
  <legacyDrawingHF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4">
    <tabColor indexed="20"/>
  </sheetPr>
  <dimension ref="A1:AL37"/>
  <sheetViews>
    <sheetView view="pageBreakPreview" zoomScaleNormal="100" zoomScaleSheetLayoutView="100" workbookViewId="0">
      <selection activeCell="J4" sqref="J4:S4"/>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565</v>
      </c>
    </row>
    <row r="2" spans="1:38" ht="15.75" x14ac:dyDescent="0.25">
      <c r="A2" s="5" t="s">
        <v>755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5" customHeight="1" x14ac:dyDescent="0.2">
      <c r="A4" s="8"/>
      <c r="B4" s="749" t="s">
        <v>254</v>
      </c>
      <c r="C4" s="749"/>
      <c r="D4" s="749"/>
      <c r="E4" s="749"/>
      <c r="F4" s="750" t="s">
        <v>255</v>
      </c>
      <c r="G4" s="750"/>
      <c r="H4" s="750"/>
      <c r="I4" s="750"/>
      <c r="J4" s="360"/>
      <c r="K4" s="364"/>
      <c r="L4" s="364"/>
      <c r="M4" s="364"/>
      <c r="N4" s="364"/>
      <c r="O4" s="364"/>
      <c r="P4" s="364"/>
      <c r="Q4" s="364"/>
      <c r="R4" s="364"/>
      <c r="S4" s="365"/>
      <c r="T4" s="750" t="s">
        <v>256</v>
      </c>
      <c r="U4" s="750"/>
      <c r="V4" s="750"/>
      <c r="W4" s="750"/>
      <c r="X4" s="360"/>
      <c r="Y4" s="364"/>
      <c r="Z4" s="364"/>
      <c r="AA4" s="364"/>
      <c r="AB4" s="364"/>
      <c r="AC4" s="364"/>
      <c r="AD4" s="364"/>
      <c r="AE4" s="364"/>
      <c r="AF4" s="364"/>
      <c r="AG4" s="365"/>
      <c r="AH4" s="9"/>
      <c r="AI4" s="4"/>
    </row>
    <row r="5" spans="1:38" ht="8.4499999999999993" customHeight="1" x14ac:dyDescent="0.2">
      <c r="A5" s="8"/>
      <c r="B5" s="25"/>
      <c r="C5" s="25"/>
      <c r="D5" s="25"/>
      <c r="E5" s="25"/>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9"/>
      <c r="AI5" s="4"/>
    </row>
    <row r="6" spans="1:38" ht="15" customHeight="1" x14ac:dyDescent="0.2">
      <c r="A6" s="8"/>
      <c r="B6" s="25"/>
      <c r="C6" s="25"/>
      <c r="D6" s="25"/>
      <c r="E6" s="25"/>
      <c r="F6" s="750" t="s">
        <v>444</v>
      </c>
      <c r="G6" s="750"/>
      <c r="H6" s="750"/>
      <c r="I6" s="750"/>
      <c r="J6" s="360"/>
      <c r="K6" s="364"/>
      <c r="L6" s="364"/>
      <c r="M6" s="364"/>
      <c r="N6" s="364"/>
      <c r="O6" s="364"/>
      <c r="P6" s="364"/>
      <c r="Q6" s="364"/>
      <c r="R6" s="364"/>
      <c r="S6" s="365"/>
      <c r="T6" s="750" t="s">
        <v>445</v>
      </c>
      <c r="U6" s="750"/>
      <c r="V6" s="750"/>
      <c r="W6" s="750"/>
      <c r="X6" s="360"/>
      <c r="Y6" s="364"/>
      <c r="Z6" s="364"/>
      <c r="AA6" s="364"/>
      <c r="AB6" s="364"/>
      <c r="AC6" s="364"/>
      <c r="AD6" s="364"/>
      <c r="AE6" s="364"/>
      <c r="AF6" s="364"/>
      <c r="AG6" s="365"/>
      <c r="AH6" s="9"/>
      <c r="AI6" s="4"/>
    </row>
    <row r="7" spans="1:38" ht="13.5" thickBot="1" x14ac:dyDescent="0.25">
      <c r="A7" s="4"/>
      <c r="B7" s="9"/>
      <c r="C7" s="9"/>
      <c r="D7" s="9"/>
      <c r="E7" s="9"/>
      <c r="F7" s="9"/>
      <c r="G7" s="9"/>
      <c r="H7" s="9"/>
      <c r="I7" s="9"/>
      <c r="J7" s="9"/>
      <c r="K7" s="9"/>
      <c r="L7" s="9"/>
      <c r="M7" s="9"/>
      <c r="N7" s="9"/>
      <c r="O7" s="9"/>
      <c r="P7" s="9"/>
      <c r="Q7" s="9"/>
      <c r="R7" s="9"/>
      <c r="S7" s="9"/>
      <c r="T7" s="9"/>
      <c r="U7" s="9"/>
      <c r="V7" s="9"/>
      <c r="W7" s="9"/>
      <c r="X7" s="9"/>
      <c r="Y7" s="9"/>
      <c r="Z7" s="1181">
        <v>1</v>
      </c>
      <c r="AA7" s="1181"/>
      <c r="AB7" s="1181">
        <v>2</v>
      </c>
      <c r="AC7" s="1181"/>
      <c r="AD7" s="1181">
        <v>3</v>
      </c>
      <c r="AE7" s="1181"/>
      <c r="AF7" s="1181">
        <v>4</v>
      </c>
      <c r="AG7" s="1181"/>
      <c r="AH7" s="9"/>
      <c r="AI7" s="4"/>
    </row>
    <row r="8" spans="1:38" ht="12" customHeight="1" x14ac:dyDescent="0.2">
      <c r="A8" s="4"/>
      <c r="B8" s="1176" t="s">
        <v>262</v>
      </c>
      <c r="C8" s="1177"/>
      <c r="D8" s="1177"/>
      <c r="E8" s="1177"/>
      <c r="F8" s="1156" t="s">
        <v>258</v>
      </c>
      <c r="G8" s="1156"/>
      <c r="H8" s="1156"/>
      <c r="I8" s="1156"/>
      <c r="J8" s="1156"/>
      <c r="K8" s="1156"/>
      <c r="L8" s="1156"/>
      <c r="M8" s="1156"/>
      <c r="N8" s="1156"/>
      <c r="O8" s="1156"/>
      <c r="P8" s="1156"/>
      <c r="Q8" s="1156"/>
      <c r="R8" s="1156"/>
      <c r="S8" s="1156"/>
      <c r="T8" s="1156"/>
      <c r="U8" s="1156"/>
      <c r="V8" s="1156"/>
      <c r="W8" s="1156"/>
      <c r="X8" s="1156"/>
      <c r="Y8" s="1156"/>
      <c r="Z8" s="1157"/>
      <c r="AA8" s="1157"/>
      <c r="AB8" s="1157"/>
      <c r="AC8" s="1157"/>
      <c r="AD8" s="1157"/>
      <c r="AE8" s="1157"/>
      <c r="AF8" s="1157"/>
      <c r="AG8" s="1158"/>
      <c r="AH8" s="9"/>
      <c r="AI8" s="4"/>
    </row>
    <row r="9" spans="1:38" ht="12" customHeight="1" x14ac:dyDescent="0.2">
      <c r="A9" s="4"/>
      <c r="B9" s="1178"/>
      <c r="C9" s="413"/>
      <c r="D9" s="413"/>
      <c r="E9" s="413"/>
      <c r="F9" s="1166" t="s">
        <v>259</v>
      </c>
      <c r="G9" s="1166"/>
      <c r="H9" s="1166"/>
      <c r="I9" s="1166"/>
      <c r="J9" s="1166"/>
      <c r="K9" s="1166"/>
      <c r="L9" s="1166"/>
      <c r="M9" s="1166"/>
      <c r="N9" s="1166"/>
      <c r="O9" s="1166"/>
      <c r="P9" s="1166"/>
      <c r="Q9" s="1166"/>
      <c r="R9" s="1166"/>
      <c r="S9" s="1166"/>
      <c r="T9" s="1166"/>
      <c r="U9" s="1166"/>
      <c r="V9" s="1166"/>
      <c r="W9" s="1166"/>
      <c r="X9" s="1166"/>
      <c r="Y9" s="1166"/>
      <c r="Z9" s="526"/>
      <c r="AA9" s="526"/>
      <c r="AB9" s="526"/>
      <c r="AC9" s="526"/>
      <c r="AD9" s="526"/>
      <c r="AE9" s="526"/>
      <c r="AF9" s="526"/>
      <c r="AG9" s="1159"/>
      <c r="AH9" s="9"/>
      <c r="AI9" s="4"/>
    </row>
    <row r="10" spans="1:38" ht="12" customHeight="1" x14ac:dyDescent="0.2">
      <c r="A10" s="4"/>
      <c r="B10" s="1178"/>
      <c r="C10" s="413"/>
      <c r="D10" s="413"/>
      <c r="E10" s="413"/>
      <c r="F10" s="1166" t="s">
        <v>260</v>
      </c>
      <c r="G10" s="1166"/>
      <c r="H10" s="1166"/>
      <c r="I10" s="1166"/>
      <c r="J10" s="1166"/>
      <c r="K10" s="1166"/>
      <c r="L10" s="1166"/>
      <c r="M10" s="1166"/>
      <c r="N10" s="1166"/>
      <c r="O10" s="1166"/>
      <c r="P10" s="1166"/>
      <c r="Q10" s="1166"/>
      <c r="R10" s="1166"/>
      <c r="S10" s="1166"/>
      <c r="T10" s="1166"/>
      <c r="U10" s="1166"/>
      <c r="V10" s="1166"/>
      <c r="W10" s="1166"/>
      <c r="X10" s="1166"/>
      <c r="Y10" s="1166"/>
      <c r="Z10" s="526"/>
      <c r="AA10" s="526"/>
      <c r="AB10" s="526"/>
      <c r="AC10" s="526"/>
      <c r="AD10" s="526"/>
      <c r="AE10" s="526"/>
      <c r="AF10" s="526"/>
      <c r="AG10" s="1159"/>
      <c r="AH10" s="9"/>
      <c r="AI10" s="4"/>
    </row>
    <row r="11" spans="1:38" ht="12" customHeight="1" x14ac:dyDescent="0.2">
      <c r="A11" s="4"/>
      <c r="B11" s="1178"/>
      <c r="C11" s="413"/>
      <c r="D11" s="413"/>
      <c r="E11" s="413"/>
      <c r="F11" s="1166" t="s">
        <v>257</v>
      </c>
      <c r="G11" s="1166"/>
      <c r="H11" s="1166"/>
      <c r="I11" s="1166"/>
      <c r="J11" s="1166"/>
      <c r="K11" s="1166"/>
      <c r="L11" s="1166"/>
      <c r="M11" s="1166"/>
      <c r="N11" s="1166"/>
      <c r="O11" s="1166"/>
      <c r="P11" s="1166"/>
      <c r="Q11" s="1166"/>
      <c r="R11" s="1166"/>
      <c r="S11" s="1166"/>
      <c r="T11" s="1166"/>
      <c r="U11" s="1166"/>
      <c r="V11" s="1166"/>
      <c r="W11" s="1166"/>
      <c r="X11" s="1166"/>
      <c r="Y11" s="1166"/>
      <c r="Z11" s="526"/>
      <c r="AA11" s="526"/>
      <c r="AB11" s="526"/>
      <c r="AC11" s="526"/>
      <c r="AD11" s="526"/>
      <c r="AE11" s="526"/>
      <c r="AF11" s="526"/>
      <c r="AG11" s="1159"/>
      <c r="AH11" s="9"/>
      <c r="AI11" s="4"/>
    </row>
    <row r="12" spans="1:38" ht="12" customHeight="1" thickBot="1" x14ac:dyDescent="0.25">
      <c r="A12" s="4"/>
      <c r="B12" s="1179"/>
      <c r="C12" s="1180"/>
      <c r="D12" s="1180"/>
      <c r="E12" s="1180"/>
      <c r="F12" s="1174" t="s">
        <v>261</v>
      </c>
      <c r="G12" s="1174"/>
      <c r="H12" s="1174"/>
      <c r="I12" s="1174"/>
      <c r="J12" s="1174"/>
      <c r="K12" s="1174"/>
      <c r="L12" s="1174"/>
      <c r="M12" s="1174"/>
      <c r="N12" s="1174"/>
      <c r="O12" s="1174"/>
      <c r="P12" s="1174"/>
      <c r="Q12" s="1174"/>
      <c r="R12" s="1174"/>
      <c r="S12" s="1174"/>
      <c r="T12" s="1174"/>
      <c r="U12" s="1174"/>
      <c r="V12" s="1174"/>
      <c r="W12" s="1174"/>
      <c r="X12" s="1174"/>
      <c r="Y12" s="1174"/>
      <c r="Z12" s="1165"/>
      <c r="AA12" s="1165"/>
      <c r="AB12" s="1165"/>
      <c r="AC12" s="1165"/>
      <c r="AD12" s="1165"/>
      <c r="AE12" s="1165"/>
      <c r="AF12" s="1165"/>
      <c r="AG12" s="1167"/>
      <c r="AH12" s="9"/>
      <c r="AI12" s="4"/>
    </row>
    <row r="13" spans="1:38" ht="12" customHeight="1" x14ac:dyDescent="0.2">
      <c r="A13" s="4"/>
      <c r="B13" s="1127" t="s">
        <v>672</v>
      </c>
      <c r="C13" s="1128"/>
      <c r="D13" s="1128"/>
      <c r="E13" s="1129"/>
      <c r="F13" s="1125" t="s">
        <v>658</v>
      </c>
      <c r="G13" s="1155"/>
      <c r="H13" s="1155"/>
      <c r="I13" s="1155"/>
      <c r="J13" s="1155"/>
      <c r="K13" s="1155"/>
      <c r="L13" s="1155"/>
      <c r="M13" s="1155"/>
      <c r="N13" s="1155"/>
      <c r="O13" s="1155"/>
      <c r="P13" s="1155"/>
      <c r="Q13" s="1155"/>
      <c r="R13" s="1155"/>
      <c r="S13" s="1155"/>
      <c r="T13" s="1155"/>
      <c r="U13" s="1155"/>
      <c r="V13" s="1155"/>
      <c r="W13" s="1155"/>
      <c r="X13" s="1155"/>
      <c r="Y13" s="1175"/>
      <c r="Z13" s="1157"/>
      <c r="AA13" s="1157"/>
      <c r="AB13" s="1157"/>
      <c r="AC13" s="1157"/>
      <c r="AD13" s="1157"/>
      <c r="AE13" s="1157"/>
      <c r="AF13" s="1157"/>
      <c r="AG13" s="1158"/>
      <c r="AH13" s="9"/>
      <c r="AI13" s="4"/>
    </row>
    <row r="14" spans="1:38" ht="12" customHeight="1" x14ac:dyDescent="0.2">
      <c r="A14" s="4"/>
      <c r="B14" s="1130"/>
      <c r="C14" s="1131"/>
      <c r="D14" s="1131"/>
      <c r="E14" s="1132"/>
      <c r="F14" s="1136" t="s">
        <v>663</v>
      </c>
      <c r="G14" s="1137"/>
      <c r="H14" s="1137"/>
      <c r="I14" s="1137"/>
      <c r="J14" s="1137"/>
      <c r="K14" s="1137"/>
      <c r="L14" s="1137"/>
      <c r="M14" s="1137"/>
      <c r="N14" s="1137"/>
      <c r="O14" s="1137"/>
      <c r="P14" s="1137"/>
      <c r="Q14" s="1137"/>
      <c r="R14" s="1137"/>
      <c r="S14" s="1137"/>
      <c r="T14" s="1137"/>
      <c r="U14" s="1137"/>
      <c r="V14" s="1137"/>
      <c r="W14" s="1137"/>
      <c r="X14" s="1137"/>
      <c r="Y14" s="1162"/>
      <c r="Z14" s="526"/>
      <c r="AA14" s="526"/>
      <c r="AB14" s="526"/>
      <c r="AC14" s="526"/>
      <c r="AD14" s="526"/>
      <c r="AE14" s="526"/>
      <c r="AF14" s="526"/>
      <c r="AG14" s="1159"/>
      <c r="AH14" s="9"/>
      <c r="AI14" s="4"/>
    </row>
    <row r="15" spans="1:38" ht="12" customHeight="1" x14ac:dyDescent="0.2">
      <c r="A15" s="4"/>
      <c r="B15" s="1130"/>
      <c r="C15" s="1131"/>
      <c r="D15" s="1131"/>
      <c r="E15" s="1132"/>
      <c r="F15" s="1136" t="s">
        <v>660</v>
      </c>
      <c r="G15" s="1137"/>
      <c r="H15" s="1137"/>
      <c r="I15" s="1137"/>
      <c r="J15" s="1137"/>
      <c r="K15" s="1137"/>
      <c r="L15" s="1137"/>
      <c r="M15" s="1137"/>
      <c r="N15" s="1137"/>
      <c r="O15" s="1137"/>
      <c r="P15" s="1137"/>
      <c r="Q15" s="1137"/>
      <c r="R15" s="1137"/>
      <c r="S15" s="1137"/>
      <c r="T15" s="1137"/>
      <c r="U15" s="1137"/>
      <c r="V15" s="1137"/>
      <c r="W15" s="1137"/>
      <c r="X15" s="1137"/>
      <c r="Y15" s="1162"/>
      <c r="Z15" s="526"/>
      <c r="AA15" s="526"/>
      <c r="AB15" s="526"/>
      <c r="AC15" s="526"/>
      <c r="AD15" s="526"/>
      <c r="AE15" s="526"/>
      <c r="AF15" s="526"/>
      <c r="AG15" s="1159"/>
      <c r="AH15" s="9"/>
      <c r="AI15" s="4"/>
    </row>
    <row r="16" spans="1:38" ht="12" customHeight="1" x14ac:dyDescent="0.2">
      <c r="A16" s="4"/>
      <c r="B16" s="1130"/>
      <c r="C16" s="1131"/>
      <c r="D16" s="1131"/>
      <c r="E16" s="1132"/>
      <c r="F16" s="1136" t="s">
        <v>661</v>
      </c>
      <c r="G16" s="1137"/>
      <c r="H16" s="1137"/>
      <c r="I16" s="1137"/>
      <c r="J16" s="1137"/>
      <c r="K16" s="1137"/>
      <c r="L16" s="1137"/>
      <c r="M16" s="1137"/>
      <c r="N16" s="1137"/>
      <c r="O16" s="1137"/>
      <c r="P16" s="1137"/>
      <c r="Q16" s="1137"/>
      <c r="R16" s="1137"/>
      <c r="S16" s="1137"/>
      <c r="T16" s="1137"/>
      <c r="U16" s="1137"/>
      <c r="V16" s="1137"/>
      <c r="W16" s="1137"/>
      <c r="X16" s="1137"/>
      <c r="Y16" s="1162"/>
      <c r="Z16" s="526"/>
      <c r="AA16" s="526"/>
      <c r="AB16" s="526"/>
      <c r="AC16" s="526"/>
      <c r="AD16" s="526"/>
      <c r="AE16" s="526"/>
      <c r="AF16" s="526"/>
      <c r="AG16" s="1159"/>
      <c r="AH16" s="9"/>
      <c r="AI16" s="4"/>
    </row>
    <row r="17" spans="1:35" ht="12" customHeight="1" thickBot="1" x14ac:dyDescent="0.25">
      <c r="A17" s="4"/>
      <c r="B17" s="1133"/>
      <c r="C17" s="1134"/>
      <c r="D17" s="1134"/>
      <c r="E17" s="1135"/>
      <c r="F17" s="1142" t="s">
        <v>649</v>
      </c>
      <c r="G17" s="1163"/>
      <c r="H17" s="1163"/>
      <c r="I17" s="1163"/>
      <c r="J17" s="1163"/>
      <c r="K17" s="1163"/>
      <c r="L17" s="1163"/>
      <c r="M17" s="1163"/>
      <c r="N17" s="1163"/>
      <c r="O17" s="1163"/>
      <c r="P17" s="1163"/>
      <c r="Q17" s="1163"/>
      <c r="R17" s="1163"/>
      <c r="S17" s="1163"/>
      <c r="T17" s="1163"/>
      <c r="U17" s="1163"/>
      <c r="V17" s="1163"/>
      <c r="W17" s="1163"/>
      <c r="X17" s="1163"/>
      <c r="Y17" s="1164"/>
      <c r="Z17" s="1165"/>
      <c r="AA17" s="1165"/>
      <c r="AB17" s="1165"/>
      <c r="AC17" s="1165"/>
      <c r="AD17" s="1165"/>
      <c r="AE17" s="1165"/>
      <c r="AF17" s="1165"/>
      <c r="AG17" s="1167"/>
      <c r="AH17" s="9"/>
      <c r="AI17" s="4"/>
    </row>
    <row r="18" spans="1:35" ht="12" customHeight="1" x14ac:dyDescent="0.2">
      <c r="A18" s="4"/>
      <c r="B18" s="1127" t="s">
        <v>666</v>
      </c>
      <c r="C18" s="1168"/>
      <c r="D18" s="1168"/>
      <c r="E18" s="1169"/>
      <c r="F18" s="1125" t="s">
        <v>659</v>
      </c>
      <c r="G18" s="1155"/>
      <c r="H18" s="1155"/>
      <c r="I18" s="1155"/>
      <c r="J18" s="1155"/>
      <c r="K18" s="1155"/>
      <c r="L18" s="1155"/>
      <c r="M18" s="1155"/>
      <c r="N18" s="1155"/>
      <c r="O18" s="1155"/>
      <c r="P18" s="1155"/>
      <c r="Q18" s="1155"/>
      <c r="R18" s="1155"/>
      <c r="S18" s="1155"/>
      <c r="T18" s="1155"/>
      <c r="U18" s="1155"/>
      <c r="V18" s="1155"/>
      <c r="W18" s="1155"/>
      <c r="X18" s="1155"/>
      <c r="Y18" s="1175"/>
      <c r="Z18" s="1157"/>
      <c r="AA18" s="1157"/>
      <c r="AB18" s="1157"/>
      <c r="AC18" s="1157"/>
      <c r="AD18" s="1157"/>
      <c r="AE18" s="1157"/>
      <c r="AF18" s="1157"/>
      <c r="AG18" s="1158"/>
      <c r="AH18" s="9"/>
      <c r="AI18" s="4"/>
    </row>
    <row r="19" spans="1:35" ht="12" customHeight="1" x14ac:dyDescent="0.2">
      <c r="A19" s="4"/>
      <c r="B19" s="1170"/>
      <c r="C19" s="958"/>
      <c r="D19" s="958"/>
      <c r="E19" s="959"/>
      <c r="F19" s="1136" t="s">
        <v>662</v>
      </c>
      <c r="G19" s="1137"/>
      <c r="H19" s="1137"/>
      <c r="I19" s="1137"/>
      <c r="J19" s="1137"/>
      <c r="K19" s="1137"/>
      <c r="L19" s="1137"/>
      <c r="M19" s="1137"/>
      <c r="N19" s="1137"/>
      <c r="O19" s="1137"/>
      <c r="P19" s="1137"/>
      <c r="Q19" s="1137"/>
      <c r="R19" s="1137"/>
      <c r="S19" s="1137"/>
      <c r="T19" s="1137"/>
      <c r="U19" s="1137"/>
      <c r="V19" s="1137"/>
      <c r="W19" s="1137"/>
      <c r="X19" s="1137"/>
      <c r="Y19" s="1162"/>
      <c r="Z19" s="526"/>
      <c r="AA19" s="526"/>
      <c r="AB19" s="526"/>
      <c r="AC19" s="526"/>
      <c r="AD19" s="526"/>
      <c r="AE19" s="526"/>
      <c r="AF19" s="526"/>
      <c r="AG19" s="1159"/>
      <c r="AH19" s="9"/>
      <c r="AI19" s="4"/>
    </row>
    <row r="20" spans="1:35" ht="12" customHeight="1" x14ac:dyDescent="0.2">
      <c r="A20" s="4"/>
      <c r="B20" s="1170"/>
      <c r="C20" s="958"/>
      <c r="D20" s="958"/>
      <c r="E20" s="959"/>
      <c r="F20" s="1136" t="s">
        <v>664</v>
      </c>
      <c r="G20" s="1137"/>
      <c r="H20" s="1137"/>
      <c r="I20" s="1137"/>
      <c r="J20" s="1137"/>
      <c r="K20" s="1137"/>
      <c r="L20" s="1137"/>
      <c r="M20" s="1137"/>
      <c r="N20" s="1137"/>
      <c r="O20" s="1137"/>
      <c r="P20" s="1137"/>
      <c r="Q20" s="1137"/>
      <c r="R20" s="1137"/>
      <c r="S20" s="1137"/>
      <c r="T20" s="1137"/>
      <c r="U20" s="1137"/>
      <c r="V20" s="1137"/>
      <c r="W20" s="1137"/>
      <c r="X20" s="1137"/>
      <c r="Y20" s="1162"/>
      <c r="Z20" s="526"/>
      <c r="AA20" s="526"/>
      <c r="AB20" s="526"/>
      <c r="AC20" s="526"/>
      <c r="AD20" s="526"/>
      <c r="AE20" s="526"/>
      <c r="AF20" s="526"/>
      <c r="AG20" s="1159"/>
      <c r="AH20" s="9"/>
      <c r="AI20" s="4"/>
    </row>
    <row r="21" spans="1:35" ht="12" customHeight="1" x14ac:dyDescent="0.2">
      <c r="A21" s="4"/>
      <c r="B21" s="1170"/>
      <c r="C21" s="958"/>
      <c r="D21" s="958"/>
      <c r="E21" s="959"/>
      <c r="F21" s="1136" t="s">
        <v>685</v>
      </c>
      <c r="G21" s="1137"/>
      <c r="H21" s="1137"/>
      <c r="I21" s="1137"/>
      <c r="J21" s="1137"/>
      <c r="K21" s="1137"/>
      <c r="L21" s="1137"/>
      <c r="M21" s="1137"/>
      <c r="N21" s="1137"/>
      <c r="O21" s="1137"/>
      <c r="P21" s="1137"/>
      <c r="Q21" s="1137"/>
      <c r="R21" s="1137"/>
      <c r="S21" s="1137"/>
      <c r="T21" s="1137"/>
      <c r="U21" s="1137"/>
      <c r="V21" s="1137"/>
      <c r="W21" s="1137"/>
      <c r="X21" s="1137"/>
      <c r="Y21" s="1162"/>
      <c r="Z21" s="526"/>
      <c r="AA21" s="526"/>
      <c r="AB21" s="526"/>
      <c r="AC21" s="526"/>
      <c r="AD21" s="526"/>
      <c r="AE21" s="526"/>
      <c r="AF21" s="526"/>
      <c r="AG21" s="1159"/>
      <c r="AH21" s="9"/>
      <c r="AI21" s="4"/>
    </row>
    <row r="22" spans="1:35" ht="12" customHeight="1" thickBot="1" x14ac:dyDescent="0.25">
      <c r="A22" s="4"/>
      <c r="B22" s="1171"/>
      <c r="C22" s="1172"/>
      <c r="D22" s="1172"/>
      <c r="E22" s="1173"/>
      <c r="F22" s="1142" t="s">
        <v>665</v>
      </c>
      <c r="G22" s="1163"/>
      <c r="H22" s="1163"/>
      <c r="I22" s="1163"/>
      <c r="J22" s="1163"/>
      <c r="K22" s="1163"/>
      <c r="L22" s="1163"/>
      <c r="M22" s="1163"/>
      <c r="N22" s="1163"/>
      <c r="O22" s="1163"/>
      <c r="P22" s="1163"/>
      <c r="Q22" s="1163"/>
      <c r="R22" s="1163"/>
      <c r="S22" s="1163"/>
      <c r="T22" s="1163"/>
      <c r="U22" s="1163"/>
      <c r="V22" s="1163"/>
      <c r="W22" s="1163"/>
      <c r="X22" s="1163"/>
      <c r="Y22" s="1164"/>
      <c r="Z22" s="1165"/>
      <c r="AA22" s="1165"/>
      <c r="AB22" s="1165"/>
      <c r="AC22" s="1165"/>
      <c r="AD22" s="1165"/>
      <c r="AE22" s="1165"/>
      <c r="AF22" s="1165"/>
      <c r="AG22" s="1167"/>
      <c r="AH22" s="9"/>
      <c r="AI22" s="4"/>
    </row>
    <row r="23" spans="1:35" ht="12" customHeight="1" x14ac:dyDescent="0.2">
      <c r="A23" s="4"/>
      <c r="B23" s="1127" t="s">
        <v>667</v>
      </c>
      <c r="C23" s="1128"/>
      <c r="D23" s="1128"/>
      <c r="E23" s="1129"/>
      <c r="F23" s="1125" t="s">
        <v>675</v>
      </c>
      <c r="G23" s="1155"/>
      <c r="H23" s="1155"/>
      <c r="I23" s="1155"/>
      <c r="J23" s="1155"/>
      <c r="K23" s="1155"/>
      <c r="L23" s="1155"/>
      <c r="M23" s="1155"/>
      <c r="N23" s="1155"/>
      <c r="O23" s="1155"/>
      <c r="P23" s="1155"/>
      <c r="Q23" s="1155"/>
      <c r="R23" s="1155"/>
      <c r="S23" s="1155"/>
      <c r="T23" s="1155"/>
      <c r="U23" s="1155"/>
      <c r="V23" s="1155"/>
      <c r="W23" s="1155"/>
      <c r="X23" s="1155"/>
      <c r="Y23" s="1175"/>
      <c r="Z23" s="1157"/>
      <c r="AA23" s="1157"/>
      <c r="AB23" s="1157"/>
      <c r="AC23" s="1157"/>
      <c r="AD23" s="1157"/>
      <c r="AE23" s="1157"/>
      <c r="AF23" s="1157"/>
      <c r="AG23" s="1158"/>
      <c r="AH23" s="9"/>
      <c r="AI23" s="4"/>
    </row>
    <row r="24" spans="1:35" ht="12" customHeight="1" x14ac:dyDescent="0.2">
      <c r="A24" s="4"/>
      <c r="B24" s="1130"/>
      <c r="C24" s="1131"/>
      <c r="D24" s="1131"/>
      <c r="E24" s="1132"/>
      <c r="F24" s="1136" t="s">
        <v>668</v>
      </c>
      <c r="G24" s="1137"/>
      <c r="H24" s="1137"/>
      <c r="I24" s="1137"/>
      <c r="J24" s="1137"/>
      <c r="K24" s="1137"/>
      <c r="L24" s="1137"/>
      <c r="M24" s="1137"/>
      <c r="N24" s="1137"/>
      <c r="O24" s="1137"/>
      <c r="P24" s="1137"/>
      <c r="Q24" s="1137"/>
      <c r="R24" s="1137"/>
      <c r="S24" s="1137"/>
      <c r="T24" s="1137"/>
      <c r="U24" s="1137"/>
      <c r="V24" s="1137"/>
      <c r="W24" s="1137"/>
      <c r="X24" s="1137"/>
      <c r="Y24" s="1162"/>
      <c r="Z24" s="526"/>
      <c r="AA24" s="526"/>
      <c r="AB24" s="526"/>
      <c r="AC24" s="526"/>
      <c r="AD24" s="526"/>
      <c r="AE24" s="526"/>
      <c r="AF24" s="526"/>
      <c r="AG24" s="1159"/>
      <c r="AH24" s="9"/>
      <c r="AI24" s="4"/>
    </row>
    <row r="25" spans="1:35" ht="12" customHeight="1" x14ac:dyDescent="0.2">
      <c r="A25" s="4"/>
      <c r="B25" s="1130"/>
      <c r="C25" s="1131"/>
      <c r="D25" s="1131"/>
      <c r="E25" s="1132"/>
      <c r="F25" s="1136" t="s">
        <v>673</v>
      </c>
      <c r="G25" s="1137"/>
      <c r="H25" s="1137"/>
      <c r="I25" s="1137"/>
      <c r="J25" s="1137"/>
      <c r="K25" s="1137"/>
      <c r="L25" s="1137"/>
      <c r="M25" s="1137"/>
      <c r="N25" s="1137"/>
      <c r="O25" s="1137"/>
      <c r="P25" s="1137"/>
      <c r="Q25" s="1137"/>
      <c r="R25" s="1137"/>
      <c r="S25" s="1137"/>
      <c r="T25" s="1137"/>
      <c r="U25" s="1137"/>
      <c r="V25" s="1137"/>
      <c r="W25" s="1137"/>
      <c r="X25" s="1137"/>
      <c r="Y25" s="1162"/>
      <c r="Z25" s="526"/>
      <c r="AA25" s="526"/>
      <c r="AB25" s="526"/>
      <c r="AC25" s="526"/>
      <c r="AD25" s="526"/>
      <c r="AE25" s="526"/>
      <c r="AF25" s="526"/>
      <c r="AG25" s="1159"/>
      <c r="AH25" s="9"/>
      <c r="AI25" s="4"/>
    </row>
    <row r="26" spans="1:35" ht="12" customHeight="1" thickBot="1" x14ac:dyDescent="0.25">
      <c r="A26" s="4"/>
      <c r="B26" s="1133"/>
      <c r="C26" s="1134"/>
      <c r="D26" s="1134"/>
      <c r="E26" s="1135"/>
      <c r="F26" s="1142" t="s">
        <v>676</v>
      </c>
      <c r="G26" s="1163"/>
      <c r="H26" s="1163"/>
      <c r="I26" s="1163"/>
      <c r="J26" s="1163"/>
      <c r="K26" s="1163"/>
      <c r="L26" s="1163"/>
      <c r="M26" s="1163"/>
      <c r="N26" s="1163"/>
      <c r="O26" s="1163"/>
      <c r="P26" s="1163"/>
      <c r="Q26" s="1163"/>
      <c r="R26" s="1163"/>
      <c r="S26" s="1163"/>
      <c r="T26" s="1163"/>
      <c r="U26" s="1163"/>
      <c r="V26" s="1163"/>
      <c r="W26" s="1163"/>
      <c r="X26" s="1163"/>
      <c r="Y26" s="1164"/>
      <c r="Z26" s="1165"/>
      <c r="AA26" s="1165"/>
      <c r="AB26" s="1165"/>
      <c r="AC26" s="1165"/>
      <c r="AD26" s="1165"/>
      <c r="AE26" s="1165"/>
      <c r="AF26" s="1165"/>
      <c r="AG26" s="1167"/>
      <c r="AH26" s="9"/>
      <c r="AI26" s="4"/>
    </row>
    <row r="27" spans="1:35" ht="12" customHeight="1" x14ac:dyDescent="0.2">
      <c r="A27" s="4"/>
      <c r="B27" s="1127" t="s">
        <v>677</v>
      </c>
      <c r="C27" s="1128"/>
      <c r="D27" s="1128"/>
      <c r="E27" s="1129"/>
      <c r="F27" s="1125" t="s">
        <v>669</v>
      </c>
      <c r="G27" s="1155"/>
      <c r="H27" s="1155"/>
      <c r="I27" s="1155"/>
      <c r="J27" s="1155"/>
      <c r="K27" s="1155"/>
      <c r="L27" s="1155"/>
      <c r="M27" s="1155"/>
      <c r="N27" s="1155"/>
      <c r="O27" s="1155"/>
      <c r="P27" s="1155"/>
      <c r="Q27" s="1155"/>
      <c r="R27" s="1155"/>
      <c r="S27" s="1155"/>
      <c r="T27" s="1155"/>
      <c r="U27" s="1155"/>
      <c r="V27" s="1155"/>
      <c r="W27" s="1155"/>
      <c r="X27" s="1155"/>
      <c r="Y27" s="1175"/>
      <c r="Z27" s="1157"/>
      <c r="AA27" s="1157"/>
      <c r="AB27" s="1157"/>
      <c r="AC27" s="1157"/>
      <c r="AD27" s="1157"/>
      <c r="AE27" s="1157"/>
      <c r="AF27" s="1157"/>
      <c r="AG27" s="1158"/>
      <c r="AH27" s="9"/>
      <c r="AI27" s="4"/>
    </row>
    <row r="28" spans="1:35" ht="12" customHeight="1" x14ac:dyDescent="0.2">
      <c r="A28" s="4"/>
      <c r="B28" s="1130"/>
      <c r="C28" s="1131"/>
      <c r="D28" s="1131"/>
      <c r="E28" s="1132"/>
      <c r="F28" s="1136" t="s">
        <v>670</v>
      </c>
      <c r="G28" s="1137"/>
      <c r="H28" s="1137"/>
      <c r="I28" s="1137"/>
      <c r="J28" s="1137"/>
      <c r="K28" s="1137"/>
      <c r="L28" s="1137"/>
      <c r="M28" s="1137"/>
      <c r="N28" s="1137"/>
      <c r="O28" s="1137"/>
      <c r="P28" s="1137"/>
      <c r="Q28" s="1137"/>
      <c r="R28" s="1137"/>
      <c r="S28" s="1137"/>
      <c r="T28" s="1137"/>
      <c r="U28" s="1137"/>
      <c r="V28" s="1137"/>
      <c r="W28" s="1137"/>
      <c r="X28" s="1137"/>
      <c r="Y28" s="1162"/>
      <c r="Z28" s="526"/>
      <c r="AA28" s="526"/>
      <c r="AB28" s="526"/>
      <c r="AC28" s="526"/>
      <c r="AD28" s="526"/>
      <c r="AE28" s="526"/>
      <c r="AF28" s="526"/>
      <c r="AG28" s="1159"/>
      <c r="AH28" s="9"/>
      <c r="AI28" s="4"/>
    </row>
    <row r="29" spans="1:35" ht="12" customHeight="1" thickBot="1" x14ac:dyDescent="0.25">
      <c r="A29" s="4"/>
      <c r="B29" s="1133"/>
      <c r="C29" s="1134"/>
      <c r="D29" s="1134"/>
      <c r="E29" s="1135"/>
      <c r="F29" s="1142" t="s">
        <v>671</v>
      </c>
      <c r="G29" s="1163"/>
      <c r="H29" s="1163"/>
      <c r="I29" s="1163"/>
      <c r="J29" s="1163"/>
      <c r="K29" s="1163"/>
      <c r="L29" s="1163"/>
      <c r="M29" s="1163"/>
      <c r="N29" s="1163"/>
      <c r="O29" s="1163"/>
      <c r="P29" s="1163"/>
      <c r="Q29" s="1163"/>
      <c r="R29" s="1163"/>
      <c r="S29" s="1163"/>
      <c r="T29" s="1163"/>
      <c r="U29" s="1163"/>
      <c r="V29" s="1163"/>
      <c r="W29" s="1163"/>
      <c r="X29" s="1163"/>
      <c r="Y29" s="1164"/>
      <c r="Z29" s="1160"/>
      <c r="AA29" s="1160"/>
      <c r="AB29" s="1160"/>
      <c r="AC29" s="1160"/>
      <c r="AD29" s="1160"/>
      <c r="AE29" s="1160"/>
      <c r="AF29" s="1160"/>
      <c r="AG29" s="1161"/>
      <c r="AH29" s="9"/>
      <c r="AI29" s="4"/>
    </row>
    <row r="30" spans="1:35" ht="12" customHeight="1" x14ac:dyDescent="0.2">
      <c r="A30" s="4"/>
      <c r="B30" s="1150" t="s">
        <v>265</v>
      </c>
      <c r="C30" s="1168"/>
      <c r="D30" s="1168"/>
      <c r="E30" s="1168"/>
      <c r="F30" s="1156" t="s">
        <v>263</v>
      </c>
      <c r="G30" s="1156"/>
      <c r="H30" s="1156"/>
      <c r="I30" s="1156"/>
      <c r="J30" s="1156"/>
      <c r="K30" s="1156"/>
      <c r="L30" s="1156"/>
      <c r="M30" s="1156"/>
      <c r="N30" s="1156"/>
      <c r="O30" s="1156"/>
      <c r="P30" s="1156"/>
      <c r="Q30" s="1156"/>
      <c r="R30" s="1156"/>
      <c r="S30" s="1156"/>
      <c r="T30" s="1156"/>
      <c r="U30" s="1156"/>
      <c r="V30" s="1156"/>
      <c r="W30" s="1156"/>
      <c r="X30" s="1156"/>
      <c r="Y30" s="1125"/>
      <c r="Z30" s="1157"/>
      <c r="AA30" s="1157"/>
      <c r="AB30" s="1157"/>
      <c r="AC30" s="1157"/>
      <c r="AD30" s="1157"/>
      <c r="AE30" s="1157"/>
      <c r="AF30" s="1157"/>
      <c r="AG30" s="1158"/>
      <c r="AH30" s="9"/>
      <c r="AI30" s="4"/>
    </row>
    <row r="31" spans="1:35" ht="12" customHeight="1" x14ac:dyDescent="0.2">
      <c r="A31" s="4"/>
      <c r="B31" s="1170"/>
      <c r="C31" s="958"/>
      <c r="D31" s="958"/>
      <c r="E31" s="958"/>
      <c r="F31" s="1166" t="s">
        <v>264</v>
      </c>
      <c r="G31" s="1166"/>
      <c r="H31" s="1166"/>
      <c r="I31" s="1166"/>
      <c r="J31" s="1166"/>
      <c r="K31" s="1166"/>
      <c r="L31" s="1166"/>
      <c r="M31" s="1166"/>
      <c r="N31" s="1166"/>
      <c r="O31" s="1166"/>
      <c r="P31" s="1166"/>
      <c r="Q31" s="1166"/>
      <c r="R31" s="1166"/>
      <c r="S31" s="1166"/>
      <c r="T31" s="1166"/>
      <c r="U31" s="1166"/>
      <c r="V31" s="1166"/>
      <c r="W31" s="1166"/>
      <c r="X31" s="1166"/>
      <c r="Y31" s="1136"/>
      <c r="Z31" s="526"/>
      <c r="AA31" s="526"/>
      <c r="AB31" s="526"/>
      <c r="AC31" s="526"/>
      <c r="AD31" s="526"/>
      <c r="AE31" s="526"/>
      <c r="AF31" s="526"/>
      <c r="AG31" s="1159"/>
      <c r="AH31" s="9"/>
      <c r="AI31" s="4"/>
    </row>
    <row r="32" spans="1:35" ht="12" customHeight="1" x14ac:dyDescent="0.2">
      <c r="A32" s="4"/>
      <c r="B32" s="1170"/>
      <c r="C32" s="958"/>
      <c r="D32" s="958"/>
      <c r="E32" s="958"/>
      <c r="F32" s="1166" t="s">
        <v>300</v>
      </c>
      <c r="G32" s="1166"/>
      <c r="H32" s="1166"/>
      <c r="I32" s="1166"/>
      <c r="J32" s="1166"/>
      <c r="K32" s="1166"/>
      <c r="L32" s="1166"/>
      <c r="M32" s="1166"/>
      <c r="N32" s="1166"/>
      <c r="O32" s="1166"/>
      <c r="P32" s="1166"/>
      <c r="Q32" s="1166"/>
      <c r="R32" s="1166"/>
      <c r="S32" s="1166"/>
      <c r="T32" s="1166"/>
      <c r="U32" s="1166"/>
      <c r="V32" s="1166"/>
      <c r="W32" s="1166"/>
      <c r="X32" s="1166"/>
      <c r="Y32" s="1136"/>
      <c r="Z32" s="526"/>
      <c r="AA32" s="526"/>
      <c r="AB32" s="526"/>
      <c r="AC32" s="526"/>
      <c r="AD32" s="526"/>
      <c r="AE32" s="526"/>
      <c r="AF32" s="526"/>
      <c r="AG32" s="1159"/>
      <c r="AH32" s="9"/>
      <c r="AI32" s="4"/>
    </row>
    <row r="33" spans="1:35" ht="12" customHeight="1" thickBot="1" x14ac:dyDescent="0.25">
      <c r="A33" s="4"/>
      <c r="B33" s="1171"/>
      <c r="C33" s="1172"/>
      <c r="D33" s="1172"/>
      <c r="E33" s="1172"/>
      <c r="F33" s="1174" t="s">
        <v>266</v>
      </c>
      <c r="G33" s="1174"/>
      <c r="H33" s="1174"/>
      <c r="I33" s="1174"/>
      <c r="J33" s="1174"/>
      <c r="K33" s="1174"/>
      <c r="L33" s="1174"/>
      <c r="M33" s="1174"/>
      <c r="N33" s="1174"/>
      <c r="O33" s="1174"/>
      <c r="P33" s="1174"/>
      <c r="Q33" s="1174"/>
      <c r="R33" s="1174"/>
      <c r="S33" s="1174"/>
      <c r="T33" s="1174"/>
      <c r="U33" s="1174"/>
      <c r="V33" s="1174"/>
      <c r="W33" s="1174"/>
      <c r="X33" s="1174"/>
      <c r="Y33" s="1142"/>
      <c r="Z33" s="1165"/>
      <c r="AA33" s="1165"/>
      <c r="AB33" s="1165"/>
      <c r="AC33" s="1165"/>
      <c r="AD33" s="1165"/>
      <c r="AE33" s="1165"/>
      <c r="AF33" s="1165"/>
      <c r="AG33" s="1167"/>
      <c r="AH33" s="9"/>
      <c r="AI33" s="4"/>
    </row>
    <row r="34" spans="1:35" x14ac:dyDescent="0.2">
      <c r="A34" s="4"/>
      <c r="B34" s="511" t="s">
        <v>679</v>
      </c>
      <c r="C34" s="511"/>
      <c r="D34" s="511"/>
      <c r="E34" s="511"/>
      <c r="F34" s="511"/>
      <c r="G34" s="511"/>
      <c r="H34" s="511"/>
      <c r="I34" s="511"/>
      <c r="J34" s="511"/>
      <c r="K34" s="511"/>
      <c r="L34" s="511"/>
      <c r="M34" s="511"/>
      <c r="N34" s="511"/>
      <c r="O34" s="511"/>
      <c r="P34" s="511"/>
      <c r="Q34" s="511"/>
      <c r="R34" s="511"/>
      <c r="S34" s="511"/>
      <c r="T34" s="511"/>
      <c r="U34" s="511"/>
      <c r="V34" s="511"/>
      <c r="W34" s="511"/>
      <c r="X34" s="511"/>
      <c r="Y34" s="511"/>
      <c r="Z34" s="511"/>
      <c r="AA34" s="511"/>
      <c r="AB34" s="511"/>
      <c r="AC34" s="511"/>
      <c r="AD34" s="511"/>
      <c r="AE34" s="511"/>
      <c r="AF34" s="511"/>
      <c r="AG34" s="9"/>
      <c r="AH34" s="9"/>
      <c r="AI34" s="4"/>
    </row>
    <row r="35" spans="1:35" x14ac:dyDescent="0.2">
      <c r="A35" s="7"/>
      <c r="B35" s="574" t="s">
        <v>112</v>
      </c>
      <c r="C35" s="575"/>
      <c r="D35" s="576"/>
      <c r="E35" s="577"/>
      <c r="F35" s="578"/>
      <c r="G35" s="578"/>
      <c r="H35" s="578"/>
      <c r="I35" s="578"/>
      <c r="J35" s="578"/>
      <c r="K35" s="578"/>
      <c r="L35" s="578"/>
      <c r="M35" s="578"/>
      <c r="N35" s="578"/>
      <c r="O35" s="578"/>
      <c r="P35" s="578"/>
      <c r="Q35" s="578"/>
      <c r="R35" s="578"/>
      <c r="S35" s="578"/>
      <c r="T35" s="578"/>
      <c r="U35" s="578"/>
      <c r="V35" s="578"/>
      <c r="W35" s="578"/>
      <c r="X35" s="578"/>
      <c r="Y35" s="578"/>
      <c r="Z35" s="578"/>
      <c r="AA35" s="578"/>
      <c r="AB35" s="578"/>
      <c r="AC35" s="578"/>
      <c r="AD35" s="578"/>
      <c r="AE35" s="578"/>
      <c r="AF35" s="578"/>
      <c r="AG35" s="578"/>
      <c r="AH35" s="579"/>
      <c r="AI35" s="4"/>
    </row>
    <row r="36" spans="1:35" x14ac:dyDescent="0.2">
      <c r="A36" s="2"/>
      <c r="B36" s="22"/>
      <c r="C36" s="23"/>
      <c r="D36" s="23"/>
      <c r="E36" s="580"/>
      <c r="F36" s="581"/>
      <c r="G36" s="581"/>
      <c r="H36" s="581"/>
      <c r="I36" s="581"/>
      <c r="J36" s="581"/>
      <c r="K36" s="581"/>
      <c r="L36" s="581"/>
      <c r="M36" s="581"/>
      <c r="N36" s="581"/>
      <c r="O36" s="581"/>
      <c r="P36" s="581"/>
      <c r="Q36" s="581"/>
      <c r="R36" s="581"/>
      <c r="S36" s="581"/>
      <c r="T36" s="581"/>
      <c r="U36" s="581"/>
      <c r="V36" s="581"/>
      <c r="W36" s="581"/>
      <c r="X36" s="581"/>
      <c r="Y36" s="581"/>
      <c r="Z36" s="581"/>
      <c r="AA36" s="581"/>
      <c r="AB36" s="581"/>
      <c r="AC36" s="581"/>
      <c r="AD36" s="581"/>
      <c r="AE36" s="581"/>
      <c r="AF36" s="581"/>
      <c r="AG36" s="581"/>
      <c r="AH36" s="582"/>
      <c r="AI36" s="4"/>
    </row>
    <row r="37" spans="1:35" s="1" customFormat="1" x14ac:dyDescent="0.2">
      <c r="A37" s="397" t="s">
        <v>359</v>
      </c>
      <c r="B37" s="397"/>
      <c r="C37" s="397"/>
      <c r="D37" s="445">
        <f>'Form I'!$D$34</f>
        <v>0</v>
      </c>
      <c r="E37" s="446"/>
      <c r="F37" s="446"/>
      <c r="G37" s="447"/>
      <c r="H37" s="401" t="s">
        <v>356</v>
      </c>
      <c r="I37" s="353"/>
      <c r="J37" s="353"/>
      <c r="K37" s="353"/>
      <c r="L37" s="388"/>
      <c r="M37" s="448">
        <f>'Form I'!$M$34</f>
        <v>0</v>
      </c>
      <c r="N37" s="446"/>
      <c r="O37" s="446"/>
      <c r="P37" s="447"/>
      <c r="Q37" s="384" t="s">
        <v>4</v>
      </c>
      <c r="R37" s="384"/>
      <c r="S37" s="384"/>
      <c r="T37" s="385"/>
      <c r="U37" s="386"/>
      <c r="V37" s="387" t="s">
        <v>358</v>
      </c>
      <c r="W37" s="353"/>
      <c r="X37" s="353"/>
      <c r="Y37" s="388"/>
      <c r="Z37" s="385"/>
      <c r="AA37" s="389"/>
      <c r="AB37" s="384" t="s">
        <v>1</v>
      </c>
      <c r="AC37" s="384"/>
      <c r="AD37" s="381"/>
      <c r="AE37" s="382"/>
      <c r="AF37" s="382"/>
      <c r="AG37" s="382"/>
      <c r="AH37" s="383"/>
      <c r="AI37" s="100" t="e" vm="1">
        <v>#VALUE!</v>
      </c>
    </row>
  </sheetData>
  <sheetProtection sheet="1" selectLockedCells="1"/>
  <mergeCells count="162">
    <mergeCell ref="AD37:AH37"/>
    <mergeCell ref="A37:C37"/>
    <mergeCell ref="D37:G37"/>
    <mergeCell ref="M37:P37"/>
    <mergeCell ref="AB37:AC37"/>
    <mergeCell ref="Z37:AA37"/>
    <mergeCell ref="H37:L37"/>
    <mergeCell ref="Q37:S37"/>
    <mergeCell ref="T37:U37"/>
    <mergeCell ref="V37:Y37"/>
    <mergeCell ref="B4:E4"/>
    <mergeCell ref="F4:I4"/>
    <mergeCell ref="J4:S4"/>
    <mergeCell ref="F11:Y11"/>
    <mergeCell ref="T4:W4"/>
    <mergeCell ref="X4:AG4"/>
    <mergeCell ref="F10:Y10"/>
    <mergeCell ref="F9:Y9"/>
    <mergeCell ref="F8:Y8"/>
    <mergeCell ref="J6:S6"/>
    <mergeCell ref="X6:AG6"/>
    <mergeCell ref="Z7:AA7"/>
    <mergeCell ref="AB7:AC7"/>
    <mergeCell ref="F6:I6"/>
    <mergeCell ref="T6:W6"/>
    <mergeCell ref="AB11:AC11"/>
    <mergeCell ref="AD7:AE7"/>
    <mergeCell ref="AF7:AG7"/>
    <mergeCell ref="AD8:AE8"/>
    <mergeCell ref="AF8:AG8"/>
    <mergeCell ref="AD9:AE9"/>
    <mergeCell ref="AD10:AE10"/>
    <mergeCell ref="AD11:AE11"/>
    <mergeCell ref="AF9:AG9"/>
    <mergeCell ref="F12:Y12"/>
    <mergeCell ref="B8:E12"/>
    <mergeCell ref="F13:Y13"/>
    <mergeCell ref="F14:Y14"/>
    <mergeCell ref="Z8:AA8"/>
    <mergeCell ref="AB8:AC8"/>
    <mergeCell ref="Z9:AA9"/>
    <mergeCell ref="Z10:AA10"/>
    <mergeCell ref="Z11:AA11"/>
    <mergeCell ref="Z12:AA12"/>
    <mergeCell ref="AB9:AC9"/>
    <mergeCell ref="AB10:AC10"/>
    <mergeCell ref="B13:E17"/>
    <mergeCell ref="Z13:AA13"/>
    <mergeCell ref="Z14:AA14"/>
    <mergeCell ref="AB12:AC12"/>
    <mergeCell ref="AB13:AC13"/>
    <mergeCell ref="AB14:AC14"/>
    <mergeCell ref="AB15:AC15"/>
    <mergeCell ref="AB16:AC16"/>
    <mergeCell ref="AB17:AC17"/>
    <mergeCell ref="F18:Y18"/>
    <mergeCell ref="F27:Y27"/>
    <mergeCell ref="F26:Y26"/>
    <mergeCell ref="F22:Y22"/>
    <mergeCell ref="F23:Y23"/>
    <mergeCell ref="F24:Y24"/>
    <mergeCell ref="F25:Y25"/>
    <mergeCell ref="Z15:AA15"/>
    <mergeCell ref="Z16:AA16"/>
    <mergeCell ref="Z17:AA17"/>
    <mergeCell ref="Z27:AA27"/>
    <mergeCell ref="B35:D35"/>
    <mergeCell ref="E35:AH36"/>
    <mergeCell ref="F30:Y30"/>
    <mergeCell ref="F31:Y31"/>
    <mergeCell ref="B30:E33"/>
    <mergeCell ref="Z30:AA30"/>
    <mergeCell ref="Z31:AA31"/>
    <mergeCell ref="Z32:AA32"/>
    <mergeCell ref="Z33:AA33"/>
    <mergeCell ref="AB30:AC30"/>
    <mergeCell ref="AB31:AC31"/>
    <mergeCell ref="AF33:AG33"/>
    <mergeCell ref="B34:AF34"/>
    <mergeCell ref="AD33:AE33"/>
    <mergeCell ref="AB33:AC33"/>
    <mergeCell ref="F33:Y33"/>
    <mergeCell ref="AD12:AE12"/>
    <mergeCell ref="AD13:AE13"/>
    <mergeCell ref="AF18:AG18"/>
    <mergeCell ref="AF19:AG19"/>
    <mergeCell ref="AF20:AG20"/>
    <mergeCell ref="AF21:AG21"/>
    <mergeCell ref="B18:E22"/>
    <mergeCell ref="B23:E26"/>
    <mergeCell ref="B27:E29"/>
    <mergeCell ref="Z18:AA18"/>
    <mergeCell ref="Z19:AA19"/>
    <mergeCell ref="Z21:AA21"/>
    <mergeCell ref="Z22:AA22"/>
    <mergeCell ref="Z23:AA23"/>
    <mergeCell ref="Z24:AA24"/>
    <mergeCell ref="Z25:AA25"/>
    <mergeCell ref="Z26:AA26"/>
    <mergeCell ref="Z20:AA20"/>
    <mergeCell ref="F19:Y19"/>
    <mergeCell ref="F20:Y20"/>
    <mergeCell ref="F21:Y21"/>
    <mergeCell ref="F15:Y15"/>
    <mergeCell ref="F16:Y16"/>
    <mergeCell ref="F17:Y17"/>
    <mergeCell ref="AD23:AE23"/>
    <mergeCell ref="AD24:AE24"/>
    <mergeCell ref="AB18:AC18"/>
    <mergeCell ref="AB19:AC19"/>
    <mergeCell ref="AB20:AC20"/>
    <mergeCell ref="AB21:AC21"/>
    <mergeCell ref="AB22:AC22"/>
    <mergeCell ref="AB23:AC23"/>
    <mergeCell ref="AB24:AC24"/>
    <mergeCell ref="AD14:AE14"/>
    <mergeCell ref="AD15:AE15"/>
    <mergeCell ref="AD16:AE16"/>
    <mergeCell ref="AD17:AE17"/>
    <mergeCell ref="AD18:AE18"/>
    <mergeCell ref="AD19:AE19"/>
    <mergeCell ref="AD20:AE20"/>
    <mergeCell ref="AD21:AE21"/>
    <mergeCell ref="AD22:AE22"/>
    <mergeCell ref="AF10:AG10"/>
    <mergeCell ref="AF11:AG11"/>
    <mergeCell ref="AF12:AG12"/>
    <mergeCell ref="AF13:AG13"/>
    <mergeCell ref="AF14:AG14"/>
    <mergeCell ref="AF15:AG15"/>
    <mergeCell ref="AF16:AG16"/>
    <mergeCell ref="AF17:AG17"/>
    <mergeCell ref="AF26:AG26"/>
    <mergeCell ref="AF25:AG25"/>
    <mergeCell ref="AF22:AG22"/>
    <mergeCell ref="AF23:AG23"/>
    <mergeCell ref="AF24:AG24"/>
    <mergeCell ref="F28:Y28"/>
    <mergeCell ref="F29:Y29"/>
    <mergeCell ref="AB32:AC32"/>
    <mergeCell ref="AB27:AC27"/>
    <mergeCell ref="AB28:AC28"/>
    <mergeCell ref="AB29:AC29"/>
    <mergeCell ref="AD25:AE25"/>
    <mergeCell ref="AD26:AE26"/>
    <mergeCell ref="F32:Y32"/>
    <mergeCell ref="AB25:AC25"/>
    <mergeCell ref="AB26:AC26"/>
    <mergeCell ref="AF27:AG27"/>
    <mergeCell ref="AF28:AG28"/>
    <mergeCell ref="AF29:AG29"/>
    <mergeCell ref="AF30:AG30"/>
    <mergeCell ref="AF31:AG31"/>
    <mergeCell ref="AF32:AG32"/>
    <mergeCell ref="Z28:AA28"/>
    <mergeCell ref="Z29:AA29"/>
    <mergeCell ref="AD27:AE27"/>
    <mergeCell ref="AD28:AE28"/>
    <mergeCell ref="AD29:AE29"/>
    <mergeCell ref="AD30:AE30"/>
    <mergeCell ref="AD31:AE31"/>
    <mergeCell ref="AD32:AE32"/>
  </mergeCells>
  <phoneticPr fontId="5" type="noConversion"/>
  <conditionalFormatting sqref="D37:G37 M37:P37">
    <cfRule type="cellIs" dxfId="4035" priority="3" stopIfTrue="1" operator="equal">
      <formula>0</formula>
    </cfRule>
  </conditionalFormatting>
  <conditionalFormatting sqref="Z30:AG33">
    <cfRule type="containsText" priority="1" operator="containsText" text="Y">
      <formula>NOT(ISERROR(SEARCH("Y",Z30)))</formula>
    </cfRule>
    <cfRule type="containsBlanks" dxfId="4034" priority="2">
      <formula>LEN(TRIM(Z30))=0</formula>
    </cfRule>
  </conditionalFormatting>
  <dataValidations disablePrompts="1" count="1">
    <dataValidation type="list" allowBlank="1" showInputMessage="1" showErrorMessage="1" sqref="Z30:AG33" xr:uid="{8002218A-864D-42A0-B685-2EAB8BEE0BC3}">
      <formula1>$AL$1:$AL$2</formula1>
    </dataValidation>
  </dataValidations>
  <hyperlinks>
    <hyperlink ref="AI37" location="'Form II(b)'!AC15" display="i" xr:uid="{00000000-0004-0000-4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&amp;LStandalone Pedestrian Crossing Data&amp;CPage &amp;P of &amp;N&amp;RForm XVIII</oddFooter>
  </headerFooter>
  <legacyDrawing r:id="rId2"/>
  <legacyDrawingHF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8">
    <tabColor indexed="20"/>
  </sheetPr>
  <dimension ref="A1:AL37"/>
  <sheetViews>
    <sheetView view="pageBreakPreview" zoomScaleNormal="100" zoomScaleSheetLayoutView="100" workbookViewId="0">
      <selection activeCell="J4" sqref="J4:S4"/>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565</v>
      </c>
    </row>
    <row r="2" spans="1:38" ht="15.75" x14ac:dyDescent="0.25">
      <c r="A2" s="5" t="s">
        <v>762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5" customHeight="1" x14ac:dyDescent="0.2">
      <c r="A4" s="8"/>
      <c r="B4" s="749" t="s">
        <v>254</v>
      </c>
      <c r="C4" s="749"/>
      <c r="D4" s="749"/>
      <c r="E4" s="749"/>
      <c r="F4" s="750" t="s">
        <v>446</v>
      </c>
      <c r="G4" s="750"/>
      <c r="H4" s="750"/>
      <c r="I4" s="750"/>
      <c r="J4" s="360"/>
      <c r="K4" s="364"/>
      <c r="L4" s="364"/>
      <c r="M4" s="364"/>
      <c r="N4" s="364"/>
      <c r="O4" s="364"/>
      <c r="P4" s="364"/>
      <c r="Q4" s="364"/>
      <c r="R4" s="364"/>
      <c r="S4" s="365"/>
      <c r="T4" s="750" t="s">
        <v>447</v>
      </c>
      <c r="U4" s="750"/>
      <c r="V4" s="750"/>
      <c r="W4" s="750"/>
      <c r="X4" s="360"/>
      <c r="Y4" s="364"/>
      <c r="Z4" s="364"/>
      <c r="AA4" s="364"/>
      <c r="AB4" s="364"/>
      <c r="AC4" s="364"/>
      <c r="AD4" s="364"/>
      <c r="AE4" s="364"/>
      <c r="AF4" s="364"/>
      <c r="AG4" s="365"/>
      <c r="AH4" s="9"/>
      <c r="AI4" s="4"/>
    </row>
    <row r="5" spans="1:38" ht="8.4499999999999993" customHeight="1" x14ac:dyDescent="0.2">
      <c r="A5" s="8"/>
      <c r="B5" s="25"/>
      <c r="C5" s="25"/>
      <c r="D5" s="25"/>
      <c r="E5" s="25"/>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9"/>
      <c r="AI5" s="4"/>
    </row>
    <row r="6" spans="1:38" ht="15" customHeight="1" x14ac:dyDescent="0.2">
      <c r="A6" s="8"/>
      <c r="B6" s="25"/>
      <c r="C6" s="25"/>
      <c r="D6" s="25"/>
      <c r="E6" s="25"/>
      <c r="F6" s="750" t="s">
        <v>448</v>
      </c>
      <c r="G6" s="750"/>
      <c r="H6" s="750"/>
      <c r="I6" s="750"/>
      <c r="J6" s="360"/>
      <c r="K6" s="364"/>
      <c r="L6" s="364"/>
      <c r="M6" s="364"/>
      <c r="N6" s="364"/>
      <c r="O6" s="364"/>
      <c r="P6" s="364"/>
      <c r="Q6" s="364"/>
      <c r="R6" s="364"/>
      <c r="S6" s="365"/>
      <c r="T6" s="750" t="s">
        <v>449</v>
      </c>
      <c r="U6" s="750"/>
      <c r="V6" s="750"/>
      <c r="W6" s="750"/>
      <c r="X6" s="360"/>
      <c r="Y6" s="364"/>
      <c r="Z6" s="364"/>
      <c r="AA6" s="364"/>
      <c r="AB6" s="364"/>
      <c r="AC6" s="364"/>
      <c r="AD6" s="364"/>
      <c r="AE6" s="364"/>
      <c r="AF6" s="364"/>
      <c r="AG6" s="365"/>
      <c r="AH6" s="9"/>
      <c r="AI6" s="4"/>
    </row>
    <row r="7" spans="1:38" ht="13.5" thickBot="1" x14ac:dyDescent="0.25">
      <c r="A7" s="4"/>
      <c r="B7" s="9"/>
      <c r="C7" s="9"/>
      <c r="D7" s="9"/>
      <c r="E7" s="9"/>
      <c r="F7" s="9"/>
      <c r="G7" s="9"/>
      <c r="H7" s="9"/>
      <c r="I7" s="9"/>
      <c r="J7" s="9"/>
      <c r="K7" s="9"/>
      <c r="L7" s="9"/>
      <c r="M7" s="9"/>
      <c r="N7" s="9"/>
      <c r="O7" s="9"/>
      <c r="P7" s="9"/>
      <c r="Q7" s="9"/>
      <c r="R7" s="9"/>
      <c r="S7" s="9"/>
      <c r="T7" s="9"/>
      <c r="U7" s="9"/>
      <c r="V7" s="9"/>
      <c r="W7" s="9"/>
      <c r="X7" s="9"/>
      <c r="Y7" s="9"/>
      <c r="Z7" s="1181">
        <v>5</v>
      </c>
      <c r="AA7" s="1181"/>
      <c r="AB7" s="1181">
        <v>6</v>
      </c>
      <c r="AC7" s="1181"/>
      <c r="AD7" s="1181">
        <v>7</v>
      </c>
      <c r="AE7" s="1181"/>
      <c r="AF7" s="1181">
        <v>8</v>
      </c>
      <c r="AG7" s="1181"/>
      <c r="AH7" s="9"/>
      <c r="AI7" s="4"/>
    </row>
    <row r="8" spans="1:38" ht="12" customHeight="1" x14ac:dyDescent="0.2">
      <c r="A8" s="4"/>
      <c r="B8" s="1176" t="s">
        <v>262</v>
      </c>
      <c r="C8" s="1177"/>
      <c r="D8" s="1177"/>
      <c r="E8" s="1177"/>
      <c r="F8" s="1156" t="s">
        <v>258</v>
      </c>
      <c r="G8" s="1156"/>
      <c r="H8" s="1156"/>
      <c r="I8" s="1156"/>
      <c r="J8" s="1156"/>
      <c r="K8" s="1156"/>
      <c r="L8" s="1156"/>
      <c r="M8" s="1156"/>
      <c r="N8" s="1156"/>
      <c r="O8" s="1156"/>
      <c r="P8" s="1156"/>
      <c r="Q8" s="1156"/>
      <c r="R8" s="1156"/>
      <c r="S8" s="1156"/>
      <c r="T8" s="1156"/>
      <c r="U8" s="1156"/>
      <c r="V8" s="1156"/>
      <c r="W8" s="1156"/>
      <c r="X8" s="1156"/>
      <c r="Y8" s="1156"/>
      <c r="Z8" s="1157"/>
      <c r="AA8" s="1157"/>
      <c r="AB8" s="1157"/>
      <c r="AC8" s="1157"/>
      <c r="AD8" s="1157"/>
      <c r="AE8" s="1157"/>
      <c r="AF8" s="1157"/>
      <c r="AG8" s="1158"/>
      <c r="AH8" s="9"/>
      <c r="AI8" s="4"/>
    </row>
    <row r="9" spans="1:38" ht="12" customHeight="1" x14ac:dyDescent="0.2">
      <c r="A9" s="4"/>
      <c r="B9" s="1178"/>
      <c r="C9" s="413"/>
      <c r="D9" s="413"/>
      <c r="E9" s="413"/>
      <c r="F9" s="1166" t="s">
        <v>259</v>
      </c>
      <c r="G9" s="1166"/>
      <c r="H9" s="1166"/>
      <c r="I9" s="1166"/>
      <c r="J9" s="1166"/>
      <c r="K9" s="1166"/>
      <c r="L9" s="1166"/>
      <c r="M9" s="1166"/>
      <c r="N9" s="1166"/>
      <c r="O9" s="1166"/>
      <c r="P9" s="1166"/>
      <c r="Q9" s="1166"/>
      <c r="R9" s="1166"/>
      <c r="S9" s="1166"/>
      <c r="T9" s="1166"/>
      <c r="U9" s="1166"/>
      <c r="V9" s="1166"/>
      <c r="W9" s="1166"/>
      <c r="X9" s="1166"/>
      <c r="Y9" s="1166"/>
      <c r="Z9" s="526"/>
      <c r="AA9" s="526"/>
      <c r="AB9" s="526"/>
      <c r="AC9" s="526"/>
      <c r="AD9" s="526"/>
      <c r="AE9" s="526"/>
      <c r="AF9" s="526"/>
      <c r="AG9" s="1159"/>
      <c r="AH9" s="9"/>
      <c r="AI9" s="4"/>
    </row>
    <row r="10" spans="1:38" ht="12" customHeight="1" x14ac:dyDescent="0.2">
      <c r="A10" s="4"/>
      <c r="B10" s="1178"/>
      <c r="C10" s="413"/>
      <c r="D10" s="413"/>
      <c r="E10" s="413"/>
      <c r="F10" s="1166" t="s">
        <v>260</v>
      </c>
      <c r="G10" s="1166"/>
      <c r="H10" s="1166"/>
      <c r="I10" s="1166"/>
      <c r="J10" s="1166"/>
      <c r="K10" s="1166"/>
      <c r="L10" s="1166"/>
      <c r="M10" s="1166"/>
      <c r="N10" s="1166"/>
      <c r="O10" s="1166"/>
      <c r="P10" s="1166"/>
      <c r="Q10" s="1166"/>
      <c r="R10" s="1166"/>
      <c r="S10" s="1166"/>
      <c r="T10" s="1166"/>
      <c r="U10" s="1166"/>
      <c r="V10" s="1166"/>
      <c r="W10" s="1166"/>
      <c r="X10" s="1166"/>
      <c r="Y10" s="1166"/>
      <c r="Z10" s="526"/>
      <c r="AA10" s="526"/>
      <c r="AB10" s="526"/>
      <c r="AC10" s="526"/>
      <c r="AD10" s="526"/>
      <c r="AE10" s="526"/>
      <c r="AF10" s="526"/>
      <c r="AG10" s="1159"/>
      <c r="AH10" s="9"/>
      <c r="AI10" s="4"/>
    </row>
    <row r="11" spans="1:38" ht="12" customHeight="1" x14ac:dyDescent="0.2">
      <c r="A11" s="4"/>
      <c r="B11" s="1178"/>
      <c r="C11" s="413"/>
      <c r="D11" s="413"/>
      <c r="E11" s="413"/>
      <c r="F11" s="1166" t="s">
        <v>257</v>
      </c>
      <c r="G11" s="1166"/>
      <c r="H11" s="1166"/>
      <c r="I11" s="1166"/>
      <c r="J11" s="1166"/>
      <c r="K11" s="1166"/>
      <c r="L11" s="1166"/>
      <c r="M11" s="1166"/>
      <c r="N11" s="1166"/>
      <c r="O11" s="1166"/>
      <c r="P11" s="1166"/>
      <c r="Q11" s="1166"/>
      <c r="R11" s="1166"/>
      <c r="S11" s="1166"/>
      <c r="T11" s="1166"/>
      <c r="U11" s="1166"/>
      <c r="V11" s="1166"/>
      <c r="W11" s="1166"/>
      <c r="X11" s="1166"/>
      <c r="Y11" s="1166"/>
      <c r="Z11" s="526"/>
      <c r="AA11" s="526"/>
      <c r="AB11" s="526"/>
      <c r="AC11" s="526"/>
      <c r="AD11" s="526"/>
      <c r="AE11" s="526"/>
      <c r="AF11" s="526"/>
      <c r="AG11" s="1159"/>
      <c r="AH11" s="9"/>
      <c r="AI11" s="4"/>
    </row>
    <row r="12" spans="1:38" ht="12" customHeight="1" thickBot="1" x14ac:dyDescent="0.25">
      <c r="A12" s="4"/>
      <c r="B12" s="1179"/>
      <c r="C12" s="1180"/>
      <c r="D12" s="1180"/>
      <c r="E12" s="1180"/>
      <c r="F12" s="1174" t="s">
        <v>261</v>
      </c>
      <c r="G12" s="1174"/>
      <c r="H12" s="1174"/>
      <c r="I12" s="1174"/>
      <c r="J12" s="1174"/>
      <c r="K12" s="1174"/>
      <c r="L12" s="1174"/>
      <c r="M12" s="1174"/>
      <c r="N12" s="1174"/>
      <c r="O12" s="1174"/>
      <c r="P12" s="1174"/>
      <c r="Q12" s="1174"/>
      <c r="R12" s="1174"/>
      <c r="S12" s="1174"/>
      <c r="T12" s="1174"/>
      <c r="U12" s="1174"/>
      <c r="V12" s="1174"/>
      <c r="W12" s="1174"/>
      <c r="X12" s="1174"/>
      <c r="Y12" s="1174"/>
      <c r="Z12" s="1165"/>
      <c r="AA12" s="1165"/>
      <c r="AB12" s="1165"/>
      <c r="AC12" s="1165"/>
      <c r="AD12" s="1165"/>
      <c r="AE12" s="1165"/>
      <c r="AF12" s="1165"/>
      <c r="AG12" s="1167"/>
      <c r="AH12" s="9"/>
      <c r="AI12" s="4"/>
    </row>
    <row r="13" spans="1:38" ht="12" customHeight="1" x14ac:dyDescent="0.2">
      <c r="A13" s="4"/>
      <c r="B13" s="1127" t="s">
        <v>672</v>
      </c>
      <c r="C13" s="1128"/>
      <c r="D13" s="1128"/>
      <c r="E13" s="1129"/>
      <c r="F13" s="1125" t="s">
        <v>658</v>
      </c>
      <c r="G13" s="1155"/>
      <c r="H13" s="1155"/>
      <c r="I13" s="1155"/>
      <c r="J13" s="1155"/>
      <c r="K13" s="1155"/>
      <c r="L13" s="1155"/>
      <c r="M13" s="1155"/>
      <c r="N13" s="1155"/>
      <c r="O13" s="1155"/>
      <c r="P13" s="1155"/>
      <c r="Q13" s="1155"/>
      <c r="R13" s="1155"/>
      <c r="S13" s="1155"/>
      <c r="T13" s="1155"/>
      <c r="U13" s="1155"/>
      <c r="V13" s="1155"/>
      <c r="W13" s="1155"/>
      <c r="X13" s="1155"/>
      <c r="Y13" s="1175"/>
      <c r="Z13" s="1157"/>
      <c r="AA13" s="1157"/>
      <c r="AB13" s="1157"/>
      <c r="AC13" s="1157"/>
      <c r="AD13" s="1157"/>
      <c r="AE13" s="1157"/>
      <c r="AF13" s="1157"/>
      <c r="AG13" s="1158"/>
      <c r="AH13" s="9"/>
      <c r="AI13" s="4"/>
    </row>
    <row r="14" spans="1:38" ht="12" customHeight="1" x14ac:dyDescent="0.2">
      <c r="A14" s="4"/>
      <c r="B14" s="1130"/>
      <c r="C14" s="1131"/>
      <c r="D14" s="1131"/>
      <c r="E14" s="1132"/>
      <c r="F14" s="1136" t="s">
        <v>663</v>
      </c>
      <c r="G14" s="1137"/>
      <c r="H14" s="1137"/>
      <c r="I14" s="1137"/>
      <c r="J14" s="1137"/>
      <c r="K14" s="1137"/>
      <c r="L14" s="1137"/>
      <c r="M14" s="1137"/>
      <c r="N14" s="1137"/>
      <c r="O14" s="1137"/>
      <c r="P14" s="1137"/>
      <c r="Q14" s="1137"/>
      <c r="R14" s="1137"/>
      <c r="S14" s="1137"/>
      <c r="T14" s="1137"/>
      <c r="U14" s="1137"/>
      <c r="V14" s="1137"/>
      <c r="W14" s="1137"/>
      <c r="X14" s="1137"/>
      <c r="Y14" s="1162"/>
      <c r="Z14" s="526"/>
      <c r="AA14" s="526"/>
      <c r="AB14" s="526"/>
      <c r="AC14" s="526"/>
      <c r="AD14" s="526"/>
      <c r="AE14" s="526"/>
      <c r="AF14" s="526"/>
      <c r="AG14" s="1159"/>
      <c r="AH14" s="9"/>
      <c r="AI14" s="4"/>
    </row>
    <row r="15" spans="1:38" ht="12" customHeight="1" x14ac:dyDescent="0.2">
      <c r="A15" s="4"/>
      <c r="B15" s="1130"/>
      <c r="C15" s="1131"/>
      <c r="D15" s="1131"/>
      <c r="E15" s="1132"/>
      <c r="F15" s="1136" t="s">
        <v>660</v>
      </c>
      <c r="G15" s="1137"/>
      <c r="H15" s="1137"/>
      <c r="I15" s="1137"/>
      <c r="J15" s="1137"/>
      <c r="K15" s="1137"/>
      <c r="L15" s="1137"/>
      <c r="M15" s="1137"/>
      <c r="N15" s="1137"/>
      <c r="O15" s="1137"/>
      <c r="P15" s="1137"/>
      <c r="Q15" s="1137"/>
      <c r="R15" s="1137"/>
      <c r="S15" s="1137"/>
      <c r="T15" s="1137"/>
      <c r="U15" s="1137"/>
      <c r="V15" s="1137"/>
      <c r="W15" s="1137"/>
      <c r="X15" s="1137"/>
      <c r="Y15" s="1162"/>
      <c r="Z15" s="526"/>
      <c r="AA15" s="526"/>
      <c r="AB15" s="526"/>
      <c r="AC15" s="526"/>
      <c r="AD15" s="526"/>
      <c r="AE15" s="526"/>
      <c r="AF15" s="526"/>
      <c r="AG15" s="1159"/>
      <c r="AH15" s="9"/>
      <c r="AI15" s="4"/>
    </row>
    <row r="16" spans="1:38" ht="12" customHeight="1" x14ac:dyDescent="0.2">
      <c r="A16" s="4"/>
      <c r="B16" s="1130"/>
      <c r="C16" s="1131"/>
      <c r="D16" s="1131"/>
      <c r="E16" s="1132"/>
      <c r="F16" s="1136" t="s">
        <v>661</v>
      </c>
      <c r="G16" s="1137"/>
      <c r="H16" s="1137"/>
      <c r="I16" s="1137"/>
      <c r="J16" s="1137"/>
      <c r="K16" s="1137"/>
      <c r="L16" s="1137"/>
      <c r="M16" s="1137"/>
      <c r="N16" s="1137"/>
      <c r="O16" s="1137"/>
      <c r="P16" s="1137"/>
      <c r="Q16" s="1137"/>
      <c r="R16" s="1137"/>
      <c r="S16" s="1137"/>
      <c r="T16" s="1137"/>
      <c r="U16" s="1137"/>
      <c r="V16" s="1137"/>
      <c r="W16" s="1137"/>
      <c r="X16" s="1137"/>
      <c r="Y16" s="1162"/>
      <c r="Z16" s="526"/>
      <c r="AA16" s="526"/>
      <c r="AB16" s="526"/>
      <c r="AC16" s="526"/>
      <c r="AD16" s="526"/>
      <c r="AE16" s="526"/>
      <c r="AF16" s="526"/>
      <c r="AG16" s="1159"/>
      <c r="AH16" s="9"/>
      <c r="AI16" s="4"/>
    </row>
    <row r="17" spans="1:35" ht="12" customHeight="1" thickBot="1" x14ac:dyDescent="0.25">
      <c r="A17" s="4"/>
      <c r="B17" s="1133"/>
      <c r="C17" s="1134"/>
      <c r="D17" s="1134"/>
      <c r="E17" s="1135"/>
      <c r="F17" s="1142" t="s">
        <v>649</v>
      </c>
      <c r="G17" s="1163"/>
      <c r="H17" s="1163"/>
      <c r="I17" s="1163"/>
      <c r="J17" s="1163"/>
      <c r="K17" s="1163"/>
      <c r="L17" s="1163"/>
      <c r="M17" s="1163"/>
      <c r="N17" s="1163"/>
      <c r="O17" s="1163"/>
      <c r="P17" s="1163"/>
      <c r="Q17" s="1163"/>
      <c r="R17" s="1163"/>
      <c r="S17" s="1163"/>
      <c r="T17" s="1163"/>
      <c r="U17" s="1163"/>
      <c r="V17" s="1163"/>
      <c r="W17" s="1163"/>
      <c r="X17" s="1163"/>
      <c r="Y17" s="1164"/>
      <c r="Z17" s="1165"/>
      <c r="AA17" s="1165"/>
      <c r="AB17" s="1165"/>
      <c r="AC17" s="1165"/>
      <c r="AD17" s="1165"/>
      <c r="AE17" s="1165"/>
      <c r="AF17" s="1165"/>
      <c r="AG17" s="1167"/>
      <c r="AH17" s="9"/>
      <c r="AI17" s="4"/>
    </row>
    <row r="18" spans="1:35" ht="12" customHeight="1" x14ac:dyDescent="0.2">
      <c r="A18" s="4"/>
      <c r="B18" s="1127" t="s">
        <v>666</v>
      </c>
      <c r="C18" s="1168"/>
      <c r="D18" s="1168"/>
      <c r="E18" s="1169"/>
      <c r="F18" s="1125" t="s">
        <v>659</v>
      </c>
      <c r="G18" s="1155"/>
      <c r="H18" s="1155"/>
      <c r="I18" s="1155"/>
      <c r="J18" s="1155"/>
      <c r="K18" s="1155"/>
      <c r="L18" s="1155"/>
      <c r="M18" s="1155"/>
      <c r="N18" s="1155"/>
      <c r="O18" s="1155"/>
      <c r="P18" s="1155"/>
      <c r="Q18" s="1155"/>
      <c r="R18" s="1155"/>
      <c r="S18" s="1155"/>
      <c r="T18" s="1155"/>
      <c r="U18" s="1155"/>
      <c r="V18" s="1155"/>
      <c r="W18" s="1155"/>
      <c r="X18" s="1155"/>
      <c r="Y18" s="1175"/>
      <c r="Z18" s="1157"/>
      <c r="AA18" s="1157"/>
      <c r="AB18" s="1157"/>
      <c r="AC18" s="1157"/>
      <c r="AD18" s="1157"/>
      <c r="AE18" s="1157"/>
      <c r="AF18" s="1157"/>
      <c r="AG18" s="1158"/>
      <c r="AH18" s="9"/>
      <c r="AI18" s="4"/>
    </row>
    <row r="19" spans="1:35" ht="12" customHeight="1" x14ac:dyDescent="0.2">
      <c r="A19" s="4"/>
      <c r="B19" s="1170"/>
      <c r="C19" s="958"/>
      <c r="D19" s="958"/>
      <c r="E19" s="959"/>
      <c r="F19" s="1136" t="s">
        <v>662</v>
      </c>
      <c r="G19" s="1137"/>
      <c r="H19" s="1137"/>
      <c r="I19" s="1137"/>
      <c r="J19" s="1137"/>
      <c r="K19" s="1137"/>
      <c r="L19" s="1137"/>
      <c r="M19" s="1137"/>
      <c r="N19" s="1137"/>
      <c r="O19" s="1137"/>
      <c r="P19" s="1137"/>
      <c r="Q19" s="1137"/>
      <c r="R19" s="1137"/>
      <c r="S19" s="1137"/>
      <c r="T19" s="1137"/>
      <c r="U19" s="1137"/>
      <c r="V19" s="1137"/>
      <c r="W19" s="1137"/>
      <c r="X19" s="1137"/>
      <c r="Y19" s="1162"/>
      <c r="Z19" s="526"/>
      <c r="AA19" s="526"/>
      <c r="AB19" s="526"/>
      <c r="AC19" s="526"/>
      <c r="AD19" s="526"/>
      <c r="AE19" s="526"/>
      <c r="AF19" s="526"/>
      <c r="AG19" s="1159"/>
      <c r="AH19" s="9"/>
      <c r="AI19" s="4"/>
    </row>
    <row r="20" spans="1:35" ht="12" customHeight="1" x14ac:dyDescent="0.2">
      <c r="A20" s="4"/>
      <c r="B20" s="1170"/>
      <c r="C20" s="958"/>
      <c r="D20" s="958"/>
      <c r="E20" s="959"/>
      <c r="F20" s="1136" t="s">
        <v>664</v>
      </c>
      <c r="G20" s="1137"/>
      <c r="H20" s="1137"/>
      <c r="I20" s="1137"/>
      <c r="J20" s="1137"/>
      <c r="K20" s="1137"/>
      <c r="L20" s="1137"/>
      <c r="M20" s="1137"/>
      <c r="N20" s="1137"/>
      <c r="O20" s="1137"/>
      <c r="P20" s="1137"/>
      <c r="Q20" s="1137"/>
      <c r="R20" s="1137"/>
      <c r="S20" s="1137"/>
      <c r="T20" s="1137"/>
      <c r="U20" s="1137"/>
      <c r="V20" s="1137"/>
      <c r="W20" s="1137"/>
      <c r="X20" s="1137"/>
      <c r="Y20" s="1162"/>
      <c r="Z20" s="526"/>
      <c r="AA20" s="526"/>
      <c r="AB20" s="526"/>
      <c r="AC20" s="526"/>
      <c r="AD20" s="526"/>
      <c r="AE20" s="526"/>
      <c r="AF20" s="526"/>
      <c r="AG20" s="1159"/>
      <c r="AH20" s="9"/>
      <c r="AI20" s="4"/>
    </row>
    <row r="21" spans="1:35" ht="12" customHeight="1" x14ac:dyDescent="0.2">
      <c r="A21" s="4"/>
      <c r="B21" s="1170"/>
      <c r="C21" s="958"/>
      <c r="D21" s="958"/>
      <c r="E21" s="959"/>
      <c r="F21" s="1136" t="s">
        <v>674</v>
      </c>
      <c r="G21" s="1137"/>
      <c r="H21" s="1137"/>
      <c r="I21" s="1137"/>
      <c r="J21" s="1137"/>
      <c r="K21" s="1137"/>
      <c r="L21" s="1137"/>
      <c r="M21" s="1137"/>
      <c r="N21" s="1137"/>
      <c r="O21" s="1137"/>
      <c r="P21" s="1137"/>
      <c r="Q21" s="1137"/>
      <c r="R21" s="1137"/>
      <c r="S21" s="1137"/>
      <c r="T21" s="1137"/>
      <c r="U21" s="1137"/>
      <c r="V21" s="1137"/>
      <c r="W21" s="1137"/>
      <c r="X21" s="1137"/>
      <c r="Y21" s="1162"/>
      <c r="Z21" s="526"/>
      <c r="AA21" s="526"/>
      <c r="AB21" s="526"/>
      <c r="AC21" s="526"/>
      <c r="AD21" s="526"/>
      <c r="AE21" s="526"/>
      <c r="AF21" s="526"/>
      <c r="AG21" s="1159"/>
      <c r="AH21" s="9"/>
      <c r="AI21" s="4"/>
    </row>
    <row r="22" spans="1:35" ht="12" customHeight="1" thickBot="1" x14ac:dyDescent="0.25">
      <c r="A22" s="4"/>
      <c r="B22" s="1171"/>
      <c r="C22" s="1172"/>
      <c r="D22" s="1172"/>
      <c r="E22" s="1173"/>
      <c r="F22" s="1142" t="s">
        <v>665</v>
      </c>
      <c r="G22" s="1163"/>
      <c r="H22" s="1163"/>
      <c r="I22" s="1163"/>
      <c r="J22" s="1163"/>
      <c r="K22" s="1163"/>
      <c r="L22" s="1163"/>
      <c r="M22" s="1163"/>
      <c r="N22" s="1163"/>
      <c r="O22" s="1163"/>
      <c r="P22" s="1163"/>
      <c r="Q22" s="1163"/>
      <c r="R22" s="1163"/>
      <c r="S22" s="1163"/>
      <c r="T22" s="1163"/>
      <c r="U22" s="1163"/>
      <c r="V22" s="1163"/>
      <c r="W22" s="1163"/>
      <c r="X22" s="1163"/>
      <c r="Y22" s="1164"/>
      <c r="Z22" s="1165"/>
      <c r="AA22" s="1165"/>
      <c r="AB22" s="1165"/>
      <c r="AC22" s="1165"/>
      <c r="AD22" s="1165"/>
      <c r="AE22" s="1165"/>
      <c r="AF22" s="1165"/>
      <c r="AG22" s="1167"/>
      <c r="AH22" s="9"/>
      <c r="AI22" s="4"/>
    </row>
    <row r="23" spans="1:35" ht="12" customHeight="1" x14ac:dyDescent="0.2">
      <c r="A23" s="4"/>
      <c r="B23" s="1127" t="s">
        <v>667</v>
      </c>
      <c r="C23" s="1128"/>
      <c r="D23" s="1128"/>
      <c r="E23" s="1129"/>
      <c r="F23" s="1125" t="s">
        <v>675</v>
      </c>
      <c r="G23" s="1155"/>
      <c r="H23" s="1155"/>
      <c r="I23" s="1155"/>
      <c r="J23" s="1155"/>
      <c r="K23" s="1155"/>
      <c r="L23" s="1155"/>
      <c r="M23" s="1155"/>
      <c r="N23" s="1155"/>
      <c r="O23" s="1155"/>
      <c r="P23" s="1155"/>
      <c r="Q23" s="1155"/>
      <c r="R23" s="1155"/>
      <c r="S23" s="1155"/>
      <c r="T23" s="1155"/>
      <c r="U23" s="1155"/>
      <c r="V23" s="1155"/>
      <c r="W23" s="1155"/>
      <c r="X23" s="1155"/>
      <c r="Y23" s="1175"/>
      <c r="Z23" s="1157"/>
      <c r="AA23" s="1157"/>
      <c r="AB23" s="1157"/>
      <c r="AC23" s="1157"/>
      <c r="AD23" s="1157"/>
      <c r="AE23" s="1157"/>
      <c r="AF23" s="1157"/>
      <c r="AG23" s="1158"/>
      <c r="AH23" s="9"/>
      <c r="AI23" s="4"/>
    </row>
    <row r="24" spans="1:35" ht="12" customHeight="1" x14ac:dyDescent="0.2">
      <c r="A24" s="4"/>
      <c r="B24" s="1130"/>
      <c r="C24" s="1131"/>
      <c r="D24" s="1131"/>
      <c r="E24" s="1132"/>
      <c r="F24" s="1136" t="s">
        <v>668</v>
      </c>
      <c r="G24" s="1137"/>
      <c r="H24" s="1137"/>
      <c r="I24" s="1137"/>
      <c r="J24" s="1137"/>
      <c r="K24" s="1137"/>
      <c r="L24" s="1137"/>
      <c r="M24" s="1137"/>
      <c r="N24" s="1137"/>
      <c r="O24" s="1137"/>
      <c r="P24" s="1137"/>
      <c r="Q24" s="1137"/>
      <c r="R24" s="1137"/>
      <c r="S24" s="1137"/>
      <c r="T24" s="1137"/>
      <c r="U24" s="1137"/>
      <c r="V24" s="1137"/>
      <c r="W24" s="1137"/>
      <c r="X24" s="1137"/>
      <c r="Y24" s="1162"/>
      <c r="Z24" s="526"/>
      <c r="AA24" s="526"/>
      <c r="AB24" s="526"/>
      <c r="AC24" s="526"/>
      <c r="AD24" s="526"/>
      <c r="AE24" s="526"/>
      <c r="AF24" s="526"/>
      <c r="AG24" s="1159"/>
      <c r="AH24" s="9"/>
      <c r="AI24" s="4"/>
    </row>
    <row r="25" spans="1:35" ht="12" customHeight="1" x14ac:dyDescent="0.2">
      <c r="A25" s="4"/>
      <c r="B25" s="1130"/>
      <c r="C25" s="1131"/>
      <c r="D25" s="1131"/>
      <c r="E25" s="1132"/>
      <c r="F25" s="1136" t="s">
        <v>673</v>
      </c>
      <c r="G25" s="1137"/>
      <c r="H25" s="1137"/>
      <c r="I25" s="1137"/>
      <c r="J25" s="1137"/>
      <c r="K25" s="1137"/>
      <c r="L25" s="1137"/>
      <c r="M25" s="1137"/>
      <c r="N25" s="1137"/>
      <c r="O25" s="1137"/>
      <c r="P25" s="1137"/>
      <c r="Q25" s="1137"/>
      <c r="R25" s="1137"/>
      <c r="S25" s="1137"/>
      <c r="T25" s="1137"/>
      <c r="U25" s="1137"/>
      <c r="V25" s="1137"/>
      <c r="W25" s="1137"/>
      <c r="X25" s="1137"/>
      <c r="Y25" s="1162"/>
      <c r="Z25" s="526"/>
      <c r="AA25" s="526"/>
      <c r="AB25" s="526"/>
      <c r="AC25" s="526"/>
      <c r="AD25" s="526"/>
      <c r="AE25" s="526"/>
      <c r="AF25" s="526"/>
      <c r="AG25" s="1159"/>
      <c r="AH25" s="9"/>
      <c r="AI25" s="4"/>
    </row>
    <row r="26" spans="1:35" ht="12" customHeight="1" thickBot="1" x14ac:dyDescent="0.25">
      <c r="A26" s="4"/>
      <c r="B26" s="1133"/>
      <c r="C26" s="1134"/>
      <c r="D26" s="1134"/>
      <c r="E26" s="1135"/>
      <c r="F26" s="1142" t="s">
        <v>676</v>
      </c>
      <c r="G26" s="1163"/>
      <c r="H26" s="1163"/>
      <c r="I26" s="1163"/>
      <c r="J26" s="1163"/>
      <c r="K26" s="1163"/>
      <c r="L26" s="1163"/>
      <c r="M26" s="1163"/>
      <c r="N26" s="1163"/>
      <c r="O26" s="1163"/>
      <c r="P26" s="1163"/>
      <c r="Q26" s="1163"/>
      <c r="R26" s="1163"/>
      <c r="S26" s="1163"/>
      <c r="T26" s="1163"/>
      <c r="U26" s="1163"/>
      <c r="V26" s="1163"/>
      <c r="W26" s="1163"/>
      <c r="X26" s="1163"/>
      <c r="Y26" s="1164"/>
      <c r="Z26" s="1165"/>
      <c r="AA26" s="1165"/>
      <c r="AB26" s="1165"/>
      <c r="AC26" s="1165"/>
      <c r="AD26" s="1165"/>
      <c r="AE26" s="1165"/>
      <c r="AF26" s="1165"/>
      <c r="AG26" s="1167"/>
      <c r="AH26" s="9"/>
      <c r="AI26" s="4"/>
    </row>
    <row r="27" spans="1:35" ht="12" customHeight="1" x14ac:dyDescent="0.2">
      <c r="A27" s="4"/>
      <c r="B27" s="1127" t="s">
        <v>677</v>
      </c>
      <c r="C27" s="1128"/>
      <c r="D27" s="1128"/>
      <c r="E27" s="1129"/>
      <c r="F27" s="1125" t="s">
        <v>669</v>
      </c>
      <c r="G27" s="1155"/>
      <c r="H27" s="1155"/>
      <c r="I27" s="1155"/>
      <c r="J27" s="1155"/>
      <c r="K27" s="1155"/>
      <c r="L27" s="1155"/>
      <c r="M27" s="1155"/>
      <c r="N27" s="1155"/>
      <c r="O27" s="1155"/>
      <c r="P27" s="1155"/>
      <c r="Q27" s="1155"/>
      <c r="R27" s="1155"/>
      <c r="S27" s="1155"/>
      <c r="T27" s="1155"/>
      <c r="U27" s="1155"/>
      <c r="V27" s="1155"/>
      <c r="W27" s="1155"/>
      <c r="X27" s="1155"/>
      <c r="Y27" s="1175"/>
      <c r="Z27" s="1157"/>
      <c r="AA27" s="1157"/>
      <c r="AB27" s="1157"/>
      <c r="AC27" s="1157"/>
      <c r="AD27" s="1157"/>
      <c r="AE27" s="1157"/>
      <c r="AF27" s="1157"/>
      <c r="AG27" s="1158"/>
      <c r="AH27" s="9"/>
      <c r="AI27" s="4"/>
    </row>
    <row r="28" spans="1:35" ht="12" customHeight="1" x14ac:dyDescent="0.2">
      <c r="A28" s="4"/>
      <c r="B28" s="1130"/>
      <c r="C28" s="1131"/>
      <c r="D28" s="1131"/>
      <c r="E28" s="1132"/>
      <c r="F28" s="1136" t="s">
        <v>670</v>
      </c>
      <c r="G28" s="1137"/>
      <c r="H28" s="1137"/>
      <c r="I28" s="1137"/>
      <c r="J28" s="1137"/>
      <c r="K28" s="1137"/>
      <c r="L28" s="1137"/>
      <c r="M28" s="1137"/>
      <c r="N28" s="1137"/>
      <c r="O28" s="1137"/>
      <c r="P28" s="1137"/>
      <c r="Q28" s="1137"/>
      <c r="R28" s="1137"/>
      <c r="S28" s="1137"/>
      <c r="T28" s="1137"/>
      <c r="U28" s="1137"/>
      <c r="V28" s="1137"/>
      <c r="W28" s="1137"/>
      <c r="X28" s="1137"/>
      <c r="Y28" s="1162"/>
      <c r="Z28" s="526"/>
      <c r="AA28" s="526"/>
      <c r="AB28" s="526"/>
      <c r="AC28" s="526"/>
      <c r="AD28" s="526"/>
      <c r="AE28" s="526"/>
      <c r="AF28" s="526"/>
      <c r="AG28" s="1159"/>
      <c r="AH28" s="9"/>
      <c r="AI28" s="4"/>
    </row>
    <row r="29" spans="1:35" ht="12" customHeight="1" thickBot="1" x14ac:dyDescent="0.25">
      <c r="A29" s="4"/>
      <c r="B29" s="1133"/>
      <c r="C29" s="1134"/>
      <c r="D29" s="1134"/>
      <c r="E29" s="1135"/>
      <c r="F29" s="1142" t="s">
        <v>671</v>
      </c>
      <c r="G29" s="1163"/>
      <c r="H29" s="1163"/>
      <c r="I29" s="1163"/>
      <c r="J29" s="1163"/>
      <c r="K29" s="1163"/>
      <c r="L29" s="1163"/>
      <c r="M29" s="1163"/>
      <c r="N29" s="1163"/>
      <c r="O29" s="1163"/>
      <c r="P29" s="1163"/>
      <c r="Q29" s="1163"/>
      <c r="R29" s="1163"/>
      <c r="S29" s="1163"/>
      <c r="T29" s="1163"/>
      <c r="U29" s="1163"/>
      <c r="V29" s="1163"/>
      <c r="W29" s="1163"/>
      <c r="X29" s="1163"/>
      <c r="Y29" s="1164"/>
      <c r="Z29" s="1160"/>
      <c r="AA29" s="1160"/>
      <c r="AB29" s="1160"/>
      <c r="AC29" s="1160"/>
      <c r="AD29" s="1160"/>
      <c r="AE29" s="1160"/>
      <c r="AF29" s="1160"/>
      <c r="AG29" s="1161"/>
      <c r="AH29" s="9"/>
      <c r="AI29" s="4"/>
    </row>
    <row r="30" spans="1:35" ht="12" customHeight="1" x14ac:dyDescent="0.2">
      <c r="A30" s="4"/>
      <c r="B30" s="1150" t="s">
        <v>265</v>
      </c>
      <c r="C30" s="1168"/>
      <c r="D30" s="1168"/>
      <c r="E30" s="1168"/>
      <c r="F30" s="1156" t="s">
        <v>263</v>
      </c>
      <c r="G30" s="1156"/>
      <c r="H30" s="1156"/>
      <c r="I30" s="1156"/>
      <c r="J30" s="1156"/>
      <c r="K30" s="1156"/>
      <c r="L30" s="1156"/>
      <c r="M30" s="1156"/>
      <c r="N30" s="1156"/>
      <c r="O30" s="1156"/>
      <c r="P30" s="1156"/>
      <c r="Q30" s="1156"/>
      <c r="R30" s="1156"/>
      <c r="S30" s="1156"/>
      <c r="T30" s="1156"/>
      <c r="U30" s="1156"/>
      <c r="V30" s="1156"/>
      <c r="W30" s="1156"/>
      <c r="X30" s="1156"/>
      <c r="Y30" s="1125"/>
      <c r="Z30" s="1157"/>
      <c r="AA30" s="1157"/>
      <c r="AB30" s="1157"/>
      <c r="AC30" s="1157"/>
      <c r="AD30" s="1157"/>
      <c r="AE30" s="1157"/>
      <c r="AF30" s="1157"/>
      <c r="AG30" s="1158"/>
      <c r="AH30" s="9"/>
      <c r="AI30" s="4"/>
    </row>
    <row r="31" spans="1:35" ht="12" customHeight="1" x14ac:dyDescent="0.2">
      <c r="A31" s="4"/>
      <c r="B31" s="1170"/>
      <c r="C31" s="958"/>
      <c r="D31" s="958"/>
      <c r="E31" s="958"/>
      <c r="F31" s="1166" t="s">
        <v>264</v>
      </c>
      <c r="G31" s="1166"/>
      <c r="H31" s="1166"/>
      <c r="I31" s="1166"/>
      <c r="J31" s="1166"/>
      <c r="K31" s="1166"/>
      <c r="L31" s="1166"/>
      <c r="M31" s="1166"/>
      <c r="N31" s="1166"/>
      <c r="O31" s="1166"/>
      <c r="P31" s="1166"/>
      <c r="Q31" s="1166"/>
      <c r="R31" s="1166"/>
      <c r="S31" s="1166"/>
      <c r="T31" s="1166"/>
      <c r="U31" s="1166"/>
      <c r="V31" s="1166"/>
      <c r="W31" s="1166"/>
      <c r="X31" s="1166"/>
      <c r="Y31" s="1136"/>
      <c r="Z31" s="526"/>
      <c r="AA31" s="526"/>
      <c r="AB31" s="526"/>
      <c r="AC31" s="526"/>
      <c r="AD31" s="526"/>
      <c r="AE31" s="526"/>
      <c r="AF31" s="526"/>
      <c r="AG31" s="1159"/>
      <c r="AH31" s="9"/>
      <c r="AI31" s="4"/>
    </row>
    <row r="32" spans="1:35" ht="12" customHeight="1" x14ac:dyDescent="0.2">
      <c r="A32" s="4"/>
      <c r="B32" s="1170"/>
      <c r="C32" s="958"/>
      <c r="D32" s="958"/>
      <c r="E32" s="958"/>
      <c r="F32" s="1166" t="s">
        <v>300</v>
      </c>
      <c r="G32" s="1166"/>
      <c r="H32" s="1166"/>
      <c r="I32" s="1166"/>
      <c r="J32" s="1166"/>
      <c r="K32" s="1166"/>
      <c r="L32" s="1166"/>
      <c r="M32" s="1166"/>
      <c r="N32" s="1166"/>
      <c r="O32" s="1166"/>
      <c r="P32" s="1166"/>
      <c r="Q32" s="1166"/>
      <c r="R32" s="1166"/>
      <c r="S32" s="1166"/>
      <c r="T32" s="1166"/>
      <c r="U32" s="1166"/>
      <c r="V32" s="1166"/>
      <c r="W32" s="1166"/>
      <c r="X32" s="1166"/>
      <c r="Y32" s="1136"/>
      <c r="Z32" s="526"/>
      <c r="AA32" s="526"/>
      <c r="AB32" s="526"/>
      <c r="AC32" s="526"/>
      <c r="AD32" s="526"/>
      <c r="AE32" s="526"/>
      <c r="AF32" s="526"/>
      <c r="AG32" s="1159"/>
      <c r="AH32" s="9"/>
      <c r="AI32" s="4"/>
    </row>
    <row r="33" spans="1:35" ht="12" customHeight="1" thickBot="1" x14ac:dyDescent="0.25">
      <c r="A33" s="4"/>
      <c r="B33" s="1171"/>
      <c r="C33" s="1172"/>
      <c r="D33" s="1172"/>
      <c r="E33" s="1172"/>
      <c r="F33" s="1174" t="s">
        <v>266</v>
      </c>
      <c r="G33" s="1174"/>
      <c r="H33" s="1174"/>
      <c r="I33" s="1174"/>
      <c r="J33" s="1174"/>
      <c r="K33" s="1174"/>
      <c r="L33" s="1174"/>
      <c r="M33" s="1174"/>
      <c r="N33" s="1174"/>
      <c r="O33" s="1174"/>
      <c r="P33" s="1174"/>
      <c r="Q33" s="1174"/>
      <c r="R33" s="1174"/>
      <c r="S33" s="1174"/>
      <c r="T33" s="1174"/>
      <c r="U33" s="1174"/>
      <c r="V33" s="1174"/>
      <c r="W33" s="1174"/>
      <c r="X33" s="1174"/>
      <c r="Y33" s="1142"/>
      <c r="Z33" s="1165"/>
      <c r="AA33" s="1165"/>
      <c r="AB33" s="1165"/>
      <c r="AC33" s="1165"/>
      <c r="AD33" s="1165"/>
      <c r="AE33" s="1165"/>
      <c r="AF33" s="1165"/>
      <c r="AG33" s="1167"/>
      <c r="AH33" s="9"/>
      <c r="AI33" s="4"/>
    </row>
    <row r="34" spans="1:35" x14ac:dyDescent="0.2">
      <c r="A34" s="4"/>
      <c r="B34" s="511" t="s">
        <v>679</v>
      </c>
      <c r="C34" s="511"/>
      <c r="D34" s="511"/>
      <c r="E34" s="511"/>
      <c r="F34" s="511"/>
      <c r="G34" s="511"/>
      <c r="H34" s="511"/>
      <c r="I34" s="511"/>
      <c r="J34" s="511"/>
      <c r="K34" s="511"/>
      <c r="L34" s="511"/>
      <c r="M34" s="511"/>
      <c r="N34" s="511"/>
      <c r="O34" s="511"/>
      <c r="P34" s="511"/>
      <c r="Q34" s="511"/>
      <c r="R34" s="511"/>
      <c r="S34" s="511"/>
      <c r="T34" s="511"/>
      <c r="U34" s="511"/>
      <c r="V34" s="511"/>
      <c r="W34" s="511"/>
      <c r="X34" s="511"/>
      <c r="Y34" s="511"/>
      <c r="Z34" s="511"/>
      <c r="AA34" s="511"/>
      <c r="AB34" s="511"/>
      <c r="AC34" s="511"/>
      <c r="AD34" s="511"/>
      <c r="AE34" s="511"/>
      <c r="AF34" s="511"/>
      <c r="AG34" s="9"/>
      <c r="AH34" s="9"/>
      <c r="AI34" s="4"/>
    </row>
    <row r="35" spans="1:35" x14ac:dyDescent="0.2">
      <c r="A35" s="7"/>
      <c r="B35" s="574" t="s">
        <v>112</v>
      </c>
      <c r="C35" s="575"/>
      <c r="D35" s="576"/>
      <c r="E35" s="577"/>
      <c r="F35" s="578"/>
      <c r="G35" s="578"/>
      <c r="H35" s="578"/>
      <c r="I35" s="578"/>
      <c r="J35" s="578"/>
      <c r="K35" s="578"/>
      <c r="L35" s="578"/>
      <c r="M35" s="578"/>
      <c r="N35" s="578"/>
      <c r="O35" s="578"/>
      <c r="P35" s="578"/>
      <c r="Q35" s="578"/>
      <c r="R35" s="578"/>
      <c r="S35" s="578"/>
      <c r="T35" s="578"/>
      <c r="U35" s="578"/>
      <c r="V35" s="578"/>
      <c r="W35" s="578"/>
      <c r="X35" s="578"/>
      <c r="Y35" s="578"/>
      <c r="Z35" s="578"/>
      <c r="AA35" s="578"/>
      <c r="AB35" s="578"/>
      <c r="AC35" s="578"/>
      <c r="AD35" s="578"/>
      <c r="AE35" s="578"/>
      <c r="AF35" s="578"/>
      <c r="AG35" s="578"/>
      <c r="AH35" s="579"/>
      <c r="AI35" s="4"/>
    </row>
    <row r="36" spans="1:35" x14ac:dyDescent="0.2">
      <c r="A36" s="2"/>
      <c r="B36" s="22"/>
      <c r="C36" s="23"/>
      <c r="D36" s="23"/>
      <c r="E36" s="580"/>
      <c r="F36" s="581"/>
      <c r="G36" s="581"/>
      <c r="H36" s="581"/>
      <c r="I36" s="581"/>
      <c r="J36" s="581"/>
      <c r="K36" s="581"/>
      <c r="L36" s="581"/>
      <c r="M36" s="581"/>
      <c r="N36" s="581"/>
      <c r="O36" s="581"/>
      <c r="P36" s="581"/>
      <c r="Q36" s="581"/>
      <c r="R36" s="581"/>
      <c r="S36" s="581"/>
      <c r="T36" s="581"/>
      <c r="U36" s="581"/>
      <c r="V36" s="581"/>
      <c r="W36" s="581"/>
      <c r="X36" s="581"/>
      <c r="Y36" s="581"/>
      <c r="Z36" s="581"/>
      <c r="AA36" s="581"/>
      <c r="AB36" s="581"/>
      <c r="AC36" s="581"/>
      <c r="AD36" s="581"/>
      <c r="AE36" s="581"/>
      <c r="AF36" s="581"/>
      <c r="AG36" s="581"/>
      <c r="AH36" s="582"/>
      <c r="AI36" s="4"/>
    </row>
    <row r="37" spans="1:35" s="1" customFormat="1" x14ac:dyDescent="0.2">
      <c r="A37" s="397" t="s">
        <v>359</v>
      </c>
      <c r="B37" s="397"/>
      <c r="C37" s="397"/>
      <c r="D37" s="445">
        <f>'Form I'!$D$34</f>
        <v>0</v>
      </c>
      <c r="E37" s="446"/>
      <c r="F37" s="446"/>
      <c r="G37" s="447"/>
      <c r="H37" s="401" t="s">
        <v>356</v>
      </c>
      <c r="I37" s="353"/>
      <c r="J37" s="353"/>
      <c r="K37" s="353"/>
      <c r="L37" s="388"/>
      <c r="M37" s="448">
        <f>'Form I'!$M$34</f>
        <v>0</v>
      </c>
      <c r="N37" s="446"/>
      <c r="O37" s="446"/>
      <c r="P37" s="447"/>
      <c r="Q37" s="384" t="s">
        <v>4</v>
      </c>
      <c r="R37" s="384"/>
      <c r="S37" s="384"/>
      <c r="T37" s="385"/>
      <c r="U37" s="386"/>
      <c r="V37" s="387" t="s">
        <v>358</v>
      </c>
      <c r="W37" s="353"/>
      <c r="X37" s="353"/>
      <c r="Y37" s="388"/>
      <c r="Z37" s="385"/>
      <c r="AA37" s="389"/>
      <c r="AB37" s="384" t="s">
        <v>1</v>
      </c>
      <c r="AC37" s="384"/>
      <c r="AD37" s="381"/>
      <c r="AE37" s="382"/>
      <c r="AF37" s="382"/>
      <c r="AG37" s="382"/>
      <c r="AH37" s="383"/>
      <c r="AI37" s="100" t="e" vm="1">
        <v>#VALUE!</v>
      </c>
    </row>
  </sheetData>
  <sheetProtection sheet="1" selectLockedCells="1"/>
  <mergeCells count="162">
    <mergeCell ref="F30:Y30"/>
    <mergeCell ref="F31:Y31"/>
    <mergeCell ref="B30:E33"/>
    <mergeCell ref="Z30:AA30"/>
    <mergeCell ref="AB30:AC30"/>
    <mergeCell ref="AD30:AE30"/>
    <mergeCell ref="AF30:AG30"/>
    <mergeCell ref="Z31:AA31"/>
    <mergeCell ref="AB31:AC31"/>
    <mergeCell ref="AD31:AE31"/>
    <mergeCell ref="AF31:AG31"/>
    <mergeCell ref="F32:Y32"/>
    <mergeCell ref="Z32:AA32"/>
    <mergeCell ref="AB32:AC32"/>
    <mergeCell ref="AD32:AE32"/>
    <mergeCell ref="AF32:AG32"/>
    <mergeCell ref="F33:Y33"/>
    <mergeCell ref="Z33:AA33"/>
    <mergeCell ref="AB33:AC33"/>
    <mergeCell ref="AD33:AE33"/>
    <mergeCell ref="AF33:AG33"/>
    <mergeCell ref="B18:E22"/>
    <mergeCell ref="F22:Y22"/>
    <mergeCell ref="F23:Y23"/>
    <mergeCell ref="F20:Y20"/>
    <mergeCell ref="F21:Y21"/>
    <mergeCell ref="F16:Y16"/>
    <mergeCell ref="F10:Y10"/>
    <mergeCell ref="Z13:AA13"/>
    <mergeCell ref="AB13:AC13"/>
    <mergeCell ref="Z14:AA14"/>
    <mergeCell ref="AB14:AC14"/>
    <mergeCell ref="Z15:AA15"/>
    <mergeCell ref="B13:E17"/>
    <mergeCell ref="AB15:AC15"/>
    <mergeCell ref="Z18:AA18"/>
    <mergeCell ref="AB18:AC18"/>
    <mergeCell ref="Z21:AA21"/>
    <mergeCell ref="AB21:AC21"/>
    <mergeCell ref="F26:Y26"/>
    <mergeCell ref="F27:Y27"/>
    <mergeCell ref="F28:Y28"/>
    <mergeCell ref="F29:Y29"/>
    <mergeCell ref="F17:Y17"/>
    <mergeCell ref="F18:Y18"/>
    <mergeCell ref="F19:Y19"/>
    <mergeCell ref="F13:Y13"/>
    <mergeCell ref="F14:Y14"/>
    <mergeCell ref="F24:Y24"/>
    <mergeCell ref="F15:Y15"/>
    <mergeCell ref="B4:E4"/>
    <mergeCell ref="F4:I4"/>
    <mergeCell ref="J4:S4"/>
    <mergeCell ref="F9:Y9"/>
    <mergeCell ref="T4:W4"/>
    <mergeCell ref="F11:Y11"/>
    <mergeCell ref="F12:Y12"/>
    <mergeCell ref="X4:AG4"/>
    <mergeCell ref="F8:Y8"/>
    <mergeCell ref="F6:I6"/>
    <mergeCell ref="J6:S6"/>
    <mergeCell ref="T6:W6"/>
    <mergeCell ref="X6:AG6"/>
    <mergeCell ref="Z7:AA7"/>
    <mergeCell ref="Z12:AA12"/>
    <mergeCell ref="AB12:AC12"/>
    <mergeCell ref="AD12:AE12"/>
    <mergeCell ref="AF12:AG12"/>
    <mergeCell ref="AD13:AE13"/>
    <mergeCell ref="AF13:AG13"/>
    <mergeCell ref="AD14:AE14"/>
    <mergeCell ref="AF14:AG14"/>
    <mergeCell ref="AB7:AC7"/>
    <mergeCell ref="AD7:AE7"/>
    <mergeCell ref="AF7:AG7"/>
    <mergeCell ref="B8:E12"/>
    <mergeCell ref="Z8:AA8"/>
    <mergeCell ref="AB8:AC8"/>
    <mergeCell ref="AD8:AE8"/>
    <mergeCell ref="AF8:AG8"/>
    <mergeCell ref="Z9:AA9"/>
    <mergeCell ref="AB9:AC9"/>
    <mergeCell ref="AD9:AE9"/>
    <mergeCell ref="AF9:AG9"/>
    <mergeCell ref="Z10:AA10"/>
    <mergeCell ref="AB10:AC10"/>
    <mergeCell ref="AD10:AE10"/>
    <mergeCell ref="AF10:AG10"/>
    <mergeCell ref="Z11:AA11"/>
    <mergeCell ref="AB11:AC11"/>
    <mergeCell ref="AD11:AE11"/>
    <mergeCell ref="AF11:AG11"/>
    <mergeCell ref="AD15:AE15"/>
    <mergeCell ref="AF15:AG15"/>
    <mergeCell ref="Z16:AA16"/>
    <mergeCell ref="AB16:AC16"/>
    <mergeCell ref="AD16:AE16"/>
    <mergeCell ref="AF16:AG16"/>
    <mergeCell ref="Z17:AA17"/>
    <mergeCell ref="AB17:AC17"/>
    <mergeCell ref="AD17:AE17"/>
    <mergeCell ref="AF17:AG17"/>
    <mergeCell ref="AD18:AE18"/>
    <mergeCell ref="AF18:AG18"/>
    <mergeCell ref="Z19:AA19"/>
    <mergeCell ref="AB19:AC19"/>
    <mergeCell ref="AD19:AE19"/>
    <mergeCell ref="AF19:AG19"/>
    <mergeCell ref="Z20:AA20"/>
    <mergeCell ref="AB20:AC20"/>
    <mergeCell ref="AD20:AE20"/>
    <mergeCell ref="AF20:AG20"/>
    <mergeCell ref="AD21:AE21"/>
    <mergeCell ref="AF21:AG21"/>
    <mergeCell ref="Z22:AA22"/>
    <mergeCell ref="AB22:AC22"/>
    <mergeCell ref="AD22:AE22"/>
    <mergeCell ref="AF22:AG22"/>
    <mergeCell ref="B23:E26"/>
    <mergeCell ref="Z23:AA23"/>
    <mergeCell ref="AB23:AC23"/>
    <mergeCell ref="AD23:AE23"/>
    <mergeCell ref="AF23:AG23"/>
    <mergeCell ref="Z24:AA24"/>
    <mergeCell ref="AB24:AC24"/>
    <mergeCell ref="AD24:AE24"/>
    <mergeCell ref="AF24:AG24"/>
    <mergeCell ref="Z25:AA25"/>
    <mergeCell ref="AB25:AC25"/>
    <mergeCell ref="AD25:AE25"/>
    <mergeCell ref="AF25:AG25"/>
    <mergeCell ref="Z26:AA26"/>
    <mergeCell ref="AB26:AC26"/>
    <mergeCell ref="AD26:AE26"/>
    <mergeCell ref="AF26:AG26"/>
    <mergeCell ref="F25:Y25"/>
    <mergeCell ref="B27:E29"/>
    <mergeCell ref="Z27:AA27"/>
    <mergeCell ref="AB27:AC27"/>
    <mergeCell ref="AD27:AE27"/>
    <mergeCell ref="AF27:AG27"/>
    <mergeCell ref="Z28:AA28"/>
    <mergeCell ref="AB28:AC28"/>
    <mergeCell ref="AD28:AE28"/>
    <mergeCell ref="AF28:AG28"/>
    <mergeCell ref="Z29:AA29"/>
    <mergeCell ref="AB29:AC29"/>
    <mergeCell ref="AD29:AE29"/>
    <mergeCell ref="AF29:AG29"/>
    <mergeCell ref="B35:D35"/>
    <mergeCell ref="E35:AH36"/>
    <mergeCell ref="AD37:AH37"/>
    <mergeCell ref="B34:AF34"/>
    <mergeCell ref="A37:C37"/>
    <mergeCell ref="D37:G37"/>
    <mergeCell ref="H37:L37"/>
    <mergeCell ref="M37:P37"/>
    <mergeCell ref="Q37:S37"/>
    <mergeCell ref="T37:U37"/>
    <mergeCell ref="V37:Y37"/>
    <mergeCell ref="Z37:AA37"/>
    <mergeCell ref="AB37:AC37"/>
  </mergeCells>
  <phoneticPr fontId="5" type="noConversion"/>
  <conditionalFormatting sqref="D37:G37 M37:P37">
    <cfRule type="cellIs" dxfId="4033" priority="3" stopIfTrue="1" operator="equal">
      <formula>0</formula>
    </cfRule>
  </conditionalFormatting>
  <conditionalFormatting sqref="Z30:AG33">
    <cfRule type="containsText" priority="1" operator="containsText" text="Y">
      <formula>NOT(ISERROR(SEARCH("Y",Z30)))</formula>
    </cfRule>
    <cfRule type="containsBlanks" dxfId="4032" priority="2">
      <formula>LEN(TRIM(Z30))=0</formula>
    </cfRule>
  </conditionalFormatting>
  <dataValidations count="1">
    <dataValidation type="list" allowBlank="1" showInputMessage="1" showErrorMessage="1" sqref="Z30:AG33" xr:uid="{DB9A0403-6A1B-4642-8B6A-D7E8F1CEAA9E}">
      <formula1>$AL$1:$AL$2</formula1>
    </dataValidation>
  </dataValidations>
  <hyperlinks>
    <hyperlink ref="AI37" location="'Form II(b)'!AC16" display="i" xr:uid="{900BAEF7-74A8-4DE6-8A1B-9E71830319EE}"/>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&amp;LStandalone Pedestrian Crossing Data (Continuation)&amp;CPage &amp;P of &amp;N&amp;RForm XXVIII(a)</oddFooter>
  </headerFooter>
  <legacyDrawing r:id="rId2"/>
  <legacyDrawingHF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3A431-489C-49FC-BD0D-32626E34ADD9}">
  <sheetPr codeName="Sheet9">
    <tabColor theme="3"/>
  </sheetPr>
  <dimension ref="A1:AI36"/>
  <sheetViews>
    <sheetView view="pageBreakPreview" zoomScaleNormal="100" zoomScaleSheetLayoutView="100" workbookViewId="0">
      <selection activeCell="B6" sqref="B6"/>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727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ht="6.95" customHeight="1"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1184" t="s">
        <v>719</v>
      </c>
      <c r="C4" s="242"/>
      <c r="D4" s="1182" t="s">
        <v>720</v>
      </c>
      <c r="E4" s="846"/>
      <c r="F4" s="1183"/>
      <c r="G4" s="3"/>
      <c r="H4" s="1182" t="s">
        <v>721</v>
      </c>
      <c r="I4" s="846"/>
      <c r="J4" s="846"/>
      <c r="K4" s="846"/>
      <c r="L4" s="846"/>
      <c r="M4" s="1183"/>
      <c r="N4" s="3"/>
      <c r="O4" s="1182" t="s">
        <v>722</v>
      </c>
      <c r="P4" s="846"/>
      <c r="Q4" s="1183"/>
      <c r="R4" s="3"/>
      <c r="S4" s="1186" t="s">
        <v>595</v>
      </c>
      <c r="T4" s="733"/>
      <c r="U4" s="733"/>
      <c r="V4" s="733"/>
      <c r="W4" s="733"/>
      <c r="X4" s="734"/>
      <c r="Y4" s="290"/>
      <c r="Z4" s="1182" t="s">
        <v>723</v>
      </c>
      <c r="AA4" s="1183"/>
      <c r="AB4" s="3"/>
      <c r="AC4" s="1182" t="s">
        <v>724</v>
      </c>
      <c r="AD4" s="846"/>
      <c r="AE4" s="846"/>
      <c r="AF4" s="846"/>
      <c r="AG4" s="1183"/>
      <c r="AH4" s="243"/>
      <c r="AI4" s="4"/>
    </row>
    <row r="5" spans="1:35" x14ac:dyDescent="0.2">
      <c r="A5" s="4"/>
      <c r="B5" s="1185"/>
      <c r="C5" s="242"/>
      <c r="D5" s="848"/>
      <c r="E5" s="849"/>
      <c r="F5" s="955"/>
      <c r="G5" s="3"/>
      <c r="H5" s="848"/>
      <c r="I5" s="849"/>
      <c r="J5" s="849"/>
      <c r="K5" s="849"/>
      <c r="L5" s="849"/>
      <c r="M5" s="955"/>
      <c r="N5" s="3"/>
      <c r="O5" s="848"/>
      <c r="P5" s="849"/>
      <c r="Q5" s="955"/>
      <c r="R5" s="3"/>
      <c r="S5" s="1186" t="s">
        <v>597</v>
      </c>
      <c r="T5" s="734"/>
      <c r="U5" s="1186" t="s">
        <v>598</v>
      </c>
      <c r="V5" s="734"/>
      <c r="W5" s="1187" t="s">
        <v>599</v>
      </c>
      <c r="X5" s="1188"/>
      <c r="Y5" s="290"/>
      <c r="Z5" s="848"/>
      <c r="AA5" s="955"/>
      <c r="AB5" s="290"/>
      <c r="AC5" s="848"/>
      <c r="AD5" s="849"/>
      <c r="AE5" s="849"/>
      <c r="AF5" s="849"/>
      <c r="AG5" s="955"/>
      <c r="AH5" s="243"/>
      <c r="AI5" s="4"/>
    </row>
    <row r="6" spans="1:35" x14ac:dyDescent="0.2">
      <c r="A6" s="4"/>
      <c r="B6" s="63"/>
      <c r="C6" s="7"/>
      <c r="D6" s="690"/>
      <c r="E6" s="690"/>
      <c r="F6" s="690"/>
      <c r="G6" s="7"/>
      <c r="H6" s="360"/>
      <c r="I6" s="1093"/>
      <c r="J6" s="1093"/>
      <c r="K6" s="1093"/>
      <c r="L6" s="1093"/>
      <c r="M6" s="1192"/>
      <c r="N6" s="75"/>
      <c r="O6" s="360"/>
      <c r="P6" s="691"/>
      <c r="Q6" s="389"/>
      <c r="R6" s="75"/>
      <c r="S6" s="888"/>
      <c r="T6" s="1189"/>
      <c r="U6" s="888"/>
      <c r="V6" s="1189"/>
      <c r="W6" s="888"/>
      <c r="X6" s="1189"/>
      <c r="Y6" s="7"/>
      <c r="Z6" s="888"/>
      <c r="AA6" s="1189"/>
      <c r="AB6" s="7"/>
      <c r="AC6" s="360"/>
      <c r="AD6" s="691"/>
      <c r="AE6" s="691"/>
      <c r="AF6" s="691"/>
      <c r="AG6" s="389"/>
      <c r="AH6" s="243"/>
      <c r="AI6" s="4"/>
    </row>
    <row r="7" spans="1:35" x14ac:dyDescent="0.2">
      <c r="A7" s="4"/>
      <c r="B7" s="63"/>
      <c r="C7" s="7"/>
      <c r="D7" s="690"/>
      <c r="E7" s="690"/>
      <c r="F7" s="690"/>
      <c r="G7" s="7"/>
      <c r="H7" s="360"/>
      <c r="I7" s="1093"/>
      <c r="J7" s="1093"/>
      <c r="K7" s="1093"/>
      <c r="L7" s="1093"/>
      <c r="M7" s="1192"/>
      <c r="N7" s="75"/>
      <c r="O7" s="360"/>
      <c r="P7" s="691"/>
      <c r="Q7" s="389"/>
      <c r="R7" s="75"/>
      <c r="S7" s="888"/>
      <c r="T7" s="1189"/>
      <c r="U7" s="888"/>
      <c r="V7" s="1189"/>
      <c r="W7" s="888"/>
      <c r="X7" s="1189"/>
      <c r="Y7" s="7"/>
      <c r="Z7" s="888"/>
      <c r="AA7" s="1189"/>
      <c r="AB7" s="7"/>
      <c r="AC7" s="360"/>
      <c r="AD7" s="691"/>
      <c r="AE7" s="691"/>
      <c r="AF7" s="691"/>
      <c r="AG7" s="389"/>
      <c r="AH7" s="243"/>
      <c r="AI7" s="4"/>
    </row>
    <row r="8" spans="1:35" x14ac:dyDescent="0.2">
      <c r="A8" s="4"/>
      <c r="B8" s="63"/>
      <c r="C8" s="7"/>
      <c r="D8" s="690"/>
      <c r="E8" s="690"/>
      <c r="F8" s="690"/>
      <c r="G8" s="7"/>
      <c r="H8" s="360"/>
      <c r="I8" s="1093"/>
      <c r="J8" s="1093"/>
      <c r="K8" s="1093"/>
      <c r="L8" s="1093"/>
      <c r="M8" s="1192"/>
      <c r="N8" s="75"/>
      <c r="O8" s="360"/>
      <c r="P8" s="691"/>
      <c r="Q8" s="389"/>
      <c r="R8" s="75"/>
      <c r="S8" s="888"/>
      <c r="T8" s="1189"/>
      <c r="U8" s="888"/>
      <c r="V8" s="1189"/>
      <c r="W8" s="888"/>
      <c r="X8" s="1189"/>
      <c r="Y8" s="7"/>
      <c r="Z8" s="888"/>
      <c r="AA8" s="1189"/>
      <c r="AB8" s="7"/>
      <c r="AC8" s="360"/>
      <c r="AD8" s="691"/>
      <c r="AE8" s="691"/>
      <c r="AF8" s="691"/>
      <c r="AG8" s="389"/>
      <c r="AH8" s="243"/>
      <c r="AI8" s="4"/>
    </row>
    <row r="9" spans="1:35" x14ac:dyDescent="0.2">
      <c r="A9" s="4"/>
      <c r="B9" s="63"/>
      <c r="C9" s="7"/>
      <c r="D9" s="690"/>
      <c r="E9" s="690"/>
      <c r="F9" s="690"/>
      <c r="G9" s="7"/>
      <c r="H9" s="360"/>
      <c r="I9" s="1093"/>
      <c r="J9" s="1093"/>
      <c r="K9" s="1093"/>
      <c r="L9" s="1093"/>
      <c r="M9" s="1192"/>
      <c r="N9" s="75"/>
      <c r="O9" s="360"/>
      <c r="P9" s="691"/>
      <c r="Q9" s="389"/>
      <c r="R9" s="75"/>
      <c r="S9" s="888"/>
      <c r="T9" s="1189"/>
      <c r="U9" s="888"/>
      <c r="V9" s="1189"/>
      <c r="W9" s="888"/>
      <c r="X9" s="1189"/>
      <c r="Y9" s="7"/>
      <c r="Z9" s="888"/>
      <c r="AA9" s="1189"/>
      <c r="AB9" s="7"/>
      <c r="AC9" s="360"/>
      <c r="AD9" s="691"/>
      <c r="AE9" s="691"/>
      <c r="AF9" s="691"/>
      <c r="AG9" s="389"/>
      <c r="AH9" s="243"/>
      <c r="AI9" s="4"/>
    </row>
    <row r="10" spans="1:35" x14ac:dyDescent="0.2">
      <c r="A10" s="4"/>
      <c r="B10" s="63"/>
      <c r="C10" s="7"/>
      <c r="D10" s="690"/>
      <c r="E10" s="690"/>
      <c r="F10" s="690"/>
      <c r="G10" s="7"/>
      <c r="H10" s="360"/>
      <c r="I10" s="1093"/>
      <c r="J10" s="1093"/>
      <c r="K10" s="1093"/>
      <c r="L10" s="1093"/>
      <c r="M10" s="1192"/>
      <c r="N10" s="75"/>
      <c r="O10" s="360"/>
      <c r="P10" s="691"/>
      <c r="Q10" s="389"/>
      <c r="R10" s="75"/>
      <c r="S10" s="888"/>
      <c r="T10" s="1189"/>
      <c r="U10" s="888"/>
      <c r="V10" s="1189"/>
      <c r="W10" s="888"/>
      <c r="X10" s="1189"/>
      <c r="Y10" s="7"/>
      <c r="Z10" s="888"/>
      <c r="AA10" s="1189"/>
      <c r="AB10" s="7"/>
      <c r="AC10" s="360"/>
      <c r="AD10" s="691"/>
      <c r="AE10" s="691"/>
      <c r="AF10" s="691"/>
      <c r="AG10" s="389"/>
      <c r="AH10" s="243"/>
      <c r="AI10" s="4"/>
    </row>
    <row r="11" spans="1:35" x14ac:dyDescent="0.2">
      <c r="A11" s="4"/>
      <c r="B11" s="7" t="s">
        <v>600</v>
      </c>
      <c r="C11" s="7"/>
      <c r="D11" s="7"/>
      <c r="E11" s="7"/>
      <c r="F11" s="7"/>
      <c r="G11" s="7"/>
      <c r="H11" s="7"/>
      <c r="I11" s="7"/>
      <c r="J11" s="7"/>
      <c r="K11" s="7" t="s">
        <v>601</v>
      </c>
      <c r="L11" s="7"/>
      <c r="M11" s="75"/>
      <c r="N11" s="75"/>
      <c r="O11" s="75"/>
      <c r="P11" s="75"/>
      <c r="Q11" s="75"/>
      <c r="R11" s="7" t="s">
        <v>602</v>
      </c>
      <c r="S11" s="75"/>
      <c r="T11" s="75"/>
      <c r="U11" s="75"/>
      <c r="V11" s="75"/>
      <c r="W11" s="75"/>
      <c r="X11" s="75"/>
      <c r="Y11" s="7" t="s">
        <v>603</v>
      </c>
      <c r="Z11" s="75"/>
      <c r="AA11" s="75"/>
      <c r="AB11" s="75"/>
      <c r="AC11" s="75"/>
      <c r="AD11" s="75"/>
      <c r="AE11" s="7"/>
      <c r="AF11" s="7"/>
      <c r="AG11" s="7"/>
      <c r="AH11" s="243"/>
      <c r="AI11" s="4"/>
    </row>
    <row r="12" spans="1:35" x14ac:dyDescent="0.2">
      <c r="A12" s="4"/>
      <c r="B12" s="1184" t="s">
        <v>719</v>
      </c>
      <c r="C12" s="290"/>
      <c r="D12" s="1182" t="s">
        <v>604</v>
      </c>
      <c r="E12" s="846"/>
      <c r="F12" s="1183"/>
      <c r="G12" s="290"/>
      <c r="H12" s="1182" t="s">
        <v>596</v>
      </c>
      <c r="I12" s="1183"/>
      <c r="J12" s="290"/>
      <c r="K12" s="1182" t="s">
        <v>605</v>
      </c>
      <c r="L12" s="1183"/>
      <c r="M12" s="1182" t="s">
        <v>725</v>
      </c>
      <c r="N12" s="1183"/>
      <c r="O12" s="1182" t="s">
        <v>726</v>
      </c>
      <c r="P12" s="1183"/>
      <c r="Q12" s="3"/>
      <c r="R12" s="1182" t="s">
        <v>605</v>
      </c>
      <c r="S12" s="1183"/>
      <c r="T12" s="1182" t="s">
        <v>725</v>
      </c>
      <c r="U12" s="1183"/>
      <c r="V12" s="1182" t="s">
        <v>726</v>
      </c>
      <c r="W12" s="1183"/>
      <c r="X12" s="3"/>
      <c r="Y12" s="1182" t="s">
        <v>605</v>
      </c>
      <c r="Z12" s="1183"/>
      <c r="AA12" s="1182" t="s">
        <v>725</v>
      </c>
      <c r="AB12" s="1183"/>
      <c r="AC12" s="1182" t="s">
        <v>726</v>
      </c>
      <c r="AD12" s="1183"/>
      <c r="AE12" s="7"/>
      <c r="AF12" s="1190" t="s">
        <v>610</v>
      </c>
      <c r="AG12" s="1191"/>
      <c r="AH12" s="1191"/>
      <c r="AI12" s="4"/>
    </row>
    <row r="13" spans="1:35" x14ac:dyDescent="0.2">
      <c r="A13" s="4"/>
      <c r="B13" s="1185"/>
      <c r="C13" s="290"/>
      <c r="D13" s="848"/>
      <c r="E13" s="849"/>
      <c r="F13" s="955"/>
      <c r="G13" s="290"/>
      <c r="H13" s="848"/>
      <c r="I13" s="955"/>
      <c r="J13" s="290"/>
      <c r="K13" s="848"/>
      <c r="L13" s="955"/>
      <c r="M13" s="848"/>
      <c r="N13" s="955"/>
      <c r="O13" s="848"/>
      <c r="P13" s="955"/>
      <c r="Q13" s="3"/>
      <c r="R13" s="848"/>
      <c r="S13" s="955"/>
      <c r="T13" s="848"/>
      <c r="U13" s="955"/>
      <c r="V13" s="848"/>
      <c r="W13" s="955"/>
      <c r="X13" s="3"/>
      <c r="Y13" s="848"/>
      <c r="Z13" s="955"/>
      <c r="AA13" s="848"/>
      <c r="AB13" s="955"/>
      <c r="AC13" s="848"/>
      <c r="AD13" s="955"/>
      <c r="AE13" s="7"/>
      <c r="AF13" s="1191"/>
      <c r="AG13" s="1191"/>
      <c r="AH13" s="1191"/>
      <c r="AI13" s="4"/>
    </row>
    <row r="14" spans="1:35" ht="12.75" customHeight="1" x14ac:dyDescent="0.2">
      <c r="A14" s="4"/>
      <c r="B14" s="63"/>
      <c r="C14" s="7"/>
      <c r="D14" s="690"/>
      <c r="E14" s="690"/>
      <c r="F14" s="690"/>
      <c r="G14" s="7"/>
      <c r="H14" s="888"/>
      <c r="I14" s="1189"/>
      <c r="J14" s="7"/>
      <c r="K14" s="888"/>
      <c r="L14" s="1189"/>
      <c r="M14" s="888"/>
      <c r="N14" s="1189"/>
      <c r="O14" s="888"/>
      <c r="P14" s="1189"/>
      <c r="Q14" s="75"/>
      <c r="R14" s="888"/>
      <c r="S14" s="1189"/>
      <c r="T14" s="888"/>
      <c r="U14" s="1189"/>
      <c r="V14" s="888"/>
      <c r="W14" s="1189"/>
      <c r="X14" s="7"/>
      <c r="Y14" s="888"/>
      <c r="Z14" s="1189"/>
      <c r="AA14" s="888"/>
      <c r="AB14" s="1189"/>
      <c r="AC14" s="888"/>
      <c r="AD14" s="1189"/>
      <c r="AE14" s="7"/>
      <c r="AF14" s="1191"/>
      <c r="AG14" s="1191"/>
      <c r="AH14" s="1191"/>
      <c r="AI14" s="4"/>
    </row>
    <row r="15" spans="1:35" x14ac:dyDescent="0.2">
      <c r="A15" s="4"/>
      <c r="B15" s="63"/>
      <c r="C15" s="7"/>
      <c r="D15" s="690"/>
      <c r="E15" s="690"/>
      <c r="F15" s="690"/>
      <c r="G15" s="7"/>
      <c r="H15" s="888"/>
      <c r="I15" s="1189"/>
      <c r="J15" s="7"/>
      <c r="K15" s="888"/>
      <c r="L15" s="1189"/>
      <c r="M15" s="888"/>
      <c r="N15" s="1189"/>
      <c r="O15" s="888"/>
      <c r="P15" s="1189"/>
      <c r="Q15" s="75"/>
      <c r="R15" s="888"/>
      <c r="S15" s="1189"/>
      <c r="T15" s="888"/>
      <c r="U15" s="1189"/>
      <c r="V15" s="888"/>
      <c r="W15" s="1189"/>
      <c r="X15" s="7"/>
      <c r="Y15" s="888"/>
      <c r="Z15" s="1189"/>
      <c r="AA15" s="888"/>
      <c r="AB15" s="1189"/>
      <c r="AC15" s="888"/>
      <c r="AD15" s="1189"/>
      <c r="AE15" s="7"/>
      <c r="AF15" s="1191"/>
      <c r="AG15" s="1191"/>
      <c r="AH15" s="1191"/>
      <c r="AI15" s="4"/>
    </row>
    <row r="16" spans="1:35" x14ac:dyDescent="0.2">
      <c r="A16" s="4"/>
      <c r="B16" s="63"/>
      <c r="C16" s="7"/>
      <c r="D16" s="690"/>
      <c r="E16" s="690"/>
      <c r="F16" s="690"/>
      <c r="G16" s="7"/>
      <c r="H16" s="888"/>
      <c r="I16" s="1189"/>
      <c r="J16" s="7"/>
      <c r="K16" s="888"/>
      <c r="L16" s="1189"/>
      <c r="M16" s="888"/>
      <c r="N16" s="1189"/>
      <c r="O16" s="888"/>
      <c r="P16" s="1189"/>
      <c r="Q16" s="75"/>
      <c r="R16" s="888"/>
      <c r="S16" s="1189"/>
      <c r="T16" s="888"/>
      <c r="U16" s="1189"/>
      <c r="V16" s="888"/>
      <c r="W16" s="1189"/>
      <c r="X16" s="7"/>
      <c r="Y16" s="888"/>
      <c r="Z16" s="1189"/>
      <c r="AA16" s="888"/>
      <c r="AB16" s="1189"/>
      <c r="AC16" s="888"/>
      <c r="AD16" s="1189"/>
      <c r="AE16" s="7"/>
      <c r="AF16" s="1191"/>
      <c r="AG16" s="1191"/>
      <c r="AH16" s="1191"/>
      <c r="AI16" s="4"/>
    </row>
    <row r="17" spans="1:35" x14ac:dyDescent="0.2">
      <c r="A17" s="4"/>
      <c r="B17" s="63"/>
      <c r="C17" s="7"/>
      <c r="D17" s="690"/>
      <c r="E17" s="690"/>
      <c r="F17" s="690"/>
      <c r="G17" s="7"/>
      <c r="H17" s="888"/>
      <c r="I17" s="1189"/>
      <c r="J17" s="7"/>
      <c r="K17" s="888"/>
      <c r="L17" s="1189"/>
      <c r="M17" s="888"/>
      <c r="N17" s="1189"/>
      <c r="O17" s="888"/>
      <c r="P17" s="1189"/>
      <c r="Q17" s="75"/>
      <c r="R17" s="888"/>
      <c r="S17" s="1189"/>
      <c r="T17" s="888"/>
      <c r="U17" s="1189"/>
      <c r="V17" s="888"/>
      <c r="W17" s="1189"/>
      <c r="X17" s="7"/>
      <c r="Y17" s="888"/>
      <c r="Z17" s="1189"/>
      <c r="AA17" s="888"/>
      <c r="AB17" s="1189"/>
      <c r="AC17" s="888"/>
      <c r="AD17" s="1189"/>
      <c r="AE17" s="7"/>
      <c r="AF17" s="1191"/>
      <c r="AG17" s="1191"/>
      <c r="AH17" s="1191"/>
      <c r="AI17" s="4"/>
    </row>
    <row r="18" spans="1:35" x14ac:dyDescent="0.2">
      <c r="A18" s="4"/>
      <c r="B18" s="63"/>
      <c r="C18" s="7"/>
      <c r="D18" s="690"/>
      <c r="E18" s="690"/>
      <c r="F18" s="690"/>
      <c r="G18" s="7"/>
      <c r="H18" s="888"/>
      <c r="I18" s="1189"/>
      <c r="J18" s="7"/>
      <c r="K18" s="888"/>
      <c r="L18" s="1189"/>
      <c r="M18" s="888"/>
      <c r="N18" s="1189"/>
      <c r="O18" s="888"/>
      <c r="P18" s="1189"/>
      <c r="Q18" s="75"/>
      <c r="R18" s="888"/>
      <c r="S18" s="1189"/>
      <c r="T18" s="888"/>
      <c r="U18" s="1189"/>
      <c r="V18" s="888"/>
      <c r="W18" s="1189"/>
      <c r="X18" s="7"/>
      <c r="Y18" s="888"/>
      <c r="Z18" s="1189"/>
      <c r="AA18" s="888"/>
      <c r="AB18" s="1189"/>
      <c r="AC18" s="888"/>
      <c r="AD18" s="1189"/>
      <c r="AE18" s="7"/>
      <c r="AF18" s="1191"/>
      <c r="AG18" s="1191"/>
      <c r="AH18" s="1191"/>
      <c r="AI18" s="4"/>
    </row>
    <row r="19" spans="1:35" x14ac:dyDescent="0.2">
      <c r="A19" s="4"/>
      <c r="B19" s="7" t="s">
        <v>606</v>
      </c>
      <c r="C19" s="7"/>
      <c r="D19" s="7"/>
      <c r="E19" s="7"/>
      <c r="F19" s="7"/>
      <c r="G19" s="7"/>
      <c r="H19" s="7"/>
      <c r="I19" s="7"/>
      <c r="J19" s="7"/>
      <c r="K19" s="7" t="s">
        <v>601</v>
      </c>
      <c r="L19" s="7"/>
      <c r="M19" s="75"/>
      <c r="N19" s="75"/>
      <c r="O19" s="75"/>
      <c r="P19" s="75"/>
      <c r="Q19" s="75"/>
      <c r="R19" s="7" t="s">
        <v>602</v>
      </c>
      <c r="S19" s="75"/>
      <c r="T19" s="75"/>
      <c r="U19" s="75"/>
      <c r="V19" s="75"/>
      <c r="W19" s="75"/>
      <c r="X19" s="75"/>
      <c r="Y19" s="7" t="s">
        <v>603</v>
      </c>
      <c r="Z19" s="75"/>
      <c r="AA19" s="75"/>
      <c r="AB19" s="75"/>
      <c r="AC19" s="75"/>
      <c r="AD19" s="75"/>
      <c r="AE19" s="7"/>
      <c r="AF19" s="1191"/>
      <c r="AG19" s="1191"/>
      <c r="AH19" s="1191"/>
      <c r="AI19" s="4"/>
    </row>
    <row r="20" spans="1:35" x14ac:dyDescent="0.2">
      <c r="A20" s="4"/>
      <c r="B20" s="1184" t="s">
        <v>719</v>
      </c>
      <c r="C20" s="290"/>
      <c r="D20" s="1182" t="s">
        <v>604</v>
      </c>
      <c r="E20" s="846"/>
      <c r="F20" s="1183"/>
      <c r="G20" s="290"/>
      <c r="H20" s="1182" t="s">
        <v>596</v>
      </c>
      <c r="I20" s="1183"/>
      <c r="J20" s="290"/>
      <c r="K20" s="1182" t="s">
        <v>605</v>
      </c>
      <c r="L20" s="1183"/>
      <c r="M20" s="1182" t="s">
        <v>725</v>
      </c>
      <c r="N20" s="1183"/>
      <c r="O20" s="1182" t="s">
        <v>726</v>
      </c>
      <c r="P20" s="1183"/>
      <c r="Q20" s="3"/>
      <c r="R20" s="1182" t="s">
        <v>605</v>
      </c>
      <c r="S20" s="1183"/>
      <c r="T20" s="1182" t="s">
        <v>725</v>
      </c>
      <c r="U20" s="1183"/>
      <c r="V20" s="1182" t="s">
        <v>726</v>
      </c>
      <c r="W20" s="1183"/>
      <c r="X20" s="3"/>
      <c r="Y20" s="1182" t="s">
        <v>605</v>
      </c>
      <c r="Z20" s="1183"/>
      <c r="AA20" s="1182" t="s">
        <v>725</v>
      </c>
      <c r="AB20" s="1183"/>
      <c r="AC20" s="1182" t="s">
        <v>726</v>
      </c>
      <c r="AD20" s="1183"/>
      <c r="AE20" s="7"/>
      <c r="AF20" s="1191"/>
      <c r="AG20" s="1191"/>
      <c r="AH20" s="1191"/>
      <c r="AI20" s="4"/>
    </row>
    <row r="21" spans="1:35" x14ac:dyDescent="0.2">
      <c r="A21" s="4"/>
      <c r="B21" s="1185"/>
      <c r="C21" s="290"/>
      <c r="D21" s="848"/>
      <c r="E21" s="849"/>
      <c r="F21" s="955"/>
      <c r="G21" s="290"/>
      <c r="H21" s="848"/>
      <c r="I21" s="955"/>
      <c r="J21" s="290"/>
      <c r="K21" s="848"/>
      <c r="L21" s="955"/>
      <c r="M21" s="848"/>
      <c r="N21" s="955"/>
      <c r="O21" s="848"/>
      <c r="P21" s="955"/>
      <c r="Q21" s="3"/>
      <c r="R21" s="848"/>
      <c r="S21" s="955"/>
      <c r="T21" s="848"/>
      <c r="U21" s="955"/>
      <c r="V21" s="848"/>
      <c r="W21" s="955"/>
      <c r="X21" s="3"/>
      <c r="Y21" s="848"/>
      <c r="Z21" s="955"/>
      <c r="AA21" s="848"/>
      <c r="AB21" s="955"/>
      <c r="AC21" s="848"/>
      <c r="AD21" s="955"/>
      <c r="AE21" s="7"/>
      <c r="AF21" s="1191"/>
      <c r="AG21" s="1191"/>
      <c r="AH21" s="1191"/>
      <c r="AI21" s="4"/>
    </row>
    <row r="22" spans="1:35" x14ac:dyDescent="0.2">
      <c r="A22" s="4"/>
      <c r="B22" s="63"/>
      <c r="C22" s="7"/>
      <c r="D22" s="690"/>
      <c r="E22" s="690"/>
      <c r="F22" s="690"/>
      <c r="G22" s="7"/>
      <c r="H22" s="888"/>
      <c r="I22" s="1189"/>
      <c r="J22" s="7"/>
      <c r="K22" s="888"/>
      <c r="L22" s="1189"/>
      <c r="M22" s="888"/>
      <c r="N22" s="1189"/>
      <c r="O22" s="888"/>
      <c r="P22" s="1189"/>
      <c r="Q22" s="75"/>
      <c r="R22" s="888"/>
      <c r="S22" s="1189"/>
      <c r="T22" s="888"/>
      <c r="U22" s="1189"/>
      <c r="V22" s="888"/>
      <c r="W22" s="1189"/>
      <c r="X22" s="7"/>
      <c r="Y22" s="888"/>
      <c r="Z22" s="1189"/>
      <c r="AA22" s="888"/>
      <c r="AB22" s="1189"/>
      <c r="AC22" s="888"/>
      <c r="AD22" s="1189"/>
      <c r="AE22" s="7"/>
      <c r="AF22" s="1191"/>
      <c r="AG22" s="1191"/>
      <c r="AH22" s="1191"/>
      <c r="AI22" s="4"/>
    </row>
    <row r="23" spans="1:35" x14ac:dyDescent="0.2">
      <c r="A23" s="4"/>
      <c r="B23" s="63"/>
      <c r="C23" s="7"/>
      <c r="D23" s="690"/>
      <c r="E23" s="690"/>
      <c r="F23" s="690"/>
      <c r="G23" s="7"/>
      <c r="H23" s="888"/>
      <c r="I23" s="1189"/>
      <c r="J23" s="7"/>
      <c r="K23" s="888"/>
      <c r="L23" s="1189"/>
      <c r="M23" s="888"/>
      <c r="N23" s="1189"/>
      <c r="O23" s="888"/>
      <c r="P23" s="1189"/>
      <c r="Q23" s="75"/>
      <c r="R23" s="888"/>
      <c r="S23" s="1189"/>
      <c r="T23" s="888"/>
      <c r="U23" s="1189"/>
      <c r="V23" s="888"/>
      <c r="W23" s="1189"/>
      <c r="X23" s="7"/>
      <c r="Y23" s="888"/>
      <c r="Z23" s="1189"/>
      <c r="AA23" s="888"/>
      <c r="AB23" s="1189"/>
      <c r="AC23" s="888"/>
      <c r="AD23" s="1189"/>
      <c r="AE23" s="7"/>
      <c r="AF23" s="1191"/>
      <c r="AG23" s="1191"/>
      <c r="AH23" s="1191"/>
      <c r="AI23" s="4"/>
    </row>
    <row r="24" spans="1:35" x14ac:dyDescent="0.2">
      <c r="A24" s="4"/>
      <c r="B24" s="63"/>
      <c r="C24" s="7"/>
      <c r="D24" s="690"/>
      <c r="E24" s="690"/>
      <c r="F24" s="690"/>
      <c r="G24" s="7"/>
      <c r="H24" s="888"/>
      <c r="I24" s="1189"/>
      <c r="J24" s="7"/>
      <c r="K24" s="888"/>
      <c r="L24" s="1189"/>
      <c r="M24" s="888"/>
      <c r="N24" s="1189"/>
      <c r="O24" s="888"/>
      <c r="P24" s="1189"/>
      <c r="Q24" s="75"/>
      <c r="R24" s="888"/>
      <c r="S24" s="1189"/>
      <c r="T24" s="888"/>
      <c r="U24" s="1189"/>
      <c r="V24" s="888"/>
      <c r="W24" s="1189"/>
      <c r="X24" s="7"/>
      <c r="Y24" s="888"/>
      <c r="Z24" s="1189"/>
      <c r="AA24" s="888"/>
      <c r="AB24" s="1189"/>
      <c r="AC24" s="888"/>
      <c r="AD24" s="1189"/>
      <c r="AE24" s="7"/>
      <c r="AF24" s="1191"/>
      <c r="AG24" s="1191"/>
      <c r="AH24" s="1191"/>
      <c r="AI24" s="4"/>
    </row>
    <row r="25" spans="1:35" x14ac:dyDescent="0.2">
      <c r="A25" s="4"/>
      <c r="B25" s="63"/>
      <c r="C25" s="7"/>
      <c r="D25" s="690"/>
      <c r="E25" s="690"/>
      <c r="F25" s="690"/>
      <c r="G25" s="7"/>
      <c r="H25" s="888"/>
      <c r="I25" s="1189"/>
      <c r="J25" s="7"/>
      <c r="K25" s="888"/>
      <c r="L25" s="1189"/>
      <c r="M25" s="888"/>
      <c r="N25" s="1189"/>
      <c r="O25" s="888"/>
      <c r="P25" s="1189"/>
      <c r="Q25" s="75"/>
      <c r="R25" s="888"/>
      <c r="S25" s="1189"/>
      <c r="T25" s="888"/>
      <c r="U25" s="1189"/>
      <c r="V25" s="888"/>
      <c r="W25" s="1189"/>
      <c r="X25" s="7"/>
      <c r="Y25" s="888"/>
      <c r="Z25" s="1189"/>
      <c r="AA25" s="888"/>
      <c r="AB25" s="1189"/>
      <c r="AC25" s="888"/>
      <c r="AD25" s="1189"/>
      <c r="AE25" s="7"/>
      <c r="AF25" s="1191"/>
      <c r="AG25" s="1191"/>
      <c r="AH25" s="1191"/>
      <c r="AI25" s="4"/>
    </row>
    <row r="26" spans="1:35" x14ac:dyDescent="0.2">
      <c r="A26" s="4"/>
      <c r="B26" s="63"/>
      <c r="C26" s="7"/>
      <c r="D26" s="690"/>
      <c r="E26" s="690"/>
      <c r="F26" s="690"/>
      <c r="G26" s="7"/>
      <c r="H26" s="888"/>
      <c r="I26" s="1189"/>
      <c r="J26" s="7"/>
      <c r="K26" s="888"/>
      <c r="L26" s="1189"/>
      <c r="M26" s="888"/>
      <c r="N26" s="1189"/>
      <c r="O26" s="888"/>
      <c r="P26" s="1189"/>
      <c r="Q26" s="75"/>
      <c r="R26" s="888"/>
      <c r="S26" s="1189"/>
      <c r="T26" s="888"/>
      <c r="U26" s="1189"/>
      <c r="V26" s="888"/>
      <c r="W26" s="1189"/>
      <c r="X26" s="7"/>
      <c r="Y26" s="888"/>
      <c r="Z26" s="1189"/>
      <c r="AA26" s="888"/>
      <c r="AB26" s="1189"/>
      <c r="AC26" s="888"/>
      <c r="AD26" s="1189"/>
      <c r="AE26" s="7"/>
      <c r="AF26" s="1191"/>
      <c r="AG26" s="1191"/>
      <c r="AH26" s="1191"/>
      <c r="AI26" s="4"/>
    </row>
    <row r="27" spans="1:35" x14ac:dyDescent="0.2">
      <c r="A27" s="4"/>
      <c r="B27" s="7" t="s">
        <v>607</v>
      </c>
      <c r="C27" s="7"/>
      <c r="D27" s="7"/>
      <c r="E27" s="7"/>
      <c r="F27" s="7"/>
      <c r="G27" s="7"/>
      <c r="H27" s="7"/>
      <c r="I27" s="7"/>
      <c r="J27" s="7"/>
      <c r="K27" s="7"/>
      <c r="L27" s="7"/>
      <c r="M27" s="7"/>
      <c r="N27" s="7"/>
      <c r="O27" s="7" t="s">
        <v>608</v>
      </c>
      <c r="P27" s="7"/>
      <c r="Q27" s="7"/>
      <c r="R27" s="7"/>
      <c r="S27" s="7"/>
      <c r="T27" s="7"/>
      <c r="U27" s="7"/>
      <c r="V27" s="7"/>
      <c r="W27" s="7"/>
      <c r="X27" s="7"/>
      <c r="Y27" s="7" t="s">
        <v>609</v>
      </c>
      <c r="Z27" s="7"/>
      <c r="AA27" s="7"/>
      <c r="AB27" s="7"/>
      <c r="AC27" s="7"/>
      <c r="AD27" s="7"/>
      <c r="AE27" s="7"/>
      <c r="AF27" s="7"/>
      <c r="AG27" s="7"/>
      <c r="AH27" s="243"/>
      <c r="AI27" s="4"/>
    </row>
    <row r="28" spans="1:35" x14ac:dyDescent="0.2">
      <c r="A28" s="4"/>
      <c r="B28" s="1184" t="s">
        <v>719</v>
      </c>
      <c r="C28" s="290"/>
      <c r="D28" s="1182" t="s">
        <v>728</v>
      </c>
      <c r="E28" s="846"/>
      <c r="F28" s="1183"/>
      <c r="G28" s="290"/>
      <c r="H28" s="1182" t="s">
        <v>729</v>
      </c>
      <c r="I28" s="846"/>
      <c r="J28" s="1183"/>
      <c r="K28" s="290"/>
      <c r="L28" s="1182" t="s">
        <v>726</v>
      </c>
      <c r="M28" s="1183"/>
      <c r="N28" s="290"/>
      <c r="O28" s="1182" t="s">
        <v>608</v>
      </c>
      <c r="P28" s="846"/>
      <c r="Q28" s="1183"/>
      <c r="R28" s="290"/>
      <c r="S28" s="1182" t="s">
        <v>730</v>
      </c>
      <c r="T28" s="1183"/>
      <c r="U28" s="290"/>
      <c r="V28" s="1182" t="s">
        <v>596</v>
      </c>
      <c r="W28" s="1183"/>
      <c r="X28" s="290"/>
      <c r="Y28" s="1182" t="s">
        <v>731</v>
      </c>
      <c r="Z28" s="1183"/>
      <c r="AA28" s="290"/>
      <c r="AB28" s="1182" t="s">
        <v>732</v>
      </c>
      <c r="AC28" s="1183"/>
      <c r="AD28" s="290"/>
      <c r="AE28" s="1182" t="s">
        <v>733</v>
      </c>
      <c r="AF28" s="1183"/>
      <c r="AG28" s="7"/>
      <c r="AH28" s="243"/>
      <c r="AI28" s="4"/>
    </row>
    <row r="29" spans="1:35" x14ac:dyDescent="0.2">
      <c r="A29" s="4"/>
      <c r="B29" s="1185"/>
      <c r="C29" s="290"/>
      <c r="D29" s="848"/>
      <c r="E29" s="849"/>
      <c r="F29" s="955"/>
      <c r="G29" s="290"/>
      <c r="H29" s="848"/>
      <c r="I29" s="849"/>
      <c r="J29" s="955"/>
      <c r="K29" s="290"/>
      <c r="L29" s="848"/>
      <c r="M29" s="955"/>
      <c r="N29" s="290"/>
      <c r="O29" s="848"/>
      <c r="P29" s="849"/>
      <c r="Q29" s="955"/>
      <c r="R29" s="290"/>
      <c r="S29" s="848"/>
      <c r="T29" s="955"/>
      <c r="U29" s="290"/>
      <c r="V29" s="848"/>
      <c r="W29" s="955"/>
      <c r="X29" s="290"/>
      <c r="Y29" s="848"/>
      <c r="Z29" s="955"/>
      <c r="AA29" s="290"/>
      <c r="AB29" s="848"/>
      <c r="AC29" s="955"/>
      <c r="AD29" s="290"/>
      <c r="AE29" s="848"/>
      <c r="AF29" s="955"/>
      <c r="AG29" s="7"/>
      <c r="AH29" s="243"/>
      <c r="AI29" s="4"/>
    </row>
    <row r="30" spans="1:35" x14ac:dyDescent="0.2">
      <c r="A30" s="4"/>
      <c r="B30" s="63"/>
      <c r="C30" s="7"/>
      <c r="D30" s="690"/>
      <c r="E30" s="690"/>
      <c r="F30" s="690"/>
      <c r="G30" s="7"/>
      <c r="H30" s="690"/>
      <c r="I30" s="690"/>
      <c r="J30" s="690"/>
      <c r="K30" s="7"/>
      <c r="L30" s="888"/>
      <c r="M30" s="1189"/>
      <c r="N30" s="7"/>
      <c r="O30" s="690"/>
      <c r="P30" s="690"/>
      <c r="Q30" s="690"/>
      <c r="R30" s="7"/>
      <c r="S30" s="888"/>
      <c r="T30" s="1189"/>
      <c r="U30" s="7"/>
      <c r="V30" s="888"/>
      <c r="W30" s="1189"/>
      <c r="X30" s="7"/>
      <c r="Y30" s="888"/>
      <c r="Z30" s="1189"/>
      <c r="AA30" s="7"/>
      <c r="AB30" s="888"/>
      <c r="AC30" s="1189"/>
      <c r="AD30" s="7"/>
      <c r="AE30" s="888"/>
      <c r="AF30" s="1189"/>
      <c r="AG30" s="7"/>
      <c r="AH30" s="243"/>
      <c r="AI30" s="4"/>
    </row>
    <row r="31" spans="1:35" x14ac:dyDescent="0.2">
      <c r="A31" s="4"/>
      <c r="B31" s="63"/>
      <c r="C31" s="7"/>
      <c r="D31" s="690"/>
      <c r="E31" s="690"/>
      <c r="F31" s="690"/>
      <c r="G31" s="7"/>
      <c r="H31" s="690"/>
      <c r="I31" s="690"/>
      <c r="J31" s="690"/>
      <c r="K31" s="7"/>
      <c r="L31" s="888"/>
      <c r="M31" s="1189"/>
      <c r="N31" s="7"/>
      <c r="O31" s="690"/>
      <c r="P31" s="690"/>
      <c r="Q31" s="690"/>
      <c r="R31" s="7"/>
      <c r="S31" s="888"/>
      <c r="T31" s="1189"/>
      <c r="U31" s="7"/>
      <c r="V31" s="888"/>
      <c r="W31" s="1189"/>
      <c r="X31" s="7"/>
      <c r="Y31" s="888"/>
      <c r="Z31" s="1189"/>
      <c r="AA31" s="7"/>
      <c r="AB31" s="888"/>
      <c r="AC31" s="1189"/>
      <c r="AD31" s="7"/>
      <c r="AE31" s="888"/>
      <c r="AF31" s="1189"/>
      <c r="AG31" s="7"/>
      <c r="AH31" s="243"/>
      <c r="AI31" s="4"/>
    </row>
    <row r="32" spans="1:35" x14ac:dyDescent="0.2">
      <c r="A32" s="4"/>
      <c r="B32" s="63"/>
      <c r="C32" s="7"/>
      <c r="D32" s="690"/>
      <c r="E32" s="690"/>
      <c r="F32" s="690"/>
      <c r="G32" s="7"/>
      <c r="H32" s="690"/>
      <c r="I32" s="690"/>
      <c r="J32" s="690"/>
      <c r="K32" s="7"/>
      <c r="L32" s="888"/>
      <c r="M32" s="1189"/>
      <c r="N32" s="7"/>
      <c r="O32" s="690"/>
      <c r="P32" s="690"/>
      <c r="Q32" s="690"/>
      <c r="R32" s="7"/>
      <c r="S32" s="888"/>
      <c r="T32" s="1189"/>
      <c r="U32" s="7"/>
      <c r="V32" s="888"/>
      <c r="W32" s="1189"/>
      <c r="X32" s="7"/>
      <c r="Y32" s="888"/>
      <c r="Z32" s="1189"/>
      <c r="AA32" s="7"/>
      <c r="AB32" s="888"/>
      <c r="AC32" s="1189"/>
      <c r="AD32" s="7"/>
      <c r="AE32" s="888"/>
      <c r="AF32" s="1189"/>
      <c r="AG32" s="7"/>
      <c r="AH32" s="243"/>
      <c r="AI32" s="4"/>
    </row>
    <row r="33" spans="1:35" x14ac:dyDescent="0.2">
      <c r="A33" s="4"/>
      <c r="B33" s="63"/>
      <c r="C33" s="7"/>
      <c r="D33" s="690"/>
      <c r="E33" s="690"/>
      <c r="F33" s="690"/>
      <c r="G33" s="7"/>
      <c r="H33" s="690"/>
      <c r="I33" s="690"/>
      <c r="J33" s="690"/>
      <c r="K33" s="7"/>
      <c r="L33" s="888"/>
      <c r="M33" s="1189"/>
      <c r="N33" s="7"/>
      <c r="O33" s="690"/>
      <c r="P33" s="690"/>
      <c r="Q33" s="690"/>
      <c r="R33" s="7"/>
      <c r="S33" s="888"/>
      <c r="T33" s="1189"/>
      <c r="U33" s="7"/>
      <c r="V33" s="888"/>
      <c r="W33" s="1189"/>
      <c r="X33" s="7"/>
      <c r="Y33" s="888"/>
      <c r="Z33" s="1189"/>
      <c r="AA33" s="7"/>
      <c r="AB33" s="888"/>
      <c r="AC33" s="1189"/>
      <c r="AD33" s="7"/>
      <c r="AE33" s="888"/>
      <c r="AF33" s="1189"/>
      <c r="AG33" s="7"/>
      <c r="AH33" s="243"/>
      <c r="AI33" s="4"/>
    </row>
    <row r="34" spans="1:35" x14ac:dyDescent="0.2">
      <c r="A34" s="7"/>
      <c r="B34" s="63"/>
      <c r="C34" s="7"/>
      <c r="D34" s="690"/>
      <c r="E34" s="690"/>
      <c r="F34" s="690"/>
      <c r="G34" s="7"/>
      <c r="H34" s="690"/>
      <c r="I34" s="690"/>
      <c r="J34" s="690"/>
      <c r="K34" s="7"/>
      <c r="L34" s="888"/>
      <c r="M34" s="1189"/>
      <c r="N34" s="7"/>
      <c r="O34" s="690"/>
      <c r="P34" s="690"/>
      <c r="Q34" s="690"/>
      <c r="R34" s="7"/>
      <c r="S34" s="888"/>
      <c r="T34" s="1189"/>
      <c r="U34" s="7"/>
      <c r="V34" s="888"/>
      <c r="W34" s="1189"/>
      <c r="X34" s="7"/>
      <c r="Y34" s="888"/>
      <c r="Z34" s="1189"/>
      <c r="AA34" s="7"/>
      <c r="AB34" s="888"/>
      <c r="AC34" s="1189"/>
      <c r="AD34" s="7"/>
      <c r="AE34" s="888"/>
      <c r="AF34" s="1189"/>
      <c r="AG34" s="7"/>
      <c r="AH34" s="4"/>
      <c r="AI34" s="4"/>
    </row>
    <row r="35" spans="1:35" x14ac:dyDescent="0.2">
      <c r="A35" s="2"/>
      <c r="B35" s="522" t="s">
        <v>611</v>
      </c>
      <c r="C35" s="511"/>
      <c r="D35" s="511"/>
      <c r="E35" s="511"/>
      <c r="F35" s="511"/>
      <c r="G35" s="511"/>
      <c r="H35" s="511"/>
      <c r="I35" s="511"/>
      <c r="J35" s="511"/>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selectLockedCells="1"/>
  <mergeCells count="251">
    <mergeCell ref="AB36:AC36"/>
    <mergeCell ref="AD36:AH36"/>
    <mergeCell ref="D6:F6"/>
    <mergeCell ref="H6:M6"/>
    <mergeCell ref="O6:Q6"/>
    <mergeCell ref="S6:T6"/>
    <mergeCell ref="U6:V6"/>
    <mergeCell ref="W6:X6"/>
    <mergeCell ref="Z6:AA6"/>
    <mergeCell ref="AC6:AG6"/>
    <mergeCell ref="B35:AH35"/>
    <mergeCell ref="A36:C36"/>
    <mergeCell ref="D36:G36"/>
    <mergeCell ref="H36:L36"/>
    <mergeCell ref="M36:P36"/>
    <mergeCell ref="Q36:S36"/>
    <mergeCell ref="T36:U36"/>
    <mergeCell ref="V36:Y36"/>
    <mergeCell ref="Z36:AA36"/>
    <mergeCell ref="Z7:AA7"/>
    <mergeCell ref="AC7:AG7"/>
    <mergeCell ref="D8:F8"/>
    <mergeCell ref="H8:M8"/>
    <mergeCell ref="O8:Q8"/>
    <mergeCell ref="S8:T8"/>
    <mergeCell ref="U8:V8"/>
    <mergeCell ref="W8:X8"/>
    <mergeCell ref="Z8:AA8"/>
    <mergeCell ref="AC8:AG8"/>
    <mergeCell ref="D7:F7"/>
    <mergeCell ref="H7:M7"/>
    <mergeCell ref="O7:Q7"/>
    <mergeCell ref="S7:T7"/>
    <mergeCell ref="U7:V7"/>
    <mergeCell ref="W7:X7"/>
    <mergeCell ref="Z9:AA9"/>
    <mergeCell ref="AC9:AG9"/>
    <mergeCell ref="D10:F10"/>
    <mergeCell ref="H10:M10"/>
    <mergeCell ref="O10:Q10"/>
    <mergeCell ref="S10:T10"/>
    <mergeCell ref="U10:V10"/>
    <mergeCell ref="W10:X10"/>
    <mergeCell ref="Z10:AA10"/>
    <mergeCell ref="AC10:AG10"/>
    <mergeCell ref="D9:F9"/>
    <mergeCell ref="H9:M9"/>
    <mergeCell ref="O9:Q9"/>
    <mergeCell ref="S9:T9"/>
    <mergeCell ref="U9:V9"/>
    <mergeCell ref="W9:X9"/>
    <mergeCell ref="D15:F15"/>
    <mergeCell ref="H15:I15"/>
    <mergeCell ref="K15:L15"/>
    <mergeCell ref="M15:N15"/>
    <mergeCell ref="O15:P15"/>
    <mergeCell ref="D14:F14"/>
    <mergeCell ref="H14:I14"/>
    <mergeCell ref="K14:L14"/>
    <mergeCell ref="M14:N14"/>
    <mergeCell ref="O14:P14"/>
    <mergeCell ref="R15:S15"/>
    <mergeCell ref="T15:U15"/>
    <mergeCell ref="V15:W15"/>
    <mergeCell ref="Y15:Z15"/>
    <mergeCell ref="AA15:AB15"/>
    <mergeCell ref="AC15:AD15"/>
    <mergeCell ref="T14:U14"/>
    <mergeCell ref="V14:W14"/>
    <mergeCell ref="Y14:Z14"/>
    <mergeCell ref="AA14:AB14"/>
    <mergeCell ref="AC14:AD14"/>
    <mergeCell ref="R14:S14"/>
    <mergeCell ref="D17:F17"/>
    <mergeCell ref="H17:I17"/>
    <mergeCell ref="K17:L17"/>
    <mergeCell ref="M17:N17"/>
    <mergeCell ref="O17:P17"/>
    <mergeCell ref="D16:F16"/>
    <mergeCell ref="H16:I16"/>
    <mergeCell ref="K16:L16"/>
    <mergeCell ref="M16:N16"/>
    <mergeCell ref="O16:P16"/>
    <mergeCell ref="R17:S17"/>
    <mergeCell ref="T17:U17"/>
    <mergeCell ref="V17:W17"/>
    <mergeCell ref="Y17:Z17"/>
    <mergeCell ref="AA17:AB17"/>
    <mergeCell ref="AC17:AD17"/>
    <mergeCell ref="T16:U16"/>
    <mergeCell ref="V16:W16"/>
    <mergeCell ref="Y16:Z16"/>
    <mergeCell ref="AA16:AB16"/>
    <mergeCell ref="AC16:AD16"/>
    <mergeCell ref="R16:S16"/>
    <mergeCell ref="D22:F22"/>
    <mergeCell ref="H22:I22"/>
    <mergeCell ref="K22:L22"/>
    <mergeCell ref="M22:N22"/>
    <mergeCell ref="O22:P22"/>
    <mergeCell ref="D18:F18"/>
    <mergeCell ref="H18:I18"/>
    <mergeCell ref="K18:L18"/>
    <mergeCell ref="M18:N18"/>
    <mergeCell ref="O18:P18"/>
    <mergeCell ref="D20:F21"/>
    <mergeCell ref="H20:I21"/>
    <mergeCell ref="R22:S22"/>
    <mergeCell ref="T22:U22"/>
    <mergeCell ref="V22:W22"/>
    <mergeCell ref="Y22:Z22"/>
    <mergeCell ref="AA22:AB22"/>
    <mergeCell ref="AC22:AD22"/>
    <mergeCell ref="T18:U18"/>
    <mergeCell ref="V18:W18"/>
    <mergeCell ref="Y18:Z18"/>
    <mergeCell ref="AA18:AB18"/>
    <mergeCell ref="AC18:AD18"/>
    <mergeCell ref="R18:S18"/>
    <mergeCell ref="D24:F24"/>
    <mergeCell ref="H24:I24"/>
    <mergeCell ref="K24:L24"/>
    <mergeCell ref="M24:N24"/>
    <mergeCell ref="O24:P24"/>
    <mergeCell ref="D23:F23"/>
    <mergeCell ref="H23:I23"/>
    <mergeCell ref="K23:L23"/>
    <mergeCell ref="M23:N23"/>
    <mergeCell ref="O23:P23"/>
    <mergeCell ref="R24:S24"/>
    <mergeCell ref="T24:U24"/>
    <mergeCell ref="V24:W24"/>
    <mergeCell ref="Y24:Z24"/>
    <mergeCell ref="AA24:AB24"/>
    <mergeCell ref="AC24:AD24"/>
    <mergeCell ref="T23:U23"/>
    <mergeCell ref="V23:W23"/>
    <mergeCell ref="Y23:Z23"/>
    <mergeCell ref="AA23:AB23"/>
    <mergeCell ref="AC23:AD23"/>
    <mergeCell ref="R23:S23"/>
    <mergeCell ref="D26:F26"/>
    <mergeCell ref="H26:I26"/>
    <mergeCell ref="K26:L26"/>
    <mergeCell ref="M26:N26"/>
    <mergeCell ref="O26:P26"/>
    <mergeCell ref="D25:F25"/>
    <mergeCell ref="H25:I25"/>
    <mergeCell ref="K25:L25"/>
    <mergeCell ref="M25:N25"/>
    <mergeCell ref="O25:P25"/>
    <mergeCell ref="R26:S26"/>
    <mergeCell ref="T26:U26"/>
    <mergeCell ref="V26:W26"/>
    <mergeCell ref="Y26:Z26"/>
    <mergeCell ref="AA26:AB26"/>
    <mergeCell ref="AC26:AD26"/>
    <mergeCell ref="T25:U25"/>
    <mergeCell ref="V25:W25"/>
    <mergeCell ref="Y25:Z25"/>
    <mergeCell ref="AA25:AB25"/>
    <mergeCell ref="AC25:AD25"/>
    <mergeCell ref="R25:S25"/>
    <mergeCell ref="D31:F31"/>
    <mergeCell ref="H31:J31"/>
    <mergeCell ref="L31:M31"/>
    <mergeCell ref="O31:Q31"/>
    <mergeCell ref="S31:T31"/>
    <mergeCell ref="V31:W31"/>
    <mergeCell ref="Y31:Z31"/>
    <mergeCell ref="D30:F30"/>
    <mergeCell ref="H30:J30"/>
    <mergeCell ref="L30:M30"/>
    <mergeCell ref="O30:Q30"/>
    <mergeCell ref="S30:T30"/>
    <mergeCell ref="V30:W30"/>
    <mergeCell ref="L32:M32"/>
    <mergeCell ref="O32:Q32"/>
    <mergeCell ref="S32:T32"/>
    <mergeCell ref="V32:W32"/>
    <mergeCell ref="Y32:Z32"/>
    <mergeCell ref="AB32:AC32"/>
    <mergeCell ref="Y30:Z30"/>
    <mergeCell ref="AB30:AC30"/>
    <mergeCell ref="AE30:AF30"/>
    <mergeCell ref="Y34:Z34"/>
    <mergeCell ref="AB34:AC34"/>
    <mergeCell ref="AE34:AF34"/>
    <mergeCell ref="AF12:AH26"/>
    <mergeCell ref="D34:F34"/>
    <mergeCell ref="H34:J34"/>
    <mergeCell ref="L34:M34"/>
    <mergeCell ref="O34:Q34"/>
    <mergeCell ref="S34:T34"/>
    <mergeCell ref="V34:W34"/>
    <mergeCell ref="AE32:AF32"/>
    <mergeCell ref="D33:F33"/>
    <mergeCell ref="H33:J33"/>
    <mergeCell ref="L33:M33"/>
    <mergeCell ref="O33:Q33"/>
    <mergeCell ref="S33:T33"/>
    <mergeCell ref="V33:W33"/>
    <mergeCell ref="Y33:Z33"/>
    <mergeCell ref="AB33:AC33"/>
    <mergeCell ref="AE33:AF33"/>
    <mergeCell ref="AB31:AC31"/>
    <mergeCell ref="AE31:AF31"/>
    <mergeCell ref="D32:F32"/>
    <mergeCell ref="H32:J32"/>
    <mergeCell ref="B4:B5"/>
    <mergeCell ref="D4:F5"/>
    <mergeCell ref="H4:M5"/>
    <mergeCell ref="O4:Q5"/>
    <mergeCell ref="S4:X4"/>
    <mergeCell ref="S5:T5"/>
    <mergeCell ref="U5:V5"/>
    <mergeCell ref="W5:X5"/>
    <mergeCell ref="Z4:AA5"/>
    <mergeCell ref="AC4:AG5"/>
    <mergeCell ref="B12:B13"/>
    <mergeCell ref="B20:B21"/>
    <mergeCell ref="B28:B29"/>
    <mergeCell ref="D12:F13"/>
    <mergeCell ref="H12:I13"/>
    <mergeCell ref="K12:L13"/>
    <mergeCell ref="M12:N13"/>
    <mergeCell ref="O12:P13"/>
    <mergeCell ref="R12:S13"/>
    <mergeCell ref="T12:U13"/>
    <mergeCell ref="V12:W13"/>
    <mergeCell ref="Y12:Z13"/>
    <mergeCell ref="AA12:AB13"/>
    <mergeCell ref="AC12:AD13"/>
    <mergeCell ref="K20:L21"/>
    <mergeCell ref="M20:N21"/>
    <mergeCell ref="O20:P21"/>
    <mergeCell ref="R20:S21"/>
    <mergeCell ref="T20:U21"/>
    <mergeCell ref="V20:W21"/>
    <mergeCell ref="Y20:Z21"/>
    <mergeCell ref="AA20:AB21"/>
    <mergeCell ref="AC20:AD21"/>
    <mergeCell ref="V28:W29"/>
    <mergeCell ref="L28:M29"/>
    <mergeCell ref="D28:F29"/>
    <mergeCell ref="H28:J29"/>
    <mergeCell ref="O28:Q29"/>
    <mergeCell ref="S28:T29"/>
    <mergeCell ref="Y28:Z29"/>
    <mergeCell ref="AB28:AC29"/>
    <mergeCell ref="AE28:AF29"/>
  </mergeCells>
  <conditionalFormatting sqref="D36:G36 M36:P36">
    <cfRule type="cellIs" dxfId="4031" priority="1" stopIfTrue="1" operator="equal">
      <formula>0</formula>
    </cfRule>
  </conditionalFormatting>
  <hyperlinks>
    <hyperlink ref="AI36" location="'Form II(b)'!AC17" display="i" xr:uid="{1E69BA58-C388-49CD-844F-B5E409CAAFCB}"/>
  </hyperlinks>
  <pageMargins left="0.74803149606299213" right="0.74803149606299213" top="0.98425196850393704" bottom="0.98425196850393704" header="0.51181102362204722" footer="0.51181102362204722"/>
  <pageSetup paperSize="9" scale="99" orientation="landscape" r:id="rId1"/>
  <headerFooter alignWithMargins="0">
    <oddHeader>&amp;LITS1827E&amp;CTRAFFIC SIGNAL CONTROLLER, WORK SPECIFICATION and CONFIGURATION FORMS&amp;R&amp;G</oddHeader>
    <oddFooter>&amp;LLight Rapid Transit - Summary Sheet&amp;CPage &amp;P of &amp;N&amp;RForm XXIX</oddFooter>
  </headerFooter>
  <legacyDrawing r:id="rId2"/>
  <legacyDrawingHF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6">
    <tabColor theme="4" tint="0.39997558519241921"/>
  </sheetPr>
  <dimension ref="A1:AL39"/>
  <sheetViews>
    <sheetView view="pageBreakPreview" zoomScaleNormal="100" zoomScaleSheetLayoutView="100" workbookViewId="0">
      <selection activeCell="B6" sqref="B6:C6"/>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565</v>
      </c>
    </row>
    <row r="2" spans="1:38" ht="15.75" x14ac:dyDescent="0.25">
      <c r="A2" s="5" t="s">
        <v>740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ht="15.75" x14ac:dyDescent="0.25">
      <c r="A3" s="5"/>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row>
    <row r="4" spans="1:38" x14ac:dyDescent="0.2">
      <c r="A4" s="7"/>
      <c r="B4" s="1198" t="s">
        <v>589</v>
      </c>
      <c r="C4" s="1199"/>
      <c r="D4" s="1199"/>
      <c r="E4" s="1199"/>
      <c r="F4" s="1199"/>
      <c r="G4" s="1199"/>
      <c r="H4" s="1199"/>
      <c r="I4" s="1199"/>
      <c r="J4" s="1199"/>
      <c r="K4" s="1199"/>
      <c r="L4" s="1199"/>
      <c r="M4" s="1199"/>
      <c r="N4" s="1199"/>
      <c r="O4" s="1199"/>
      <c r="P4" s="1199"/>
      <c r="Q4" s="1199"/>
      <c r="R4" s="1199"/>
      <c r="S4" s="1200" t="s">
        <v>590</v>
      </c>
      <c r="T4" s="1199"/>
      <c r="U4" s="1199"/>
      <c r="V4" s="1199"/>
      <c r="W4" s="1199"/>
      <c r="X4" s="1199"/>
      <c r="Y4" s="1199"/>
      <c r="Z4" s="1199"/>
      <c r="AA4" s="1199"/>
      <c r="AB4" s="1199"/>
      <c r="AC4" s="1199"/>
      <c r="AD4" s="1199"/>
      <c r="AE4" s="1199"/>
      <c r="AF4" s="1199"/>
      <c r="AG4" s="1199"/>
      <c r="AH4" s="1199"/>
      <c r="AI4" s="1201"/>
      <c r="AJ4" s="4"/>
    </row>
    <row r="5" spans="1:38" ht="12.75" customHeight="1" x14ac:dyDescent="0.2">
      <c r="A5" s="8"/>
      <c r="B5" s="1202" t="s">
        <v>48</v>
      </c>
      <c r="C5" s="734"/>
      <c r="D5" s="1203" t="s">
        <v>349</v>
      </c>
      <c r="E5" s="1204"/>
      <c r="F5" s="1204"/>
      <c r="G5" s="1204"/>
      <c r="H5" s="1204"/>
      <c r="I5" s="1205"/>
      <c r="J5" s="1202" t="s">
        <v>112</v>
      </c>
      <c r="K5" s="1204"/>
      <c r="L5" s="1204"/>
      <c r="M5" s="1204"/>
      <c r="N5" s="1204"/>
      <c r="O5" s="1204"/>
      <c r="P5" s="1204"/>
      <c r="Q5" s="239" t="s">
        <v>592</v>
      </c>
      <c r="R5" s="240" t="s">
        <v>593</v>
      </c>
      <c r="S5" s="1206" t="s">
        <v>48</v>
      </c>
      <c r="T5" s="1207"/>
      <c r="U5" s="1203" t="s">
        <v>349</v>
      </c>
      <c r="V5" s="1204"/>
      <c r="W5" s="1204"/>
      <c r="X5" s="1204"/>
      <c r="Y5" s="1204"/>
      <c r="Z5" s="1205"/>
      <c r="AA5" s="1202" t="s">
        <v>112</v>
      </c>
      <c r="AB5" s="1204"/>
      <c r="AC5" s="1204"/>
      <c r="AD5" s="1204"/>
      <c r="AE5" s="1204"/>
      <c r="AF5" s="1204"/>
      <c r="AG5" s="1204"/>
      <c r="AH5" s="239" t="s">
        <v>592</v>
      </c>
      <c r="AI5" s="238" t="s">
        <v>593</v>
      </c>
      <c r="AJ5" s="4"/>
    </row>
    <row r="6" spans="1:38" ht="15" customHeight="1" x14ac:dyDescent="0.2">
      <c r="A6" s="4"/>
      <c r="B6" s="476"/>
      <c r="C6" s="476"/>
      <c r="D6" s="1195"/>
      <c r="E6" s="1196"/>
      <c r="F6" s="1196"/>
      <c r="G6" s="1196"/>
      <c r="H6" s="1196"/>
      <c r="I6" s="1197"/>
      <c r="J6" s="1195"/>
      <c r="K6" s="851"/>
      <c r="L6" s="851"/>
      <c r="M6" s="851"/>
      <c r="N6" s="851"/>
      <c r="O6" s="851"/>
      <c r="P6" s="852"/>
      <c r="Q6" s="335"/>
      <c r="R6" s="335"/>
      <c r="S6" s="1193"/>
      <c r="T6" s="1194"/>
      <c r="U6" s="1195"/>
      <c r="V6" s="1196"/>
      <c r="W6" s="1196"/>
      <c r="X6" s="1196"/>
      <c r="Y6" s="1196"/>
      <c r="Z6" s="1197"/>
      <c r="AA6" s="1195"/>
      <c r="AB6" s="851"/>
      <c r="AC6" s="851"/>
      <c r="AD6" s="851"/>
      <c r="AE6" s="851"/>
      <c r="AF6" s="851"/>
      <c r="AG6" s="852"/>
      <c r="AH6" s="335"/>
      <c r="AI6" s="335"/>
      <c r="AJ6" s="4"/>
    </row>
    <row r="7" spans="1:38" ht="15" customHeight="1" x14ac:dyDescent="0.2">
      <c r="A7" s="4"/>
      <c r="B7" s="476"/>
      <c r="C7" s="476"/>
      <c r="D7" s="1195"/>
      <c r="E7" s="1196"/>
      <c r="F7" s="1196"/>
      <c r="G7" s="1196"/>
      <c r="H7" s="1196"/>
      <c r="I7" s="1197"/>
      <c r="J7" s="1195"/>
      <c r="K7" s="851"/>
      <c r="L7" s="851"/>
      <c r="M7" s="851"/>
      <c r="N7" s="851"/>
      <c r="O7" s="851"/>
      <c r="P7" s="852"/>
      <c r="Q7" s="335"/>
      <c r="R7" s="335"/>
      <c r="S7" s="1193"/>
      <c r="T7" s="1194"/>
      <c r="U7" s="1195"/>
      <c r="V7" s="1196"/>
      <c r="W7" s="1196"/>
      <c r="X7" s="1196"/>
      <c r="Y7" s="1196"/>
      <c r="Z7" s="1197"/>
      <c r="AA7" s="1195"/>
      <c r="AB7" s="851"/>
      <c r="AC7" s="851"/>
      <c r="AD7" s="851"/>
      <c r="AE7" s="851"/>
      <c r="AF7" s="851"/>
      <c r="AG7" s="852"/>
      <c r="AH7" s="335"/>
      <c r="AI7" s="335"/>
      <c r="AJ7" s="4"/>
    </row>
    <row r="8" spans="1:38" ht="15" customHeight="1" x14ac:dyDescent="0.2">
      <c r="A8" s="4"/>
      <c r="B8" s="476"/>
      <c r="C8" s="476"/>
      <c r="D8" s="1195"/>
      <c r="E8" s="1196"/>
      <c r="F8" s="1196"/>
      <c r="G8" s="1196"/>
      <c r="H8" s="1196"/>
      <c r="I8" s="1197"/>
      <c r="J8" s="1195"/>
      <c r="K8" s="851"/>
      <c r="L8" s="851"/>
      <c r="M8" s="851"/>
      <c r="N8" s="851"/>
      <c r="O8" s="851"/>
      <c r="P8" s="852"/>
      <c r="Q8" s="335"/>
      <c r="R8" s="335"/>
      <c r="S8" s="1193"/>
      <c r="T8" s="1194"/>
      <c r="U8" s="1195"/>
      <c r="V8" s="1196"/>
      <c r="W8" s="1196"/>
      <c r="X8" s="1196"/>
      <c r="Y8" s="1196"/>
      <c r="Z8" s="1197"/>
      <c r="AA8" s="1195"/>
      <c r="AB8" s="851"/>
      <c r="AC8" s="851"/>
      <c r="AD8" s="851"/>
      <c r="AE8" s="851"/>
      <c r="AF8" s="851"/>
      <c r="AG8" s="852"/>
      <c r="AH8" s="335"/>
      <c r="AI8" s="335"/>
      <c r="AJ8" s="4"/>
    </row>
    <row r="9" spans="1:38" ht="15" customHeight="1" x14ac:dyDescent="0.2">
      <c r="A9" s="4"/>
      <c r="B9" s="476"/>
      <c r="C9" s="476"/>
      <c r="D9" s="1195"/>
      <c r="E9" s="1196"/>
      <c r="F9" s="1196"/>
      <c r="G9" s="1196"/>
      <c r="H9" s="1196"/>
      <c r="I9" s="1197"/>
      <c r="J9" s="1195"/>
      <c r="K9" s="851"/>
      <c r="L9" s="851"/>
      <c r="M9" s="851"/>
      <c r="N9" s="851"/>
      <c r="O9" s="851"/>
      <c r="P9" s="852"/>
      <c r="Q9" s="335"/>
      <c r="R9" s="335"/>
      <c r="S9" s="1193"/>
      <c r="T9" s="1194"/>
      <c r="U9" s="1195"/>
      <c r="V9" s="1196"/>
      <c r="W9" s="1196"/>
      <c r="X9" s="1196"/>
      <c r="Y9" s="1196"/>
      <c r="Z9" s="1197"/>
      <c r="AA9" s="1195"/>
      <c r="AB9" s="851"/>
      <c r="AC9" s="851"/>
      <c r="AD9" s="851"/>
      <c r="AE9" s="851"/>
      <c r="AF9" s="851"/>
      <c r="AG9" s="852"/>
      <c r="AH9" s="335"/>
      <c r="AI9" s="335"/>
      <c r="AJ9" s="4"/>
    </row>
    <row r="10" spans="1:38" ht="15" customHeight="1" x14ac:dyDescent="0.2">
      <c r="A10" s="4"/>
      <c r="B10" s="476"/>
      <c r="C10" s="476"/>
      <c r="D10" s="1195"/>
      <c r="E10" s="1196"/>
      <c r="F10" s="1196"/>
      <c r="G10" s="1196"/>
      <c r="H10" s="1196"/>
      <c r="I10" s="1197"/>
      <c r="J10" s="1195"/>
      <c r="K10" s="851"/>
      <c r="L10" s="851"/>
      <c r="M10" s="851"/>
      <c r="N10" s="851"/>
      <c r="O10" s="851"/>
      <c r="P10" s="852"/>
      <c r="Q10" s="335"/>
      <c r="R10" s="335"/>
      <c r="S10" s="1193"/>
      <c r="T10" s="1194"/>
      <c r="U10" s="1195"/>
      <c r="V10" s="1196"/>
      <c r="W10" s="1196"/>
      <c r="X10" s="1196"/>
      <c r="Y10" s="1196"/>
      <c r="Z10" s="1197"/>
      <c r="AA10" s="1195"/>
      <c r="AB10" s="851"/>
      <c r="AC10" s="851"/>
      <c r="AD10" s="851"/>
      <c r="AE10" s="851"/>
      <c r="AF10" s="851"/>
      <c r="AG10" s="852"/>
      <c r="AH10" s="335"/>
      <c r="AI10" s="335"/>
      <c r="AJ10" s="4"/>
    </row>
    <row r="11" spans="1:38" ht="15" customHeight="1" x14ac:dyDescent="0.2">
      <c r="A11" s="4"/>
      <c r="B11" s="476"/>
      <c r="C11" s="476"/>
      <c r="D11" s="1195"/>
      <c r="E11" s="1196"/>
      <c r="F11" s="1196"/>
      <c r="G11" s="1196"/>
      <c r="H11" s="1196"/>
      <c r="I11" s="1197"/>
      <c r="J11" s="1195"/>
      <c r="K11" s="851"/>
      <c r="L11" s="851"/>
      <c r="M11" s="851"/>
      <c r="N11" s="851"/>
      <c r="O11" s="851"/>
      <c r="P11" s="852"/>
      <c r="Q11" s="335"/>
      <c r="R11" s="335"/>
      <c r="S11" s="1193"/>
      <c r="T11" s="1194"/>
      <c r="U11" s="1195"/>
      <c r="V11" s="1196"/>
      <c r="W11" s="1196"/>
      <c r="X11" s="1196"/>
      <c r="Y11" s="1196"/>
      <c r="Z11" s="1197"/>
      <c r="AA11" s="1195"/>
      <c r="AB11" s="851"/>
      <c r="AC11" s="851"/>
      <c r="AD11" s="851"/>
      <c r="AE11" s="851"/>
      <c r="AF11" s="851"/>
      <c r="AG11" s="852"/>
      <c r="AH11" s="335"/>
      <c r="AI11" s="335"/>
      <c r="AJ11" s="4"/>
    </row>
    <row r="12" spans="1:38" ht="15" customHeight="1" x14ac:dyDescent="0.2">
      <c r="A12" s="4"/>
      <c r="B12" s="476"/>
      <c r="C12" s="476"/>
      <c r="D12" s="1195"/>
      <c r="E12" s="1196"/>
      <c r="F12" s="1196"/>
      <c r="G12" s="1196"/>
      <c r="H12" s="1196"/>
      <c r="I12" s="1197"/>
      <c r="J12" s="1195"/>
      <c r="K12" s="851"/>
      <c r="L12" s="851"/>
      <c r="M12" s="851"/>
      <c r="N12" s="851"/>
      <c r="O12" s="851"/>
      <c r="P12" s="852"/>
      <c r="Q12" s="335"/>
      <c r="R12" s="335"/>
      <c r="S12" s="1193"/>
      <c r="T12" s="1194"/>
      <c r="U12" s="1195"/>
      <c r="V12" s="1196"/>
      <c r="W12" s="1196"/>
      <c r="X12" s="1196"/>
      <c r="Y12" s="1196"/>
      <c r="Z12" s="1197"/>
      <c r="AA12" s="1195"/>
      <c r="AB12" s="851"/>
      <c r="AC12" s="851"/>
      <c r="AD12" s="851"/>
      <c r="AE12" s="851"/>
      <c r="AF12" s="851"/>
      <c r="AG12" s="852"/>
      <c r="AH12" s="335"/>
      <c r="AI12" s="335"/>
      <c r="AJ12" s="4"/>
    </row>
    <row r="13" spans="1:38" ht="15" customHeight="1" x14ac:dyDescent="0.2">
      <c r="A13" s="4"/>
      <c r="B13" s="476"/>
      <c r="C13" s="476"/>
      <c r="D13" s="1195"/>
      <c r="E13" s="1196"/>
      <c r="F13" s="1196"/>
      <c r="G13" s="1196"/>
      <c r="H13" s="1196"/>
      <c r="I13" s="1197"/>
      <c r="J13" s="1195"/>
      <c r="K13" s="851"/>
      <c r="L13" s="851"/>
      <c r="M13" s="851"/>
      <c r="N13" s="851"/>
      <c r="O13" s="851"/>
      <c r="P13" s="852"/>
      <c r="Q13" s="335"/>
      <c r="R13" s="335"/>
      <c r="S13" s="1193"/>
      <c r="T13" s="1194"/>
      <c r="U13" s="1195"/>
      <c r="V13" s="1196"/>
      <c r="W13" s="1196"/>
      <c r="X13" s="1196"/>
      <c r="Y13" s="1196"/>
      <c r="Z13" s="1197"/>
      <c r="AA13" s="1195"/>
      <c r="AB13" s="851"/>
      <c r="AC13" s="851"/>
      <c r="AD13" s="851"/>
      <c r="AE13" s="851"/>
      <c r="AF13" s="851"/>
      <c r="AG13" s="852"/>
      <c r="AH13" s="335"/>
      <c r="AI13" s="335"/>
      <c r="AJ13" s="4"/>
    </row>
    <row r="14" spans="1:38" ht="15" customHeight="1" x14ac:dyDescent="0.2">
      <c r="A14" s="4"/>
      <c r="B14" s="476"/>
      <c r="C14" s="476"/>
      <c r="D14" s="1195"/>
      <c r="E14" s="1196"/>
      <c r="F14" s="1196"/>
      <c r="G14" s="1196"/>
      <c r="H14" s="1196"/>
      <c r="I14" s="1197"/>
      <c r="J14" s="1195"/>
      <c r="K14" s="851"/>
      <c r="L14" s="851"/>
      <c r="M14" s="851"/>
      <c r="N14" s="851"/>
      <c r="O14" s="851"/>
      <c r="P14" s="852"/>
      <c r="Q14" s="335"/>
      <c r="R14" s="335"/>
      <c r="S14" s="1193"/>
      <c r="T14" s="1194"/>
      <c r="U14" s="1195"/>
      <c r="V14" s="1196"/>
      <c r="W14" s="1196"/>
      <c r="X14" s="1196"/>
      <c r="Y14" s="1196"/>
      <c r="Z14" s="1197"/>
      <c r="AA14" s="1195"/>
      <c r="AB14" s="851"/>
      <c r="AC14" s="851"/>
      <c r="AD14" s="851"/>
      <c r="AE14" s="851"/>
      <c r="AF14" s="851"/>
      <c r="AG14" s="852"/>
      <c r="AH14" s="335"/>
      <c r="AI14" s="335"/>
      <c r="AJ14" s="4"/>
    </row>
    <row r="15" spans="1:38" ht="15" customHeight="1" x14ac:dyDescent="0.2">
      <c r="A15" s="4"/>
      <c r="B15" s="476"/>
      <c r="C15" s="476"/>
      <c r="D15" s="1195"/>
      <c r="E15" s="1196"/>
      <c r="F15" s="1196"/>
      <c r="G15" s="1196"/>
      <c r="H15" s="1196"/>
      <c r="I15" s="1197"/>
      <c r="J15" s="1195"/>
      <c r="K15" s="851"/>
      <c r="L15" s="851"/>
      <c r="M15" s="851"/>
      <c r="N15" s="851"/>
      <c r="O15" s="851"/>
      <c r="P15" s="852"/>
      <c r="Q15" s="335"/>
      <c r="R15" s="335"/>
      <c r="S15" s="1193"/>
      <c r="T15" s="1194"/>
      <c r="U15" s="1195"/>
      <c r="V15" s="1196"/>
      <c r="W15" s="1196"/>
      <c r="X15" s="1196"/>
      <c r="Y15" s="1196"/>
      <c r="Z15" s="1197"/>
      <c r="AA15" s="1195"/>
      <c r="AB15" s="851"/>
      <c r="AC15" s="851"/>
      <c r="AD15" s="851"/>
      <c r="AE15" s="851"/>
      <c r="AF15" s="851"/>
      <c r="AG15" s="852"/>
      <c r="AH15" s="335"/>
      <c r="AI15" s="335"/>
      <c r="AJ15" s="4"/>
    </row>
    <row r="16" spans="1:38" ht="15" customHeight="1" x14ac:dyDescent="0.2">
      <c r="A16" s="4"/>
      <c r="B16" s="476"/>
      <c r="C16" s="476"/>
      <c r="D16" s="1195"/>
      <c r="E16" s="1196"/>
      <c r="F16" s="1196"/>
      <c r="G16" s="1196"/>
      <c r="H16" s="1196"/>
      <c r="I16" s="1197"/>
      <c r="J16" s="1195"/>
      <c r="K16" s="851"/>
      <c r="L16" s="851"/>
      <c r="M16" s="851"/>
      <c r="N16" s="851"/>
      <c r="O16" s="851"/>
      <c r="P16" s="852"/>
      <c r="Q16" s="335"/>
      <c r="R16" s="335"/>
      <c r="S16" s="1193"/>
      <c r="T16" s="1194"/>
      <c r="U16" s="1195"/>
      <c r="V16" s="1196"/>
      <c r="W16" s="1196"/>
      <c r="X16" s="1196"/>
      <c r="Y16" s="1196"/>
      <c r="Z16" s="1197"/>
      <c r="AA16" s="1195"/>
      <c r="AB16" s="851"/>
      <c r="AC16" s="851"/>
      <c r="AD16" s="851"/>
      <c r="AE16" s="851"/>
      <c r="AF16" s="851"/>
      <c r="AG16" s="852"/>
      <c r="AH16" s="335"/>
      <c r="AI16" s="335"/>
      <c r="AJ16" s="4"/>
    </row>
    <row r="17" spans="1:36" ht="15" customHeight="1" x14ac:dyDescent="0.2">
      <c r="A17" s="4"/>
      <c r="B17" s="476"/>
      <c r="C17" s="476"/>
      <c r="D17" s="1195"/>
      <c r="E17" s="1196"/>
      <c r="F17" s="1196"/>
      <c r="G17" s="1196"/>
      <c r="H17" s="1196"/>
      <c r="I17" s="1197"/>
      <c r="J17" s="1195"/>
      <c r="K17" s="851"/>
      <c r="L17" s="851"/>
      <c r="M17" s="851"/>
      <c r="N17" s="851"/>
      <c r="O17" s="851"/>
      <c r="P17" s="852"/>
      <c r="Q17" s="335"/>
      <c r="R17" s="335"/>
      <c r="S17" s="1193"/>
      <c r="T17" s="1194"/>
      <c r="U17" s="1195"/>
      <c r="V17" s="1196"/>
      <c r="W17" s="1196"/>
      <c r="X17" s="1196"/>
      <c r="Y17" s="1196"/>
      <c r="Z17" s="1197"/>
      <c r="AA17" s="1195"/>
      <c r="AB17" s="851"/>
      <c r="AC17" s="851"/>
      <c r="AD17" s="851"/>
      <c r="AE17" s="851"/>
      <c r="AF17" s="851"/>
      <c r="AG17" s="852"/>
      <c r="AH17" s="335"/>
      <c r="AI17" s="335"/>
      <c r="AJ17" s="4"/>
    </row>
    <row r="18" spans="1:36" ht="15" customHeight="1" x14ac:dyDescent="0.2">
      <c r="A18" s="4"/>
      <c r="B18" s="476"/>
      <c r="C18" s="476"/>
      <c r="D18" s="1195"/>
      <c r="E18" s="1196"/>
      <c r="F18" s="1196"/>
      <c r="G18" s="1196"/>
      <c r="H18" s="1196"/>
      <c r="I18" s="1197"/>
      <c r="J18" s="1195"/>
      <c r="K18" s="851"/>
      <c r="L18" s="851"/>
      <c r="M18" s="851"/>
      <c r="N18" s="851"/>
      <c r="O18" s="851"/>
      <c r="P18" s="852"/>
      <c r="Q18" s="335"/>
      <c r="R18" s="335"/>
      <c r="S18" s="1193"/>
      <c r="T18" s="1194"/>
      <c r="U18" s="1195"/>
      <c r="V18" s="1196"/>
      <c r="W18" s="1196"/>
      <c r="X18" s="1196"/>
      <c r="Y18" s="1196"/>
      <c r="Z18" s="1197"/>
      <c r="AA18" s="1195"/>
      <c r="AB18" s="851"/>
      <c r="AC18" s="851"/>
      <c r="AD18" s="851"/>
      <c r="AE18" s="851"/>
      <c r="AF18" s="851"/>
      <c r="AG18" s="852"/>
      <c r="AH18" s="335"/>
      <c r="AI18" s="335"/>
      <c r="AJ18" s="4"/>
    </row>
    <row r="19" spans="1:36" ht="15" customHeight="1" x14ac:dyDescent="0.2">
      <c r="A19" s="4"/>
      <c r="B19" s="476"/>
      <c r="C19" s="476"/>
      <c r="D19" s="1195"/>
      <c r="E19" s="1196"/>
      <c r="F19" s="1196"/>
      <c r="G19" s="1196"/>
      <c r="H19" s="1196"/>
      <c r="I19" s="1197"/>
      <c r="J19" s="1195"/>
      <c r="K19" s="851"/>
      <c r="L19" s="851"/>
      <c r="M19" s="851"/>
      <c r="N19" s="851"/>
      <c r="O19" s="851"/>
      <c r="P19" s="852"/>
      <c r="Q19" s="335"/>
      <c r="R19" s="335"/>
      <c r="S19" s="1193"/>
      <c r="T19" s="1194"/>
      <c r="U19" s="1195"/>
      <c r="V19" s="1196"/>
      <c r="W19" s="1196"/>
      <c r="X19" s="1196"/>
      <c r="Y19" s="1196"/>
      <c r="Z19" s="1197"/>
      <c r="AA19" s="1195"/>
      <c r="AB19" s="851"/>
      <c r="AC19" s="851"/>
      <c r="AD19" s="851"/>
      <c r="AE19" s="851"/>
      <c r="AF19" s="851"/>
      <c r="AG19" s="852"/>
      <c r="AH19" s="335"/>
      <c r="AI19" s="335"/>
      <c r="AJ19" s="4"/>
    </row>
    <row r="20" spans="1:36" ht="15" customHeight="1" x14ac:dyDescent="0.2">
      <c r="A20" s="4"/>
      <c r="B20" s="476"/>
      <c r="C20" s="476"/>
      <c r="D20" s="1195"/>
      <c r="E20" s="1196"/>
      <c r="F20" s="1196"/>
      <c r="G20" s="1196"/>
      <c r="H20" s="1196"/>
      <c r="I20" s="1197"/>
      <c r="J20" s="1195"/>
      <c r="K20" s="851"/>
      <c r="L20" s="851"/>
      <c r="M20" s="851"/>
      <c r="N20" s="851"/>
      <c r="O20" s="851"/>
      <c r="P20" s="852"/>
      <c r="Q20" s="335"/>
      <c r="R20" s="335"/>
      <c r="S20" s="1193"/>
      <c r="T20" s="1194"/>
      <c r="U20" s="1195"/>
      <c r="V20" s="1196"/>
      <c r="W20" s="1196"/>
      <c r="X20" s="1196"/>
      <c r="Y20" s="1196"/>
      <c r="Z20" s="1197"/>
      <c r="AA20" s="1195"/>
      <c r="AB20" s="851"/>
      <c r="AC20" s="851"/>
      <c r="AD20" s="851"/>
      <c r="AE20" s="851"/>
      <c r="AF20" s="851"/>
      <c r="AG20" s="852"/>
      <c r="AH20" s="335"/>
      <c r="AI20" s="335"/>
      <c r="AJ20" s="4"/>
    </row>
    <row r="21" spans="1:36" ht="15" customHeight="1" x14ac:dyDescent="0.2">
      <c r="A21" s="4"/>
      <c r="B21" s="476"/>
      <c r="C21" s="476"/>
      <c r="D21" s="1195"/>
      <c r="E21" s="1196"/>
      <c r="F21" s="1196"/>
      <c r="G21" s="1196"/>
      <c r="H21" s="1196"/>
      <c r="I21" s="1197"/>
      <c r="J21" s="1195"/>
      <c r="K21" s="851"/>
      <c r="L21" s="851"/>
      <c r="M21" s="851"/>
      <c r="N21" s="851"/>
      <c r="O21" s="851"/>
      <c r="P21" s="852"/>
      <c r="Q21" s="335"/>
      <c r="R21" s="335"/>
      <c r="S21" s="1193"/>
      <c r="T21" s="1194"/>
      <c r="U21" s="1195"/>
      <c r="V21" s="1196"/>
      <c r="W21" s="1196"/>
      <c r="X21" s="1196"/>
      <c r="Y21" s="1196"/>
      <c r="Z21" s="1197"/>
      <c r="AA21" s="1195"/>
      <c r="AB21" s="851"/>
      <c r="AC21" s="851"/>
      <c r="AD21" s="851"/>
      <c r="AE21" s="851"/>
      <c r="AF21" s="851"/>
      <c r="AG21" s="852"/>
      <c r="AH21" s="335"/>
      <c r="AI21" s="335"/>
      <c r="AJ21" s="4"/>
    </row>
    <row r="22" spans="1:36" ht="15" customHeight="1" x14ac:dyDescent="0.2">
      <c r="A22" s="4"/>
      <c r="B22" s="476"/>
      <c r="C22" s="476"/>
      <c r="D22" s="1195"/>
      <c r="E22" s="1196"/>
      <c r="F22" s="1196"/>
      <c r="G22" s="1196"/>
      <c r="H22" s="1196"/>
      <c r="I22" s="1197"/>
      <c r="J22" s="1195"/>
      <c r="K22" s="851"/>
      <c r="L22" s="851"/>
      <c r="M22" s="851"/>
      <c r="N22" s="851"/>
      <c r="O22" s="851"/>
      <c r="P22" s="852"/>
      <c r="Q22" s="335"/>
      <c r="R22" s="335"/>
      <c r="S22" s="1193"/>
      <c r="T22" s="1194"/>
      <c r="U22" s="1195"/>
      <c r="V22" s="1196"/>
      <c r="W22" s="1196"/>
      <c r="X22" s="1196"/>
      <c r="Y22" s="1196"/>
      <c r="Z22" s="1197"/>
      <c r="AA22" s="1195"/>
      <c r="AB22" s="851"/>
      <c r="AC22" s="851"/>
      <c r="AD22" s="851"/>
      <c r="AE22" s="851"/>
      <c r="AF22" s="851"/>
      <c r="AG22" s="852"/>
      <c r="AH22" s="335"/>
      <c r="AI22" s="335"/>
      <c r="AJ22" s="4"/>
    </row>
    <row r="23" spans="1:36" ht="15" customHeight="1" x14ac:dyDescent="0.2">
      <c r="A23" s="4"/>
      <c r="B23" s="476"/>
      <c r="C23" s="476"/>
      <c r="D23" s="1195"/>
      <c r="E23" s="1196"/>
      <c r="F23" s="1196"/>
      <c r="G23" s="1196"/>
      <c r="H23" s="1196"/>
      <c r="I23" s="1197"/>
      <c r="J23" s="1195"/>
      <c r="K23" s="851"/>
      <c r="L23" s="851"/>
      <c r="M23" s="851"/>
      <c r="N23" s="851"/>
      <c r="O23" s="851"/>
      <c r="P23" s="852"/>
      <c r="Q23" s="335"/>
      <c r="R23" s="335"/>
      <c r="S23" s="1193"/>
      <c r="T23" s="1194"/>
      <c r="U23" s="1195"/>
      <c r="V23" s="1196"/>
      <c r="W23" s="1196"/>
      <c r="X23" s="1196"/>
      <c r="Y23" s="1196"/>
      <c r="Z23" s="1197"/>
      <c r="AA23" s="1195"/>
      <c r="AB23" s="851"/>
      <c r="AC23" s="851"/>
      <c r="AD23" s="851"/>
      <c r="AE23" s="851"/>
      <c r="AF23" s="851"/>
      <c r="AG23" s="852"/>
      <c r="AH23" s="335"/>
      <c r="AI23" s="335"/>
      <c r="AJ23" s="4"/>
    </row>
    <row r="24" spans="1:36" ht="15" customHeight="1" x14ac:dyDescent="0.2">
      <c r="A24" s="4"/>
      <c r="B24" s="476"/>
      <c r="C24" s="476"/>
      <c r="D24" s="1195"/>
      <c r="E24" s="1196"/>
      <c r="F24" s="1196"/>
      <c r="G24" s="1196"/>
      <c r="H24" s="1196"/>
      <c r="I24" s="1197"/>
      <c r="J24" s="1195"/>
      <c r="K24" s="851"/>
      <c r="L24" s="851"/>
      <c r="M24" s="851"/>
      <c r="N24" s="851"/>
      <c r="O24" s="851"/>
      <c r="P24" s="852"/>
      <c r="Q24" s="335"/>
      <c r="R24" s="335"/>
      <c r="S24" s="1193"/>
      <c r="T24" s="1194"/>
      <c r="U24" s="1195"/>
      <c r="V24" s="1196"/>
      <c r="W24" s="1196"/>
      <c r="X24" s="1196"/>
      <c r="Y24" s="1196"/>
      <c r="Z24" s="1197"/>
      <c r="AA24" s="1195"/>
      <c r="AB24" s="851"/>
      <c r="AC24" s="851"/>
      <c r="AD24" s="851"/>
      <c r="AE24" s="851"/>
      <c r="AF24" s="851"/>
      <c r="AG24" s="852"/>
      <c r="AH24" s="335"/>
      <c r="AI24" s="335"/>
      <c r="AJ24" s="4"/>
    </row>
    <row r="25" spans="1:36" ht="15" customHeight="1" x14ac:dyDescent="0.2">
      <c r="A25" s="4"/>
      <c r="B25" s="476"/>
      <c r="C25" s="476"/>
      <c r="D25" s="1195"/>
      <c r="E25" s="1196"/>
      <c r="F25" s="1196"/>
      <c r="G25" s="1196"/>
      <c r="H25" s="1196"/>
      <c r="I25" s="1197"/>
      <c r="J25" s="1195"/>
      <c r="K25" s="851"/>
      <c r="L25" s="851"/>
      <c r="M25" s="851"/>
      <c r="N25" s="851"/>
      <c r="O25" s="851"/>
      <c r="P25" s="852"/>
      <c r="Q25" s="335"/>
      <c r="R25" s="335"/>
      <c r="S25" s="1193"/>
      <c r="T25" s="1194"/>
      <c r="U25" s="1195"/>
      <c r="V25" s="1196"/>
      <c r="W25" s="1196"/>
      <c r="X25" s="1196"/>
      <c r="Y25" s="1196"/>
      <c r="Z25" s="1197"/>
      <c r="AA25" s="1195"/>
      <c r="AB25" s="851"/>
      <c r="AC25" s="851"/>
      <c r="AD25" s="851"/>
      <c r="AE25" s="851"/>
      <c r="AF25" s="851"/>
      <c r="AG25" s="852"/>
      <c r="AH25" s="335"/>
      <c r="AI25" s="335"/>
      <c r="AJ25" s="4"/>
    </row>
    <row r="26" spans="1:36" ht="15" customHeight="1" x14ac:dyDescent="0.2">
      <c r="A26" s="4"/>
      <c r="B26" s="476"/>
      <c r="C26" s="476"/>
      <c r="D26" s="1195"/>
      <c r="E26" s="1196"/>
      <c r="F26" s="1196"/>
      <c r="G26" s="1196"/>
      <c r="H26" s="1196"/>
      <c r="I26" s="1197"/>
      <c r="J26" s="1195"/>
      <c r="K26" s="851"/>
      <c r="L26" s="851"/>
      <c r="M26" s="851"/>
      <c r="N26" s="851"/>
      <c r="O26" s="851"/>
      <c r="P26" s="852"/>
      <c r="Q26" s="335"/>
      <c r="R26" s="335"/>
      <c r="S26" s="1193"/>
      <c r="T26" s="1194"/>
      <c r="U26" s="1195"/>
      <c r="V26" s="1196"/>
      <c r="W26" s="1196"/>
      <c r="X26" s="1196"/>
      <c r="Y26" s="1196"/>
      <c r="Z26" s="1197"/>
      <c r="AA26" s="1195"/>
      <c r="AB26" s="851"/>
      <c r="AC26" s="851"/>
      <c r="AD26" s="851"/>
      <c r="AE26" s="851"/>
      <c r="AF26" s="851"/>
      <c r="AG26" s="852"/>
      <c r="AH26" s="335"/>
      <c r="AI26" s="335"/>
      <c r="AJ26" s="4"/>
    </row>
    <row r="27" spans="1:36" ht="15" customHeight="1" x14ac:dyDescent="0.2">
      <c r="A27" s="4"/>
      <c r="B27" s="476"/>
      <c r="C27" s="476"/>
      <c r="D27" s="1195"/>
      <c r="E27" s="1196"/>
      <c r="F27" s="1196"/>
      <c r="G27" s="1196"/>
      <c r="H27" s="1196"/>
      <c r="I27" s="1197"/>
      <c r="J27" s="1195"/>
      <c r="K27" s="851"/>
      <c r="L27" s="851"/>
      <c r="M27" s="851"/>
      <c r="N27" s="851"/>
      <c r="O27" s="851"/>
      <c r="P27" s="852"/>
      <c r="Q27" s="335"/>
      <c r="R27" s="335"/>
      <c r="S27" s="1193"/>
      <c r="T27" s="1194"/>
      <c r="U27" s="1195"/>
      <c r="V27" s="1196"/>
      <c r="W27" s="1196"/>
      <c r="X27" s="1196"/>
      <c r="Y27" s="1196"/>
      <c r="Z27" s="1197"/>
      <c r="AA27" s="1195"/>
      <c r="AB27" s="851"/>
      <c r="AC27" s="851"/>
      <c r="AD27" s="851"/>
      <c r="AE27" s="851"/>
      <c r="AF27" s="851"/>
      <c r="AG27" s="852"/>
      <c r="AH27" s="335"/>
      <c r="AI27" s="335"/>
      <c r="AJ27" s="4"/>
    </row>
    <row r="28" spans="1:36" ht="15" customHeight="1" x14ac:dyDescent="0.2">
      <c r="A28" s="4"/>
      <c r="B28" s="476"/>
      <c r="C28" s="476"/>
      <c r="D28" s="1195"/>
      <c r="E28" s="1196"/>
      <c r="F28" s="1196"/>
      <c r="G28" s="1196"/>
      <c r="H28" s="1196"/>
      <c r="I28" s="1197"/>
      <c r="J28" s="1195"/>
      <c r="K28" s="851"/>
      <c r="L28" s="851"/>
      <c r="M28" s="851"/>
      <c r="N28" s="851"/>
      <c r="O28" s="851"/>
      <c r="P28" s="852"/>
      <c r="Q28" s="335"/>
      <c r="R28" s="335"/>
      <c r="S28" s="1193"/>
      <c r="T28" s="1194"/>
      <c r="U28" s="1195"/>
      <c r="V28" s="1196"/>
      <c r="W28" s="1196"/>
      <c r="X28" s="1196"/>
      <c r="Y28" s="1196"/>
      <c r="Z28" s="1197"/>
      <c r="AA28" s="1195"/>
      <c r="AB28" s="851"/>
      <c r="AC28" s="851"/>
      <c r="AD28" s="851"/>
      <c r="AE28" s="851"/>
      <c r="AF28" s="851"/>
      <c r="AG28" s="852"/>
      <c r="AH28" s="335"/>
      <c r="AI28" s="335"/>
      <c r="AJ28" s="4"/>
    </row>
    <row r="29" spans="1:36" ht="15" customHeight="1" x14ac:dyDescent="0.2">
      <c r="A29" s="4"/>
      <c r="B29" s="476"/>
      <c r="C29" s="476"/>
      <c r="D29" s="1195"/>
      <c r="E29" s="1196"/>
      <c r="F29" s="1196"/>
      <c r="G29" s="1196"/>
      <c r="H29" s="1196"/>
      <c r="I29" s="1197"/>
      <c r="J29" s="1195"/>
      <c r="K29" s="851"/>
      <c r="L29" s="851"/>
      <c r="M29" s="851"/>
      <c r="N29" s="851"/>
      <c r="O29" s="851"/>
      <c r="P29" s="852"/>
      <c r="Q29" s="335"/>
      <c r="R29" s="335"/>
      <c r="S29" s="1193"/>
      <c r="T29" s="1194"/>
      <c r="U29" s="1195"/>
      <c r="V29" s="1196"/>
      <c r="W29" s="1196"/>
      <c r="X29" s="1196"/>
      <c r="Y29" s="1196"/>
      <c r="Z29" s="1197"/>
      <c r="AA29" s="1195"/>
      <c r="AB29" s="851"/>
      <c r="AC29" s="851"/>
      <c r="AD29" s="851"/>
      <c r="AE29" s="851"/>
      <c r="AF29" s="851"/>
      <c r="AG29" s="852"/>
      <c r="AH29" s="335"/>
      <c r="AI29" s="335"/>
      <c r="AJ29" s="4"/>
    </row>
    <row r="30" spans="1:36" ht="15" customHeight="1" x14ac:dyDescent="0.2">
      <c r="A30" s="4"/>
      <c r="B30" s="476"/>
      <c r="C30" s="476"/>
      <c r="D30" s="1195"/>
      <c r="E30" s="1196"/>
      <c r="F30" s="1196"/>
      <c r="G30" s="1196"/>
      <c r="H30" s="1196"/>
      <c r="I30" s="1197"/>
      <c r="J30" s="1195"/>
      <c r="K30" s="851"/>
      <c r="L30" s="851"/>
      <c r="M30" s="851"/>
      <c r="N30" s="851"/>
      <c r="O30" s="851"/>
      <c r="P30" s="852"/>
      <c r="Q30" s="335"/>
      <c r="R30" s="335"/>
      <c r="S30" s="1193"/>
      <c r="T30" s="1194"/>
      <c r="U30" s="1195"/>
      <c r="V30" s="1196"/>
      <c r="W30" s="1196"/>
      <c r="X30" s="1196"/>
      <c r="Y30" s="1196"/>
      <c r="Z30" s="1197"/>
      <c r="AA30" s="1195"/>
      <c r="AB30" s="851"/>
      <c r="AC30" s="851"/>
      <c r="AD30" s="851"/>
      <c r="AE30" s="851"/>
      <c r="AF30" s="851"/>
      <c r="AG30" s="852"/>
      <c r="AH30" s="335"/>
      <c r="AI30" s="335"/>
      <c r="AJ30" s="4"/>
    </row>
    <row r="31" spans="1:36" ht="15" customHeight="1" x14ac:dyDescent="0.2">
      <c r="A31" s="4"/>
      <c r="B31" s="476"/>
      <c r="C31" s="476"/>
      <c r="D31" s="1195"/>
      <c r="E31" s="1196"/>
      <c r="F31" s="1196"/>
      <c r="G31" s="1196"/>
      <c r="H31" s="1196"/>
      <c r="I31" s="1197"/>
      <c r="J31" s="1195"/>
      <c r="K31" s="851"/>
      <c r="L31" s="851"/>
      <c r="M31" s="851"/>
      <c r="N31" s="851"/>
      <c r="O31" s="851"/>
      <c r="P31" s="852"/>
      <c r="Q31" s="335"/>
      <c r="R31" s="335"/>
      <c r="S31" s="1193"/>
      <c r="T31" s="1194"/>
      <c r="U31" s="1195"/>
      <c r="V31" s="1196"/>
      <c r="W31" s="1196"/>
      <c r="X31" s="1196"/>
      <c r="Y31" s="1196"/>
      <c r="Z31" s="1197"/>
      <c r="AA31" s="1195"/>
      <c r="AB31" s="851"/>
      <c r="AC31" s="851"/>
      <c r="AD31" s="851"/>
      <c r="AE31" s="851"/>
      <c r="AF31" s="851"/>
      <c r="AG31" s="852"/>
      <c r="AH31" s="335"/>
      <c r="AI31" s="335"/>
      <c r="AJ31" s="4"/>
    </row>
    <row r="32" spans="1:36" ht="15" customHeight="1" x14ac:dyDescent="0.2">
      <c r="A32" s="4"/>
      <c r="B32" s="476"/>
      <c r="C32" s="476"/>
      <c r="D32" s="1195"/>
      <c r="E32" s="1196"/>
      <c r="F32" s="1196"/>
      <c r="G32" s="1196"/>
      <c r="H32" s="1196"/>
      <c r="I32" s="1197"/>
      <c r="J32" s="1195"/>
      <c r="K32" s="851"/>
      <c r="L32" s="851"/>
      <c r="M32" s="851"/>
      <c r="N32" s="851"/>
      <c r="O32" s="851"/>
      <c r="P32" s="852"/>
      <c r="Q32" s="335"/>
      <c r="R32" s="335"/>
      <c r="S32" s="1193"/>
      <c r="T32" s="1194"/>
      <c r="U32" s="1195"/>
      <c r="V32" s="1196"/>
      <c r="W32" s="1196"/>
      <c r="X32" s="1196"/>
      <c r="Y32" s="1196"/>
      <c r="Z32" s="1197"/>
      <c r="AA32" s="1195"/>
      <c r="AB32" s="851"/>
      <c r="AC32" s="851"/>
      <c r="AD32" s="851"/>
      <c r="AE32" s="851"/>
      <c r="AF32" s="851"/>
      <c r="AG32" s="852"/>
      <c r="AH32" s="335"/>
      <c r="AI32" s="335"/>
      <c r="AJ32" s="4"/>
    </row>
    <row r="33" spans="1:36" ht="15" customHeight="1" x14ac:dyDescent="0.2">
      <c r="A33" s="4"/>
      <c r="B33" s="476"/>
      <c r="C33" s="476"/>
      <c r="D33" s="1195"/>
      <c r="E33" s="1196"/>
      <c r="F33" s="1196"/>
      <c r="G33" s="1196"/>
      <c r="H33" s="1196"/>
      <c r="I33" s="1197"/>
      <c r="J33" s="1195"/>
      <c r="K33" s="851"/>
      <c r="L33" s="851"/>
      <c r="M33" s="851"/>
      <c r="N33" s="851"/>
      <c r="O33" s="851"/>
      <c r="P33" s="852"/>
      <c r="Q33" s="335"/>
      <c r="R33" s="335"/>
      <c r="S33" s="1193"/>
      <c r="T33" s="1194"/>
      <c r="U33" s="1195"/>
      <c r="V33" s="1196"/>
      <c r="W33" s="1196"/>
      <c r="X33" s="1196"/>
      <c r="Y33" s="1196"/>
      <c r="Z33" s="1197"/>
      <c r="AA33" s="1195"/>
      <c r="AB33" s="851"/>
      <c r="AC33" s="851"/>
      <c r="AD33" s="851"/>
      <c r="AE33" s="851"/>
      <c r="AF33" s="851"/>
      <c r="AG33" s="852"/>
      <c r="AH33" s="335"/>
      <c r="AI33" s="335"/>
      <c r="AJ33" s="4"/>
    </row>
    <row r="34" spans="1:36" ht="15" customHeight="1" x14ac:dyDescent="0.2">
      <c r="A34" s="4"/>
      <c r="B34" s="476"/>
      <c r="C34" s="476"/>
      <c r="D34" s="1195"/>
      <c r="E34" s="1196"/>
      <c r="F34" s="1196"/>
      <c r="G34" s="1196"/>
      <c r="H34" s="1196"/>
      <c r="I34" s="1197"/>
      <c r="J34" s="1195"/>
      <c r="K34" s="851"/>
      <c r="L34" s="851"/>
      <c r="M34" s="851"/>
      <c r="N34" s="851"/>
      <c r="O34" s="851"/>
      <c r="P34" s="852"/>
      <c r="Q34" s="335"/>
      <c r="R34" s="335"/>
      <c r="S34" s="1193"/>
      <c r="T34" s="1194"/>
      <c r="U34" s="1195"/>
      <c r="V34" s="1196"/>
      <c r="W34" s="1196"/>
      <c r="X34" s="1196"/>
      <c r="Y34" s="1196"/>
      <c r="Z34" s="1197"/>
      <c r="AA34" s="1195"/>
      <c r="AB34" s="851"/>
      <c r="AC34" s="851"/>
      <c r="AD34" s="851"/>
      <c r="AE34" s="851"/>
      <c r="AF34" s="851"/>
      <c r="AG34" s="852"/>
      <c r="AH34" s="335"/>
      <c r="AI34" s="335"/>
      <c r="AJ34" s="4"/>
    </row>
    <row r="35" spans="1:36" ht="15" customHeight="1" x14ac:dyDescent="0.2">
      <c r="A35" s="4"/>
      <c r="B35" s="476"/>
      <c r="C35" s="476"/>
      <c r="D35" s="1195"/>
      <c r="E35" s="1196"/>
      <c r="F35" s="1196"/>
      <c r="G35" s="1196"/>
      <c r="H35" s="1196"/>
      <c r="I35" s="1197"/>
      <c r="J35" s="1195"/>
      <c r="K35" s="851"/>
      <c r="L35" s="851"/>
      <c r="M35" s="851"/>
      <c r="N35" s="851"/>
      <c r="O35" s="851"/>
      <c r="P35" s="852"/>
      <c r="Q35" s="335"/>
      <c r="R35" s="335"/>
      <c r="S35" s="1193"/>
      <c r="T35" s="1194"/>
      <c r="U35" s="1195"/>
      <c r="V35" s="1196"/>
      <c r="W35" s="1196"/>
      <c r="X35" s="1196"/>
      <c r="Y35" s="1196"/>
      <c r="Z35" s="1197"/>
      <c r="AA35" s="1195"/>
      <c r="AB35" s="851"/>
      <c r="AC35" s="851"/>
      <c r="AD35" s="851"/>
      <c r="AE35" s="851"/>
      <c r="AF35" s="851"/>
      <c r="AG35" s="852"/>
      <c r="AH35" s="335"/>
      <c r="AI35" s="335"/>
      <c r="AJ35" s="4"/>
    </row>
    <row r="36" spans="1:36" ht="15" customHeight="1" x14ac:dyDescent="0.2">
      <c r="A36" s="4"/>
      <c r="B36" s="476"/>
      <c r="C36" s="476"/>
      <c r="D36" s="1195"/>
      <c r="E36" s="1196"/>
      <c r="F36" s="1196"/>
      <c r="G36" s="1196"/>
      <c r="H36" s="1196"/>
      <c r="I36" s="1197"/>
      <c r="J36" s="1195"/>
      <c r="K36" s="851"/>
      <c r="L36" s="851"/>
      <c r="M36" s="851"/>
      <c r="N36" s="851"/>
      <c r="O36" s="851"/>
      <c r="P36" s="852"/>
      <c r="Q36" s="335"/>
      <c r="R36" s="335"/>
      <c r="S36" s="1193"/>
      <c r="T36" s="1194"/>
      <c r="U36" s="1195"/>
      <c r="V36" s="1196"/>
      <c r="W36" s="1196"/>
      <c r="X36" s="1196"/>
      <c r="Y36" s="1196"/>
      <c r="Z36" s="1197"/>
      <c r="AA36" s="1195"/>
      <c r="AB36" s="851"/>
      <c r="AC36" s="851"/>
      <c r="AD36" s="851"/>
      <c r="AE36" s="851"/>
      <c r="AF36" s="851"/>
      <c r="AG36" s="852"/>
      <c r="AH36" s="335"/>
      <c r="AI36" s="335"/>
      <c r="AJ36" s="4"/>
    </row>
    <row r="37" spans="1:36" ht="15" customHeight="1" x14ac:dyDescent="0.2">
      <c r="A37" s="7"/>
      <c r="B37" s="476"/>
      <c r="C37" s="476"/>
      <c r="D37" s="1195"/>
      <c r="E37" s="1196"/>
      <c r="F37" s="1196"/>
      <c r="G37" s="1196"/>
      <c r="H37" s="1196"/>
      <c r="I37" s="1197"/>
      <c r="J37" s="1195"/>
      <c r="K37" s="851"/>
      <c r="L37" s="851"/>
      <c r="M37" s="851"/>
      <c r="N37" s="851"/>
      <c r="O37" s="851"/>
      <c r="P37" s="852"/>
      <c r="Q37" s="335"/>
      <c r="R37" s="335"/>
      <c r="S37" s="1193"/>
      <c r="T37" s="1194"/>
      <c r="U37" s="1195"/>
      <c r="V37" s="1196"/>
      <c r="W37" s="1196"/>
      <c r="X37" s="1196"/>
      <c r="Y37" s="1196"/>
      <c r="Z37" s="1197"/>
      <c r="AA37" s="1195"/>
      <c r="AB37" s="851"/>
      <c r="AC37" s="851"/>
      <c r="AD37" s="851"/>
      <c r="AE37" s="851"/>
      <c r="AF37" s="851"/>
      <c r="AG37" s="852"/>
      <c r="AH37" s="335"/>
      <c r="AI37" s="335"/>
      <c r="AJ37" s="4"/>
    </row>
    <row r="38" spans="1:36" x14ac:dyDescent="0.2">
      <c r="A38" s="2"/>
      <c r="B38" s="548" t="s">
        <v>594</v>
      </c>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4"/>
    </row>
    <row r="39" spans="1:36" s="1" customFormat="1" x14ac:dyDescent="0.2">
      <c r="A39" s="397" t="s">
        <v>359</v>
      </c>
      <c r="B39" s="397"/>
      <c r="C39" s="397"/>
      <c r="D39" s="445">
        <f>'Form I'!$D$34</f>
        <v>0</v>
      </c>
      <c r="E39" s="446"/>
      <c r="F39" s="446"/>
      <c r="G39" s="447"/>
      <c r="H39" s="401" t="s">
        <v>356</v>
      </c>
      <c r="I39" s="353"/>
      <c r="J39" s="353"/>
      <c r="K39" s="353"/>
      <c r="L39" s="388"/>
      <c r="M39" s="448">
        <f>'Form I'!$M$34</f>
        <v>0</v>
      </c>
      <c r="N39" s="446"/>
      <c r="O39" s="446"/>
      <c r="P39" s="446"/>
      <c r="Q39" s="447"/>
      <c r="R39" s="384" t="s">
        <v>4</v>
      </c>
      <c r="S39" s="384"/>
      <c r="T39" s="384"/>
      <c r="U39" s="385"/>
      <c r="V39" s="386"/>
      <c r="W39" s="387" t="s">
        <v>358</v>
      </c>
      <c r="X39" s="353"/>
      <c r="Y39" s="353"/>
      <c r="Z39" s="388"/>
      <c r="AA39" s="385"/>
      <c r="AB39" s="389"/>
      <c r="AC39" s="384" t="s">
        <v>1</v>
      </c>
      <c r="AD39" s="384"/>
      <c r="AE39" s="381"/>
      <c r="AF39" s="382"/>
      <c r="AG39" s="382"/>
      <c r="AH39" s="382"/>
      <c r="AI39" s="383"/>
      <c r="AJ39" s="100" t="e" vm="1">
        <v>#VALUE!</v>
      </c>
    </row>
  </sheetData>
  <sheetProtection sheet="1" selectLockedCells="1"/>
  <mergeCells count="211">
    <mergeCell ref="U37:Z37"/>
    <mergeCell ref="AA37:AG37"/>
    <mergeCell ref="U33:Z33"/>
    <mergeCell ref="AA33:AG33"/>
    <mergeCell ref="U34:Z34"/>
    <mergeCell ref="AA34:AG34"/>
    <mergeCell ref="AA28:AG28"/>
    <mergeCell ref="U29:Z29"/>
    <mergeCell ref="AA29:AG29"/>
    <mergeCell ref="U30:Z30"/>
    <mergeCell ref="AA30:AG30"/>
    <mergeCell ref="U32:Z32"/>
    <mergeCell ref="AA32:AG32"/>
    <mergeCell ref="U36:Z36"/>
    <mergeCell ref="AA36:AG36"/>
    <mergeCell ref="AA5:AG5"/>
    <mergeCell ref="U6:Z6"/>
    <mergeCell ref="AA6:AG6"/>
    <mergeCell ref="U7:Z7"/>
    <mergeCell ref="AA7:AG7"/>
    <mergeCell ref="U8:Z8"/>
    <mergeCell ref="AA8:AG8"/>
    <mergeCell ref="U26:Z26"/>
    <mergeCell ref="U9:Z9"/>
    <mergeCell ref="AA26:AG26"/>
    <mergeCell ref="U17:Z17"/>
    <mergeCell ref="AA17:AG17"/>
    <mergeCell ref="U18:Z18"/>
    <mergeCell ref="AA18:AG18"/>
    <mergeCell ref="U19:Z19"/>
    <mergeCell ref="AA19:AG19"/>
    <mergeCell ref="U20:Z20"/>
    <mergeCell ref="AA20:AG20"/>
    <mergeCell ref="AA21:AG21"/>
    <mergeCell ref="U22:Z22"/>
    <mergeCell ref="AA22:AG22"/>
    <mergeCell ref="U23:Z23"/>
    <mergeCell ref="AA23:AG23"/>
    <mergeCell ref="U24:Z24"/>
    <mergeCell ref="AA13:AG13"/>
    <mergeCell ref="U14:Z14"/>
    <mergeCell ref="AA14:AG14"/>
    <mergeCell ref="U15:Z15"/>
    <mergeCell ref="AA15:AG15"/>
    <mergeCell ref="AA9:AG9"/>
    <mergeCell ref="U10:Z10"/>
    <mergeCell ref="AA10:AG10"/>
    <mergeCell ref="U11:Z11"/>
    <mergeCell ref="AA11:AG11"/>
    <mergeCell ref="U12:Z12"/>
    <mergeCell ref="AA12:AG12"/>
    <mergeCell ref="B37:C37"/>
    <mergeCell ref="J35:P35"/>
    <mergeCell ref="J36:P36"/>
    <mergeCell ref="U16:Z16"/>
    <mergeCell ref="AA16:AG16"/>
    <mergeCell ref="AA39:AB39"/>
    <mergeCell ref="AC39:AD39"/>
    <mergeCell ref="AE39:AI39"/>
    <mergeCell ref="U39:V39"/>
    <mergeCell ref="W39:Z39"/>
    <mergeCell ref="U21:Z21"/>
    <mergeCell ref="B38:AI38"/>
    <mergeCell ref="A39:C39"/>
    <mergeCell ref="J37:P37"/>
    <mergeCell ref="U31:Z31"/>
    <mergeCell ref="AA31:AG31"/>
    <mergeCell ref="AA24:AG24"/>
    <mergeCell ref="U25:Z25"/>
    <mergeCell ref="AA25:AG25"/>
    <mergeCell ref="U35:Z35"/>
    <mergeCell ref="AA35:AG35"/>
    <mergeCell ref="U27:Z27"/>
    <mergeCell ref="AA27:AG27"/>
    <mergeCell ref="U28:Z28"/>
    <mergeCell ref="M39:Q39"/>
    <mergeCell ref="R39:T39"/>
    <mergeCell ref="D33:I33"/>
    <mergeCell ref="S30:T30"/>
    <mergeCell ref="S29:T29"/>
    <mergeCell ref="D28:I28"/>
    <mergeCell ref="D29:I29"/>
    <mergeCell ref="D30:I30"/>
    <mergeCell ref="S37:T37"/>
    <mergeCell ref="S31:T31"/>
    <mergeCell ref="D35:I35"/>
    <mergeCell ref="D39:G39"/>
    <mergeCell ref="H39:L39"/>
    <mergeCell ref="D36:I36"/>
    <mergeCell ref="D37:I37"/>
    <mergeCell ref="D34:I34"/>
    <mergeCell ref="S36:T36"/>
    <mergeCell ref="J29:P29"/>
    <mergeCell ref="J30:P30"/>
    <mergeCell ref="B5:C5"/>
    <mergeCell ref="D5:I5"/>
    <mergeCell ref="S5:T5"/>
    <mergeCell ref="U5:Z5"/>
    <mergeCell ref="B36:C36"/>
    <mergeCell ref="J5:P5"/>
    <mergeCell ref="J7:P7"/>
    <mergeCell ref="J8:P8"/>
    <mergeCell ref="B26:C26"/>
    <mergeCell ref="B23:C23"/>
    <mergeCell ref="B33:C33"/>
    <mergeCell ref="B30:C30"/>
    <mergeCell ref="B29:C29"/>
    <mergeCell ref="B28:C28"/>
    <mergeCell ref="J6:P6"/>
    <mergeCell ref="B20:C20"/>
    <mergeCell ref="J10:P10"/>
    <mergeCell ref="J11:P11"/>
    <mergeCell ref="J12:P12"/>
    <mergeCell ref="B34:C34"/>
    <mergeCell ref="U13:Z13"/>
    <mergeCell ref="B24:C24"/>
    <mergeCell ref="B19:C19"/>
    <mergeCell ref="B22:C22"/>
    <mergeCell ref="B35:C35"/>
    <mergeCell ref="S35:T35"/>
    <mergeCell ref="B32:C32"/>
    <mergeCell ref="S32:T32"/>
    <mergeCell ref="B31:C31"/>
    <mergeCell ref="J33:P33"/>
    <mergeCell ref="S33:T33"/>
    <mergeCell ref="S34:T34"/>
    <mergeCell ref="D32:I32"/>
    <mergeCell ref="J31:P31"/>
    <mergeCell ref="J32:P32"/>
    <mergeCell ref="J34:P34"/>
    <mergeCell ref="B25:C25"/>
    <mergeCell ref="S25:T25"/>
    <mergeCell ref="D25:I25"/>
    <mergeCell ref="J27:P27"/>
    <mergeCell ref="J28:P28"/>
    <mergeCell ref="S28:T28"/>
    <mergeCell ref="B27:C27"/>
    <mergeCell ref="S27:T27"/>
    <mergeCell ref="D31:I31"/>
    <mergeCell ref="D27:I27"/>
    <mergeCell ref="S24:T24"/>
    <mergeCell ref="D24:I24"/>
    <mergeCell ref="J24:P24"/>
    <mergeCell ref="J25:P25"/>
    <mergeCell ref="J26:P26"/>
    <mergeCell ref="S20:T20"/>
    <mergeCell ref="S23:T23"/>
    <mergeCell ref="S22:T22"/>
    <mergeCell ref="D26:I26"/>
    <mergeCell ref="S26:T26"/>
    <mergeCell ref="D23:I23"/>
    <mergeCell ref="J23:P23"/>
    <mergeCell ref="J21:P21"/>
    <mergeCell ref="J22:P22"/>
    <mergeCell ref="D13:I13"/>
    <mergeCell ref="B12:C12"/>
    <mergeCell ref="S12:T12"/>
    <mergeCell ref="D14:I14"/>
    <mergeCell ref="J14:P14"/>
    <mergeCell ref="B21:C21"/>
    <mergeCell ref="S21:T21"/>
    <mergeCell ref="D21:I21"/>
    <mergeCell ref="D22:I22"/>
    <mergeCell ref="J13:P13"/>
    <mergeCell ref="J15:P15"/>
    <mergeCell ref="J17:P17"/>
    <mergeCell ref="S19:T19"/>
    <mergeCell ref="B18:C18"/>
    <mergeCell ref="S18:T18"/>
    <mergeCell ref="D18:I18"/>
    <mergeCell ref="D19:I19"/>
    <mergeCell ref="D20:I20"/>
    <mergeCell ref="J18:P18"/>
    <mergeCell ref="J19:P19"/>
    <mergeCell ref="J20:P20"/>
    <mergeCell ref="B4:R4"/>
    <mergeCell ref="S4:AI4"/>
    <mergeCell ref="D8:I8"/>
    <mergeCell ref="D10:I10"/>
    <mergeCell ref="D11:I11"/>
    <mergeCell ref="D12:I12"/>
    <mergeCell ref="B8:C8"/>
    <mergeCell ref="S8:T8"/>
    <mergeCell ref="B17:C17"/>
    <mergeCell ref="S17:T17"/>
    <mergeCell ref="D17:I17"/>
    <mergeCell ref="B16:C16"/>
    <mergeCell ref="S16:T16"/>
    <mergeCell ref="B15:C15"/>
    <mergeCell ref="S15:T15"/>
    <mergeCell ref="D15:I15"/>
    <mergeCell ref="D16:I16"/>
    <mergeCell ref="J16:P16"/>
    <mergeCell ref="B14:C14"/>
    <mergeCell ref="S14:T14"/>
    <mergeCell ref="B13:C13"/>
    <mergeCell ref="S13:T13"/>
    <mergeCell ref="B7:C7"/>
    <mergeCell ref="S7:T7"/>
    <mergeCell ref="B6:C6"/>
    <mergeCell ref="S6:T6"/>
    <mergeCell ref="D6:I6"/>
    <mergeCell ref="D7:I7"/>
    <mergeCell ref="B11:C11"/>
    <mergeCell ref="S11:T11"/>
    <mergeCell ref="B10:C10"/>
    <mergeCell ref="S10:T10"/>
    <mergeCell ref="B9:C9"/>
    <mergeCell ref="S9:T9"/>
    <mergeCell ref="D9:I9"/>
    <mergeCell ref="J9:P9"/>
  </mergeCells>
  <conditionalFormatting sqref="D39:G39 M39:Q39">
    <cfRule type="cellIs" dxfId="4030" priority="5" stopIfTrue="1" operator="equal">
      <formula>0</formula>
    </cfRule>
  </conditionalFormatting>
  <conditionalFormatting sqref="Q6:R37">
    <cfRule type="containsText" dxfId="4029" priority="3" operator="containsText" text="Y">
      <formula>NOT(ISERROR(SEARCH("Y",Q6)))</formula>
    </cfRule>
    <cfRule type="containsBlanks" dxfId="4028" priority="4">
      <formula>LEN(TRIM(Q6))=0</formula>
    </cfRule>
  </conditionalFormatting>
  <conditionalFormatting sqref="AH6:AI37">
    <cfRule type="containsText" dxfId="4027" priority="1" operator="containsText" text="Y">
      <formula>NOT(ISERROR(SEARCH("Y",AH6)))</formula>
    </cfRule>
    <cfRule type="containsBlanks" dxfId="4026" priority="2">
      <formula>LEN(TRIM(AH6))=0</formula>
    </cfRule>
  </conditionalFormatting>
  <dataValidations count="1">
    <dataValidation type="list" allowBlank="1" showInputMessage="1" showErrorMessage="1" sqref="Q6:R37 AH6:AI37" xr:uid="{B0E3CB75-E53B-4A64-AC0D-60A2787D5271}">
      <formula1>$AL$1:$AL$2</formula1>
    </dataValidation>
  </dataValidations>
  <hyperlinks>
    <hyperlink ref="AJ39" location="'Form II(b)'!AC18" display="i" xr:uid="{00000000-0004-0000-4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&amp;LMiscellaneous Inputs and Outputs&amp;CPage &amp;P of &amp;N&amp;RForm XXX</oddFooter>
  </headerFooter>
  <legacyDrawing r:id="rId2"/>
  <legacyDrawingHF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4">
    <tabColor indexed="54"/>
  </sheetPr>
  <dimension ref="A1:AI28"/>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59" t="s">
        <v>204</v>
      </c>
      <c r="C4" s="704"/>
      <c r="D4" s="705"/>
      <c r="E4" s="591" t="s">
        <v>205</v>
      </c>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1183"/>
      <c r="AI4" s="4"/>
    </row>
    <row r="5" spans="1:35" ht="23.25" x14ac:dyDescent="0.2">
      <c r="A5" s="4"/>
      <c r="B5" s="194" t="s">
        <v>70</v>
      </c>
      <c r="C5" s="195" t="s">
        <v>202</v>
      </c>
      <c r="D5" s="195" t="s">
        <v>203</v>
      </c>
      <c r="E5" s="848"/>
      <c r="F5" s="849"/>
      <c r="G5" s="849"/>
      <c r="H5" s="849"/>
      <c r="I5" s="849"/>
      <c r="J5" s="849"/>
      <c r="K5" s="849"/>
      <c r="L5" s="849"/>
      <c r="M5" s="849"/>
      <c r="N5" s="849"/>
      <c r="O5" s="849"/>
      <c r="P5" s="849"/>
      <c r="Q5" s="849"/>
      <c r="R5" s="849"/>
      <c r="S5" s="849"/>
      <c r="T5" s="849"/>
      <c r="U5" s="849"/>
      <c r="V5" s="849"/>
      <c r="W5" s="849"/>
      <c r="X5" s="849"/>
      <c r="Y5" s="849"/>
      <c r="Z5" s="849"/>
      <c r="AA5" s="849"/>
      <c r="AB5" s="849"/>
      <c r="AC5" s="849"/>
      <c r="AD5" s="849"/>
      <c r="AE5" s="849"/>
      <c r="AF5" s="849"/>
      <c r="AG5" s="849"/>
      <c r="AH5" s="955"/>
      <c r="AI5" s="4"/>
    </row>
    <row r="6" spans="1:35" ht="18.75" customHeight="1" x14ac:dyDescent="0.2">
      <c r="A6" s="4"/>
      <c r="B6" s="187"/>
      <c r="C6" s="187"/>
      <c r="D6" s="187"/>
      <c r="E6" s="1195"/>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2"/>
      <c r="AI6" s="4"/>
    </row>
    <row r="7" spans="1:35" ht="18.75" customHeight="1" x14ac:dyDescent="0.2">
      <c r="A7" s="4"/>
      <c r="B7" s="187"/>
      <c r="C7" s="187"/>
      <c r="D7" s="187"/>
      <c r="E7" s="1195"/>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2"/>
      <c r="AI7" s="4"/>
    </row>
    <row r="8" spans="1:35" ht="18.75" customHeight="1" x14ac:dyDescent="0.2">
      <c r="A8" s="4"/>
      <c r="B8" s="187"/>
      <c r="C8" s="187"/>
      <c r="D8" s="187"/>
      <c r="E8" s="1195"/>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2"/>
      <c r="AI8" s="4"/>
    </row>
    <row r="9" spans="1:35" ht="18.75" customHeight="1" x14ac:dyDescent="0.2">
      <c r="A9" s="4"/>
      <c r="B9" s="187"/>
      <c r="C9" s="187"/>
      <c r="D9" s="187"/>
      <c r="E9" s="1195"/>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2"/>
      <c r="AI9" s="4"/>
    </row>
    <row r="10" spans="1:35" ht="18.75" customHeight="1" x14ac:dyDescent="0.2">
      <c r="A10" s="4"/>
      <c r="B10" s="187"/>
      <c r="C10" s="187"/>
      <c r="D10" s="187"/>
      <c r="E10" s="1195"/>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2"/>
      <c r="AI10" s="4"/>
    </row>
    <row r="11" spans="1:35" ht="18.75" customHeight="1" x14ac:dyDescent="0.2">
      <c r="A11" s="4"/>
      <c r="B11" s="187"/>
      <c r="C11" s="187"/>
      <c r="D11" s="187"/>
      <c r="E11" s="1195"/>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2"/>
      <c r="AI11" s="4"/>
    </row>
    <row r="12" spans="1:35" ht="18.75" customHeight="1" x14ac:dyDescent="0.2">
      <c r="A12" s="4"/>
      <c r="B12" s="187"/>
      <c r="C12" s="187"/>
      <c r="D12" s="187"/>
      <c r="E12" s="1195"/>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2"/>
      <c r="AI12" s="4"/>
    </row>
    <row r="13" spans="1:35" ht="18.75" customHeight="1" x14ac:dyDescent="0.2">
      <c r="A13" s="4"/>
      <c r="B13" s="187"/>
      <c r="C13" s="187"/>
      <c r="D13" s="187"/>
      <c r="E13" s="1195"/>
      <c r="F13" s="361"/>
      <c r="G13" s="361"/>
      <c r="H13" s="361"/>
      <c r="I13" s="361"/>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2"/>
      <c r="AI13" s="4"/>
    </row>
    <row r="14" spans="1:35" ht="18.75" customHeight="1" x14ac:dyDescent="0.2">
      <c r="A14" s="4"/>
      <c r="B14" s="187"/>
      <c r="C14" s="187"/>
      <c r="D14" s="187"/>
      <c r="E14" s="1195"/>
      <c r="F14" s="361"/>
      <c r="G14" s="361"/>
      <c r="H14" s="361"/>
      <c r="I14" s="361"/>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2"/>
      <c r="AI14" s="4"/>
    </row>
    <row r="15" spans="1:35" ht="18.75" customHeight="1" x14ac:dyDescent="0.2">
      <c r="A15" s="4"/>
      <c r="B15" s="187"/>
      <c r="C15" s="187"/>
      <c r="D15" s="187"/>
      <c r="E15" s="1195"/>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s="361"/>
      <c r="AG15" s="361"/>
      <c r="AH15" s="362"/>
      <c r="AI15" s="4"/>
    </row>
    <row r="16" spans="1:35" ht="18.75" customHeight="1" x14ac:dyDescent="0.2">
      <c r="A16" s="4"/>
      <c r="B16" s="187"/>
      <c r="C16" s="187"/>
      <c r="D16" s="187"/>
      <c r="E16" s="1195"/>
      <c r="F16" s="361"/>
      <c r="G16" s="361"/>
      <c r="H16" s="36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1"/>
      <c r="AF16" s="361"/>
      <c r="AG16" s="361"/>
      <c r="AH16" s="362"/>
      <c r="AI16" s="4"/>
    </row>
    <row r="17" spans="1:35" ht="18.75" customHeight="1" x14ac:dyDescent="0.2">
      <c r="A17" s="4"/>
      <c r="B17" s="187"/>
      <c r="C17" s="187"/>
      <c r="D17" s="187"/>
      <c r="E17" s="1195"/>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361"/>
      <c r="AE17" s="361"/>
      <c r="AF17" s="361"/>
      <c r="AG17" s="361"/>
      <c r="AH17" s="362"/>
      <c r="AI17" s="4"/>
    </row>
    <row r="18" spans="1:35" ht="18.75" customHeight="1" x14ac:dyDescent="0.2">
      <c r="A18" s="4"/>
      <c r="B18" s="187"/>
      <c r="C18" s="187"/>
      <c r="D18" s="187"/>
      <c r="E18" s="1195"/>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1"/>
      <c r="AD18" s="361"/>
      <c r="AE18" s="361"/>
      <c r="AF18" s="361"/>
      <c r="AG18" s="361"/>
      <c r="AH18" s="362"/>
      <c r="AI18" s="4"/>
    </row>
    <row r="19" spans="1:35" ht="18.75" customHeight="1" x14ac:dyDescent="0.2">
      <c r="A19" s="4"/>
      <c r="B19" s="187"/>
      <c r="C19" s="187"/>
      <c r="D19" s="187"/>
      <c r="E19" s="1195"/>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2"/>
      <c r="AI19" s="4"/>
    </row>
    <row r="20" spans="1:35" ht="18.75" customHeight="1" x14ac:dyDescent="0.2">
      <c r="A20" s="4"/>
      <c r="B20" s="187"/>
      <c r="C20" s="187"/>
      <c r="D20" s="187"/>
      <c r="E20" s="1195"/>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1"/>
      <c r="AD20" s="361"/>
      <c r="AE20" s="361"/>
      <c r="AF20" s="361"/>
      <c r="AG20" s="361"/>
      <c r="AH20" s="362"/>
      <c r="AI20" s="4"/>
    </row>
    <row r="21" spans="1:35" ht="18.75" customHeight="1" x14ac:dyDescent="0.2">
      <c r="A21" s="4"/>
      <c r="B21" s="187"/>
      <c r="C21" s="187"/>
      <c r="D21" s="187"/>
      <c r="E21" s="1195"/>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c r="AE21" s="361"/>
      <c r="AF21" s="361"/>
      <c r="AG21" s="361"/>
      <c r="AH21" s="362"/>
      <c r="AI21" s="4"/>
    </row>
    <row r="22" spans="1:35" ht="18.75" customHeight="1" x14ac:dyDescent="0.2">
      <c r="A22" s="4"/>
      <c r="B22" s="187"/>
      <c r="C22" s="187"/>
      <c r="D22" s="187"/>
      <c r="E22" s="1195"/>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c r="AE22" s="361"/>
      <c r="AF22" s="361"/>
      <c r="AG22" s="361"/>
      <c r="AH22" s="362"/>
      <c r="AI22" s="4"/>
    </row>
    <row r="23" spans="1:35" x14ac:dyDescent="0.2">
      <c r="A23" s="4"/>
      <c r="B23" s="600" t="s">
        <v>27</v>
      </c>
      <c r="C23" s="532"/>
      <c r="D23" s="522" t="s">
        <v>206</v>
      </c>
      <c r="E23" s="547"/>
      <c r="F23" s="547"/>
      <c r="G23" s="547"/>
      <c r="H23" s="547"/>
      <c r="I23" s="547"/>
      <c r="J23" s="547"/>
      <c r="K23" s="547"/>
      <c r="L23" s="547"/>
      <c r="M23" s="547"/>
      <c r="N23" s="547"/>
      <c r="O23" s="547"/>
      <c r="P23" s="547"/>
      <c r="Q23" s="547"/>
      <c r="R23" s="547"/>
      <c r="S23" s="547"/>
      <c r="T23" s="547"/>
      <c r="U23" s="547"/>
      <c r="V23" s="15"/>
      <c r="W23" s="15"/>
      <c r="X23" s="15"/>
      <c r="Y23" s="15"/>
      <c r="Z23" s="15"/>
      <c r="AA23" s="15"/>
      <c r="AB23" s="15"/>
      <c r="AC23" s="15"/>
      <c r="AD23" s="15"/>
      <c r="AE23" s="15"/>
      <c r="AF23" s="15"/>
      <c r="AG23" s="15"/>
      <c r="AH23" s="15"/>
      <c r="AI23" s="4"/>
    </row>
    <row r="24" spans="1:35" x14ac:dyDescent="0.2">
      <c r="A24" s="4"/>
      <c r="B24" s="531"/>
      <c r="C24" s="532"/>
      <c r="D24" s="521" t="s">
        <v>328</v>
      </c>
      <c r="E24" s="521"/>
      <c r="F24" s="521"/>
      <c r="G24" s="521"/>
      <c r="H24" s="521"/>
      <c r="I24" s="521"/>
      <c r="J24" s="521"/>
      <c r="K24" s="521"/>
      <c r="L24" s="521"/>
      <c r="M24" s="521"/>
      <c r="N24" s="521"/>
      <c r="O24" s="521"/>
      <c r="P24" s="521"/>
      <c r="Q24" s="521"/>
      <c r="R24" s="521"/>
      <c r="S24" s="521"/>
      <c r="T24" s="521"/>
      <c r="U24" s="521"/>
      <c r="V24" s="521"/>
      <c r="W24" s="521"/>
      <c r="X24" s="521"/>
      <c r="Y24" s="521"/>
      <c r="Z24" s="521"/>
      <c r="AA24" s="521"/>
      <c r="AB24" s="521"/>
      <c r="AC24" s="521"/>
      <c r="AD24" s="521"/>
      <c r="AE24" s="521"/>
      <c r="AF24" s="521"/>
      <c r="AG24" s="521"/>
      <c r="AH24" s="521"/>
      <c r="AI24" s="4"/>
    </row>
    <row r="25" spans="1:35" x14ac:dyDescent="0.2">
      <c r="A25" s="4"/>
      <c r="B25" s="531"/>
      <c r="C25" s="532"/>
      <c r="D25" s="511" t="s">
        <v>484</v>
      </c>
      <c r="E25" s="511"/>
      <c r="F25" s="511"/>
      <c r="G25" s="511"/>
      <c r="H25" s="511"/>
      <c r="I25" s="511"/>
      <c r="J25" s="511"/>
      <c r="K25" s="511"/>
      <c r="L25" s="511"/>
      <c r="M25" s="511"/>
      <c r="N25" s="511"/>
      <c r="O25" s="511"/>
      <c r="P25" s="511"/>
      <c r="Q25" s="511"/>
      <c r="R25" s="511"/>
      <c r="S25" s="511"/>
      <c r="T25" s="511"/>
      <c r="U25" s="511"/>
      <c r="V25" s="511"/>
      <c r="W25" s="511"/>
      <c r="X25" s="511"/>
      <c r="Y25" s="511"/>
      <c r="Z25" s="511"/>
      <c r="AA25" s="511"/>
      <c r="AB25" s="511"/>
      <c r="AC25" s="511"/>
      <c r="AD25" s="511"/>
      <c r="AE25" s="511"/>
      <c r="AF25" s="511"/>
      <c r="AG25" s="511"/>
      <c r="AH25" s="511"/>
      <c r="AI25" s="4"/>
    </row>
    <row r="26" spans="1:35" x14ac:dyDescent="0.2">
      <c r="A26" s="7"/>
      <c r="B26" s="4"/>
      <c r="C26" s="4"/>
      <c r="D26" s="521" t="s">
        <v>485</v>
      </c>
      <c r="E26" s="521"/>
      <c r="F26" s="521"/>
      <c r="G26" s="521"/>
      <c r="H26" s="521"/>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4"/>
    </row>
    <row r="27" spans="1:35" x14ac:dyDescent="0.2">
      <c r="A27" s="2"/>
      <c r="B27" s="548" t="s">
        <v>327</v>
      </c>
      <c r="C27" s="511"/>
      <c r="D27" s="511"/>
      <c r="E27" s="511"/>
      <c r="F27" s="511"/>
      <c r="G27" s="511"/>
      <c r="H27" s="511"/>
      <c r="I27" s="511"/>
      <c r="J27" s="511"/>
      <c r="K27" s="511"/>
      <c r="L27" s="511"/>
      <c r="M27" s="511"/>
      <c r="N27" s="511"/>
      <c r="O27" s="511"/>
      <c r="P27" s="511"/>
      <c r="Q27" s="511"/>
      <c r="R27" s="511"/>
      <c r="S27" s="511"/>
      <c r="T27" s="511"/>
      <c r="U27" s="511"/>
      <c r="V27" s="511"/>
      <c r="W27" s="511"/>
      <c r="X27" s="511"/>
      <c r="Y27" s="511"/>
      <c r="Z27" s="511"/>
      <c r="AA27" s="511"/>
      <c r="AB27" s="511"/>
      <c r="AC27" s="511"/>
      <c r="AD27" s="511"/>
      <c r="AE27" s="511"/>
      <c r="AF27" s="511"/>
      <c r="AG27" s="511"/>
      <c r="AH27" s="511"/>
      <c r="AI27" s="4"/>
    </row>
    <row r="28" spans="1:35" s="1" customFormat="1" x14ac:dyDescent="0.2">
      <c r="A28" s="397" t="s">
        <v>359</v>
      </c>
      <c r="B28" s="397"/>
      <c r="C28" s="397"/>
      <c r="D28" s="445">
        <f>'Form I'!$D$34</f>
        <v>0</v>
      </c>
      <c r="E28" s="446"/>
      <c r="F28" s="446"/>
      <c r="G28" s="447"/>
      <c r="H28" s="401" t="s">
        <v>356</v>
      </c>
      <c r="I28" s="353"/>
      <c r="J28" s="353"/>
      <c r="K28" s="353"/>
      <c r="L28" s="388"/>
      <c r="M28" s="448">
        <f>'Form I'!$M$34</f>
        <v>0</v>
      </c>
      <c r="N28" s="446"/>
      <c r="O28" s="446"/>
      <c r="P28" s="447"/>
      <c r="Q28" s="384" t="s">
        <v>4</v>
      </c>
      <c r="R28" s="384"/>
      <c r="S28" s="384"/>
      <c r="T28" s="385"/>
      <c r="U28" s="386"/>
      <c r="V28" s="387" t="s">
        <v>358</v>
      </c>
      <c r="W28" s="353"/>
      <c r="X28" s="353"/>
      <c r="Y28" s="388"/>
      <c r="Z28" s="385"/>
      <c r="AA28" s="389"/>
      <c r="AB28" s="384" t="s">
        <v>1</v>
      </c>
      <c r="AC28" s="384"/>
      <c r="AD28" s="381"/>
      <c r="AE28" s="382"/>
      <c r="AF28" s="382"/>
      <c r="AG28" s="382"/>
      <c r="AH28" s="383"/>
      <c r="AI28" s="100" t="e" vm="1">
        <v>#VALUE!</v>
      </c>
    </row>
  </sheetData>
  <sheetProtection sheet="1" selectLockedCells="1"/>
  <mergeCells count="35">
    <mergeCell ref="E21:AH21"/>
    <mergeCell ref="E22:AH22"/>
    <mergeCell ref="E13:AH13"/>
    <mergeCell ref="E14:AH14"/>
    <mergeCell ref="E15:AH15"/>
    <mergeCell ref="E16:AH16"/>
    <mergeCell ref="E19:AH19"/>
    <mergeCell ref="B27:AH27"/>
    <mergeCell ref="AD28:AH28"/>
    <mergeCell ref="A28:C28"/>
    <mergeCell ref="D28:G28"/>
    <mergeCell ref="E9:AH9"/>
    <mergeCell ref="E10:AH10"/>
    <mergeCell ref="E11:AH11"/>
    <mergeCell ref="E12:AH12"/>
    <mergeCell ref="B23:C25"/>
    <mergeCell ref="D23:U23"/>
    <mergeCell ref="D24:AH24"/>
    <mergeCell ref="E17:AH17"/>
    <mergeCell ref="E18:AH18"/>
    <mergeCell ref="E20:AH20"/>
    <mergeCell ref="D26:AH26"/>
    <mergeCell ref="D25:AH25"/>
    <mergeCell ref="E6:AH6"/>
    <mergeCell ref="B4:D4"/>
    <mergeCell ref="E4:AH5"/>
    <mergeCell ref="E7:AH7"/>
    <mergeCell ref="E8:AH8"/>
    <mergeCell ref="M28:P28"/>
    <mergeCell ref="AB28:AC28"/>
    <mergeCell ref="H28:L28"/>
    <mergeCell ref="Q28:S28"/>
    <mergeCell ref="T28:U28"/>
    <mergeCell ref="V28:Y28"/>
    <mergeCell ref="Z28:AA28"/>
  </mergeCells>
  <phoneticPr fontId="5" type="noConversion"/>
  <conditionalFormatting sqref="D28:G28 M28:P28">
    <cfRule type="cellIs" dxfId="4025" priority="1" stopIfTrue="1" operator="equal">
      <formula>0</formula>
    </cfRule>
  </conditionalFormatting>
  <hyperlinks>
    <hyperlink ref="AI28" location="'Form II(b)'!AC19" display="i" xr:uid="{00000000-0004-0000-4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Conditions&amp;CPage &amp;P of &amp;N&amp;RForm XXXI</oddFooter>
  </headerFooter>
  <legacyDrawing r:id="rId2"/>
  <legacyDrawingHF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5">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59" t="s">
        <v>204</v>
      </c>
      <c r="C4" s="704"/>
      <c r="D4" s="705"/>
      <c r="E4" s="591" t="s">
        <v>205</v>
      </c>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1183"/>
      <c r="AI4" s="4"/>
    </row>
    <row r="5" spans="1:35" ht="24.75" customHeight="1" x14ac:dyDescent="0.2">
      <c r="A5" s="4"/>
      <c r="B5" s="194" t="s">
        <v>70</v>
      </c>
      <c r="C5" s="195" t="s">
        <v>202</v>
      </c>
      <c r="D5" s="195" t="s">
        <v>203</v>
      </c>
      <c r="E5" s="848"/>
      <c r="F5" s="849"/>
      <c r="G5" s="849"/>
      <c r="H5" s="849"/>
      <c r="I5" s="849"/>
      <c r="J5" s="849"/>
      <c r="K5" s="849"/>
      <c r="L5" s="849"/>
      <c r="M5" s="849"/>
      <c r="N5" s="849"/>
      <c r="O5" s="849"/>
      <c r="P5" s="849"/>
      <c r="Q5" s="849"/>
      <c r="R5" s="849"/>
      <c r="S5" s="849"/>
      <c r="T5" s="849"/>
      <c r="U5" s="849"/>
      <c r="V5" s="849"/>
      <c r="W5" s="849"/>
      <c r="X5" s="849"/>
      <c r="Y5" s="849"/>
      <c r="Z5" s="849"/>
      <c r="AA5" s="849"/>
      <c r="AB5" s="849"/>
      <c r="AC5" s="849"/>
      <c r="AD5" s="849"/>
      <c r="AE5" s="849"/>
      <c r="AF5" s="849"/>
      <c r="AG5" s="849"/>
      <c r="AH5" s="955"/>
      <c r="AI5" s="4"/>
    </row>
    <row r="6" spans="1:35" ht="18.75" customHeight="1" x14ac:dyDescent="0.2">
      <c r="A6" s="4"/>
      <c r="B6" s="187"/>
      <c r="C6" s="187"/>
      <c r="D6" s="187"/>
      <c r="E6" s="1195"/>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2"/>
      <c r="AI6" s="4"/>
    </row>
    <row r="7" spans="1:35" ht="18.75" customHeight="1" x14ac:dyDescent="0.2">
      <c r="A7" s="4"/>
      <c r="B7" s="187"/>
      <c r="C7" s="187"/>
      <c r="D7" s="187"/>
      <c r="E7" s="1195"/>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2"/>
      <c r="AI7" s="4"/>
    </row>
    <row r="8" spans="1:35" ht="18.75" customHeight="1" x14ac:dyDescent="0.2">
      <c r="A8" s="4"/>
      <c r="B8" s="187"/>
      <c r="C8" s="187"/>
      <c r="D8" s="187"/>
      <c r="E8" s="1195"/>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2"/>
      <c r="AI8" s="4"/>
    </row>
    <row r="9" spans="1:35" ht="18.75" customHeight="1" x14ac:dyDescent="0.2">
      <c r="A9" s="4"/>
      <c r="B9" s="187"/>
      <c r="C9" s="187"/>
      <c r="D9" s="187"/>
      <c r="E9" s="1195"/>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2"/>
      <c r="AI9" s="4"/>
    </row>
    <row r="10" spans="1:35" ht="18.75" customHeight="1" x14ac:dyDescent="0.2">
      <c r="A10" s="4"/>
      <c r="B10" s="187"/>
      <c r="C10" s="187"/>
      <c r="D10" s="187"/>
      <c r="E10" s="1195"/>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2"/>
      <c r="AI10" s="4"/>
    </row>
    <row r="11" spans="1:35" ht="18.75" customHeight="1" x14ac:dyDescent="0.2">
      <c r="A11" s="4"/>
      <c r="B11" s="187"/>
      <c r="C11" s="187"/>
      <c r="D11" s="187"/>
      <c r="E11" s="1195"/>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2"/>
      <c r="AI11" s="4"/>
    </row>
    <row r="12" spans="1:35" ht="18.75" customHeight="1" x14ac:dyDescent="0.2">
      <c r="A12" s="4"/>
      <c r="B12" s="187"/>
      <c r="C12" s="187"/>
      <c r="D12" s="187"/>
      <c r="E12" s="1195"/>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2"/>
      <c r="AI12" s="4"/>
    </row>
    <row r="13" spans="1:35" ht="18.75" customHeight="1" x14ac:dyDescent="0.2">
      <c r="A13" s="4"/>
      <c r="B13" s="187"/>
      <c r="C13" s="187"/>
      <c r="D13" s="187"/>
      <c r="E13" s="1195"/>
      <c r="F13" s="361"/>
      <c r="G13" s="361"/>
      <c r="H13" s="361"/>
      <c r="I13" s="361"/>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2"/>
      <c r="AI13" s="4"/>
    </row>
    <row r="14" spans="1:35" ht="18.75" customHeight="1" x14ac:dyDescent="0.2">
      <c r="A14" s="4"/>
      <c r="B14" s="187"/>
      <c r="C14" s="187"/>
      <c r="D14" s="187"/>
      <c r="E14" s="1195"/>
      <c r="F14" s="361"/>
      <c r="G14" s="361"/>
      <c r="H14" s="361"/>
      <c r="I14" s="361"/>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2"/>
      <c r="AI14" s="4"/>
    </row>
    <row r="15" spans="1:35" ht="18.75" customHeight="1" x14ac:dyDescent="0.2">
      <c r="A15" s="4"/>
      <c r="B15" s="187"/>
      <c r="C15" s="187"/>
      <c r="D15" s="187"/>
      <c r="E15" s="1195"/>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s="361"/>
      <c r="AG15" s="361"/>
      <c r="AH15" s="362"/>
      <c r="AI15" s="4"/>
    </row>
    <row r="16" spans="1:35" ht="18.75" customHeight="1" x14ac:dyDescent="0.2">
      <c r="A16" s="4"/>
      <c r="B16" s="187"/>
      <c r="C16" s="187"/>
      <c r="D16" s="187"/>
      <c r="E16" s="1195"/>
      <c r="F16" s="361"/>
      <c r="G16" s="361"/>
      <c r="H16" s="36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1"/>
      <c r="AF16" s="361"/>
      <c r="AG16" s="361"/>
      <c r="AH16" s="362"/>
      <c r="AI16" s="4"/>
    </row>
    <row r="17" spans="1:35" ht="18.75" customHeight="1" x14ac:dyDescent="0.2">
      <c r="A17" s="4"/>
      <c r="B17" s="187"/>
      <c r="C17" s="187"/>
      <c r="D17" s="187"/>
      <c r="E17" s="1195"/>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361"/>
      <c r="AE17" s="361"/>
      <c r="AF17" s="361"/>
      <c r="AG17" s="361"/>
      <c r="AH17" s="362"/>
      <c r="AI17" s="4"/>
    </row>
    <row r="18" spans="1:35" ht="18.75" customHeight="1" x14ac:dyDescent="0.2">
      <c r="A18" s="4"/>
      <c r="B18" s="187"/>
      <c r="C18" s="187"/>
      <c r="D18" s="187"/>
      <c r="E18" s="1195"/>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1"/>
      <c r="AD18" s="361"/>
      <c r="AE18" s="361"/>
      <c r="AF18" s="361"/>
      <c r="AG18" s="361"/>
      <c r="AH18" s="362"/>
      <c r="AI18" s="4"/>
    </row>
    <row r="19" spans="1:35" ht="18.75" customHeight="1" x14ac:dyDescent="0.2">
      <c r="A19" s="4"/>
      <c r="B19" s="187"/>
      <c r="C19" s="187"/>
      <c r="D19" s="187"/>
      <c r="E19" s="1195"/>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2"/>
      <c r="AI19" s="4"/>
    </row>
    <row r="20" spans="1:35" ht="18.75" customHeight="1" x14ac:dyDescent="0.2">
      <c r="A20" s="4"/>
      <c r="B20" s="187"/>
      <c r="C20" s="187"/>
      <c r="D20" s="187"/>
      <c r="E20" s="1195"/>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1"/>
      <c r="AD20" s="361"/>
      <c r="AE20" s="361"/>
      <c r="AF20" s="361"/>
      <c r="AG20" s="361"/>
      <c r="AH20" s="362"/>
      <c r="AI20" s="4"/>
    </row>
    <row r="21" spans="1:35" ht="18.75" customHeight="1" x14ac:dyDescent="0.2">
      <c r="A21" s="4"/>
      <c r="B21" s="187"/>
      <c r="C21" s="187"/>
      <c r="D21" s="187"/>
      <c r="E21" s="1195"/>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c r="AE21" s="361"/>
      <c r="AF21" s="361"/>
      <c r="AG21" s="361"/>
      <c r="AH21" s="362"/>
      <c r="AI21" s="4"/>
    </row>
    <row r="22" spans="1:35" ht="18.75" customHeight="1" x14ac:dyDescent="0.2">
      <c r="A22" s="4"/>
      <c r="B22" s="187"/>
      <c r="C22" s="187"/>
      <c r="D22" s="187"/>
      <c r="E22" s="1195"/>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c r="AE22" s="361"/>
      <c r="AF22" s="361"/>
      <c r="AG22" s="361"/>
      <c r="AH22" s="362"/>
      <c r="AI22" s="4"/>
    </row>
    <row r="23" spans="1:35" ht="18.75" customHeight="1" x14ac:dyDescent="0.2">
      <c r="A23" s="4"/>
      <c r="B23" s="187"/>
      <c r="C23" s="187"/>
      <c r="D23" s="187"/>
      <c r="E23" s="1195"/>
      <c r="F23" s="361"/>
      <c r="G23" s="361"/>
      <c r="H23" s="361"/>
      <c r="I23" s="361"/>
      <c r="J23" s="361"/>
      <c r="K23" s="361"/>
      <c r="L23" s="361"/>
      <c r="M23" s="361"/>
      <c r="N23" s="361"/>
      <c r="O23" s="361"/>
      <c r="P23" s="361"/>
      <c r="Q23" s="361"/>
      <c r="R23" s="361"/>
      <c r="S23" s="361"/>
      <c r="T23" s="361"/>
      <c r="U23" s="361"/>
      <c r="V23" s="361"/>
      <c r="W23" s="361"/>
      <c r="X23" s="361"/>
      <c r="Y23" s="361"/>
      <c r="Z23" s="361"/>
      <c r="AA23" s="361"/>
      <c r="AB23" s="361"/>
      <c r="AC23" s="361"/>
      <c r="AD23" s="361"/>
      <c r="AE23" s="361"/>
      <c r="AF23" s="361"/>
      <c r="AG23" s="361"/>
      <c r="AH23" s="362"/>
      <c r="AI23" s="4"/>
    </row>
    <row r="24" spans="1:35" ht="18.75" customHeight="1" x14ac:dyDescent="0.2">
      <c r="A24" s="4"/>
      <c r="B24" s="187"/>
      <c r="C24" s="187"/>
      <c r="D24" s="187"/>
      <c r="E24" s="1195"/>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361"/>
      <c r="AE24" s="361"/>
      <c r="AF24" s="361"/>
      <c r="AG24" s="361"/>
      <c r="AH24" s="362"/>
      <c r="AI24" s="4"/>
    </row>
    <row r="25" spans="1:35" x14ac:dyDescent="0.2">
      <c r="A25" s="7"/>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
    </row>
    <row r="26" spans="1:35" x14ac:dyDescent="0.2">
      <c r="A26" s="2"/>
      <c r="B26" s="548"/>
      <c r="C26" s="511"/>
      <c r="D26" s="511"/>
      <c r="E26" s="511"/>
      <c r="F26" s="511"/>
      <c r="G26" s="511"/>
      <c r="H26" s="511"/>
      <c r="I26" s="511"/>
      <c r="J26" s="511"/>
      <c r="K26" s="511"/>
      <c r="L26" s="511"/>
      <c r="M26" s="511"/>
      <c r="N26" s="511"/>
      <c r="O26" s="511"/>
      <c r="P26" s="511"/>
      <c r="Q26" s="511"/>
      <c r="R26" s="511"/>
      <c r="S26" s="511"/>
      <c r="T26" s="511"/>
      <c r="U26" s="511"/>
      <c r="V26" s="511"/>
      <c r="W26" s="511"/>
      <c r="X26" s="511"/>
      <c r="Y26" s="511"/>
      <c r="Z26" s="511"/>
      <c r="AA26" s="511"/>
      <c r="AB26" s="511"/>
      <c r="AC26" s="511"/>
      <c r="AD26" s="511"/>
      <c r="AE26" s="511"/>
      <c r="AF26" s="511"/>
      <c r="AG26" s="511"/>
      <c r="AH26" s="511"/>
      <c r="AI26" s="4"/>
    </row>
    <row r="27" spans="1:35" s="1" customFormat="1" x14ac:dyDescent="0.2">
      <c r="A27" s="397" t="s">
        <v>359</v>
      </c>
      <c r="B27" s="397"/>
      <c r="C27" s="397"/>
      <c r="D27" s="445">
        <f>'Form I'!$D$34</f>
        <v>0</v>
      </c>
      <c r="E27" s="446"/>
      <c r="F27" s="446"/>
      <c r="G27" s="447"/>
      <c r="H27" s="401" t="s">
        <v>356</v>
      </c>
      <c r="I27" s="353"/>
      <c r="J27" s="353"/>
      <c r="K27" s="353"/>
      <c r="L27" s="388"/>
      <c r="M27" s="448">
        <f>'Form I'!$M$34</f>
        <v>0</v>
      </c>
      <c r="N27" s="446"/>
      <c r="O27" s="446"/>
      <c r="P27" s="447"/>
      <c r="Q27" s="384" t="s">
        <v>4</v>
      </c>
      <c r="R27" s="384"/>
      <c r="S27" s="384"/>
      <c r="T27" s="385"/>
      <c r="U27" s="386"/>
      <c r="V27" s="387" t="s">
        <v>358</v>
      </c>
      <c r="W27" s="353"/>
      <c r="X27" s="353"/>
      <c r="Y27" s="388"/>
      <c r="Z27" s="385"/>
      <c r="AA27" s="389"/>
      <c r="AB27" s="384" t="s">
        <v>1</v>
      </c>
      <c r="AC27" s="384"/>
      <c r="AD27" s="381"/>
      <c r="AE27" s="382"/>
      <c r="AF27" s="382"/>
      <c r="AG27" s="382"/>
      <c r="AH27" s="383"/>
      <c r="AI27" s="100" t="e" vm="1">
        <v>#VALUE!</v>
      </c>
    </row>
  </sheetData>
  <sheetProtection sheet="1" selectLockedCells="1"/>
  <mergeCells count="32">
    <mergeCell ref="B4:D4"/>
    <mergeCell ref="AD27:AH27"/>
    <mergeCell ref="A27:C27"/>
    <mergeCell ref="D27:G27"/>
    <mergeCell ref="M27:P27"/>
    <mergeCell ref="AB27:AC27"/>
    <mergeCell ref="H27:L27"/>
    <mergeCell ref="Q27:S27"/>
    <mergeCell ref="T27:U27"/>
    <mergeCell ref="V27:Y27"/>
    <mergeCell ref="E4:AH5"/>
    <mergeCell ref="E6:AH6"/>
    <mergeCell ref="E7:AH7"/>
    <mergeCell ref="E8:AH8"/>
    <mergeCell ref="E17:AH17"/>
    <mergeCell ref="E16:AH16"/>
    <mergeCell ref="E11:AH11"/>
    <mergeCell ref="E10:AH10"/>
    <mergeCell ref="E15:AH15"/>
    <mergeCell ref="E14:AH14"/>
    <mergeCell ref="E9:AH9"/>
    <mergeCell ref="E12:AH12"/>
    <mergeCell ref="E18:AH18"/>
    <mergeCell ref="E19:AH19"/>
    <mergeCell ref="E20:AH20"/>
    <mergeCell ref="E21:AH21"/>
    <mergeCell ref="E13:AH13"/>
    <mergeCell ref="Z27:AA27"/>
    <mergeCell ref="B26:AH26"/>
    <mergeCell ref="E23:AH23"/>
    <mergeCell ref="E24:AH24"/>
    <mergeCell ref="E22:AH22"/>
  </mergeCells>
  <phoneticPr fontId="5" type="noConversion"/>
  <conditionalFormatting sqref="D27:G27 M27:P27">
    <cfRule type="cellIs" dxfId="4024" priority="1" stopIfTrue="1" operator="equal">
      <formula>0</formula>
    </cfRule>
  </conditionalFormatting>
  <hyperlinks>
    <hyperlink ref="AI27" location="'Form II(b)'!AC20" display="i" xr:uid="{00000000-0004-0000-4A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XXXI(a)</oddFooter>
  </headerFooter>
  <legacyDrawing r:id="rId2"/>
  <legacyDrawingHF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6">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59" t="s">
        <v>204</v>
      </c>
      <c r="C4" s="704"/>
      <c r="D4" s="705"/>
      <c r="E4" s="591" t="s">
        <v>205</v>
      </c>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1183"/>
      <c r="AI4" s="4"/>
    </row>
    <row r="5" spans="1:35" ht="24.75" customHeight="1" x14ac:dyDescent="0.2">
      <c r="A5" s="4"/>
      <c r="B5" s="194" t="s">
        <v>70</v>
      </c>
      <c r="C5" s="195" t="s">
        <v>202</v>
      </c>
      <c r="D5" s="195" t="s">
        <v>203</v>
      </c>
      <c r="E5" s="848"/>
      <c r="F5" s="849"/>
      <c r="G5" s="849"/>
      <c r="H5" s="849"/>
      <c r="I5" s="849"/>
      <c r="J5" s="849"/>
      <c r="K5" s="849"/>
      <c r="L5" s="849"/>
      <c r="M5" s="849"/>
      <c r="N5" s="849"/>
      <c r="O5" s="849"/>
      <c r="P5" s="849"/>
      <c r="Q5" s="849"/>
      <c r="R5" s="849"/>
      <c r="S5" s="849"/>
      <c r="T5" s="849"/>
      <c r="U5" s="849"/>
      <c r="V5" s="849"/>
      <c r="W5" s="849"/>
      <c r="X5" s="849"/>
      <c r="Y5" s="849"/>
      <c r="Z5" s="849"/>
      <c r="AA5" s="849"/>
      <c r="AB5" s="849"/>
      <c r="AC5" s="849"/>
      <c r="AD5" s="849"/>
      <c r="AE5" s="849"/>
      <c r="AF5" s="849"/>
      <c r="AG5" s="849"/>
      <c r="AH5" s="955"/>
      <c r="AI5" s="4"/>
    </row>
    <row r="6" spans="1:35" s="77" customFormat="1" ht="18.75" customHeight="1" x14ac:dyDescent="0.2">
      <c r="A6" s="75"/>
      <c r="B6" s="187"/>
      <c r="C6" s="187"/>
      <c r="D6" s="187"/>
      <c r="E6" s="1195"/>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2"/>
      <c r="AI6" s="76"/>
    </row>
    <row r="7" spans="1:35" s="77" customFormat="1" ht="18.75" customHeight="1" x14ac:dyDescent="0.2">
      <c r="A7" s="76"/>
      <c r="B7" s="187"/>
      <c r="C7" s="187"/>
      <c r="D7" s="187"/>
      <c r="E7" s="1195"/>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2"/>
      <c r="AI7" s="76"/>
    </row>
    <row r="8" spans="1:35" s="77" customFormat="1" ht="18.75" customHeight="1" x14ac:dyDescent="0.2">
      <c r="A8" s="76"/>
      <c r="B8" s="187"/>
      <c r="C8" s="187"/>
      <c r="D8" s="187"/>
      <c r="E8" s="1195"/>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2"/>
      <c r="AI8" s="76"/>
    </row>
    <row r="9" spans="1:35" s="77" customFormat="1" ht="18.75" customHeight="1" x14ac:dyDescent="0.2">
      <c r="A9" s="76"/>
      <c r="B9" s="187"/>
      <c r="C9" s="187"/>
      <c r="D9" s="187"/>
      <c r="E9" s="1195"/>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2"/>
      <c r="AI9" s="76"/>
    </row>
    <row r="10" spans="1:35" s="77" customFormat="1" ht="18.75" customHeight="1" x14ac:dyDescent="0.2">
      <c r="A10" s="76"/>
      <c r="B10" s="187"/>
      <c r="C10" s="187"/>
      <c r="D10" s="187"/>
      <c r="E10" s="1195"/>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2"/>
      <c r="AI10" s="76"/>
    </row>
    <row r="11" spans="1:35" s="77" customFormat="1" ht="18.75" customHeight="1" x14ac:dyDescent="0.2">
      <c r="A11" s="76"/>
      <c r="B11" s="187"/>
      <c r="C11" s="187"/>
      <c r="D11" s="187"/>
      <c r="E11" s="1195"/>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2"/>
      <c r="AI11" s="76"/>
    </row>
    <row r="12" spans="1:35" s="77" customFormat="1" ht="18.75" customHeight="1" x14ac:dyDescent="0.2">
      <c r="A12" s="76"/>
      <c r="B12" s="187"/>
      <c r="C12" s="187"/>
      <c r="D12" s="187"/>
      <c r="E12" s="1195"/>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2"/>
      <c r="AI12" s="76"/>
    </row>
    <row r="13" spans="1:35" s="77" customFormat="1" ht="18.75" customHeight="1" x14ac:dyDescent="0.2">
      <c r="A13" s="76"/>
      <c r="B13" s="187"/>
      <c r="C13" s="187"/>
      <c r="D13" s="187"/>
      <c r="E13" s="1195"/>
      <c r="F13" s="361"/>
      <c r="G13" s="361"/>
      <c r="H13" s="361"/>
      <c r="I13" s="361"/>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2"/>
      <c r="AI13" s="76"/>
    </row>
    <row r="14" spans="1:35" s="77" customFormat="1" ht="18.75" customHeight="1" x14ac:dyDescent="0.2">
      <c r="A14" s="76"/>
      <c r="B14" s="187"/>
      <c r="C14" s="187"/>
      <c r="D14" s="187"/>
      <c r="E14" s="1195"/>
      <c r="F14" s="361"/>
      <c r="G14" s="361"/>
      <c r="H14" s="361"/>
      <c r="I14" s="361"/>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2"/>
      <c r="AI14" s="76"/>
    </row>
    <row r="15" spans="1:35" s="77" customFormat="1" ht="18.75" customHeight="1" x14ac:dyDescent="0.2">
      <c r="A15" s="76"/>
      <c r="B15" s="187"/>
      <c r="C15" s="187"/>
      <c r="D15" s="187"/>
      <c r="E15" s="1195"/>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s="361"/>
      <c r="AG15" s="361"/>
      <c r="AH15" s="362"/>
      <c r="AI15" s="76"/>
    </row>
    <row r="16" spans="1:35" s="77" customFormat="1" ht="18.75" customHeight="1" x14ac:dyDescent="0.2">
      <c r="A16" s="76"/>
      <c r="B16" s="187"/>
      <c r="C16" s="187"/>
      <c r="D16" s="187"/>
      <c r="E16" s="1195"/>
      <c r="F16" s="361"/>
      <c r="G16" s="361"/>
      <c r="H16" s="36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1"/>
      <c r="AF16" s="361"/>
      <c r="AG16" s="361"/>
      <c r="AH16" s="362"/>
      <c r="AI16" s="76"/>
    </row>
    <row r="17" spans="1:35" s="77" customFormat="1" ht="18.75" customHeight="1" x14ac:dyDescent="0.2">
      <c r="A17" s="76"/>
      <c r="B17" s="187"/>
      <c r="C17" s="187"/>
      <c r="D17" s="187"/>
      <c r="E17" s="1195"/>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361"/>
      <c r="AE17" s="361"/>
      <c r="AF17" s="361"/>
      <c r="AG17" s="361"/>
      <c r="AH17" s="362"/>
      <c r="AI17" s="76"/>
    </row>
    <row r="18" spans="1:35" s="77" customFormat="1" ht="18.75" customHeight="1" x14ac:dyDescent="0.2">
      <c r="A18" s="76"/>
      <c r="B18" s="187"/>
      <c r="C18" s="187"/>
      <c r="D18" s="187"/>
      <c r="E18" s="1195"/>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1"/>
      <c r="AD18" s="361"/>
      <c r="AE18" s="361"/>
      <c r="AF18" s="361"/>
      <c r="AG18" s="361"/>
      <c r="AH18" s="362"/>
      <c r="AI18" s="76"/>
    </row>
    <row r="19" spans="1:35" s="77" customFormat="1" ht="18.75" customHeight="1" x14ac:dyDescent="0.2">
      <c r="A19" s="76"/>
      <c r="B19" s="187"/>
      <c r="C19" s="187"/>
      <c r="D19" s="187"/>
      <c r="E19" s="1195"/>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2"/>
      <c r="AI19" s="76"/>
    </row>
    <row r="20" spans="1:35" s="77" customFormat="1" ht="18.75" customHeight="1" x14ac:dyDescent="0.2">
      <c r="A20" s="76"/>
      <c r="B20" s="187"/>
      <c r="C20" s="187"/>
      <c r="D20" s="187"/>
      <c r="E20" s="1195"/>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1"/>
      <c r="AD20" s="361"/>
      <c r="AE20" s="361"/>
      <c r="AF20" s="361"/>
      <c r="AG20" s="361"/>
      <c r="AH20" s="362"/>
      <c r="AI20" s="76"/>
    </row>
    <row r="21" spans="1:35" s="77" customFormat="1" ht="18.75" customHeight="1" x14ac:dyDescent="0.2">
      <c r="A21" s="76"/>
      <c r="B21" s="187"/>
      <c r="C21" s="187"/>
      <c r="D21" s="187"/>
      <c r="E21" s="1195"/>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c r="AE21" s="361"/>
      <c r="AF21" s="361"/>
      <c r="AG21" s="361"/>
      <c r="AH21" s="362"/>
      <c r="AI21" s="76"/>
    </row>
    <row r="22" spans="1:35" s="77" customFormat="1" ht="18.75" customHeight="1" x14ac:dyDescent="0.2">
      <c r="A22" s="76"/>
      <c r="B22" s="187"/>
      <c r="C22" s="187"/>
      <c r="D22" s="187"/>
      <c r="E22" s="1195"/>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c r="AE22" s="361"/>
      <c r="AF22" s="361"/>
      <c r="AG22" s="361"/>
      <c r="AH22" s="362"/>
      <c r="AI22" s="76"/>
    </row>
    <row r="23" spans="1:35" s="77" customFormat="1" ht="18.75" customHeight="1" x14ac:dyDescent="0.2">
      <c r="A23" s="76"/>
      <c r="B23" s="187"/>
      <c r="C23" s="187"/>
      <c r="D23" s="187"/>
      <c r="E23" s="1195"/>
      <c r="F23" s="361"/>
      <c r="G23" s="361"/>
      <c r="H23" s="361"/>
      <c r="I23" s="361"/>
      <c r="J23" s="361"/>
      <c r="K23" s="361"/>
      <c r="L23" s="361"/>
      <c r="M23" s="361"/>
      <c r="N23" s="361"/>
      <c r="O23" s="361"/>
      <c r="P23" s="361"/>
      <c r="Q23" s="361"/>
      <c r="R23" s="361"/>
      <c r="S23" s="361"/>
      <c r="T23" s="361"/>
      <c r="U23" s="361"/>
      <c r="V23" s="361"/>
      <c r="W23" s="361"/>
      <c r="X23" s="361"/>
      <c r="Y23" s="361"/>
      <c r="Z23" s="361"/>
      <c r="AA23" s="361"/>
      <c r="AB23" s="361"/>
      <c r="AC23" s="361"/>
      <c r="AD23" s="361"/>
      <c r="AE23" s="361"/>
      <c r="AF23" s="361"/>
      <c r="AG23" s="361"/>
      <c r="AH23" s="362"/>
      <c r="AI23" s="76"/>
    </row>
    <row r="24" spans="1:35" s="77" customFormat="1" ht="18.75" customHeight="1" x14ac:dyDescent="0.2">
      <c r="A24" s="76"/>
      <c r="B24" s="187"/>
      <c r="C24" s="187"/>
      <c r="D24" s="187"/>
      <c r="E24" s="1195"/>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361"/>
      <c r="AE24" s="361"/>
      <c r="AF24" s="361"/>
      <c r="AG24" s="361"/>
      <c r="AH24" s="362"/>
      <c r="AI24" s="76"/>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48"/>
      <c r="C26" s="511"/>
      <c r="D26" s="511"/>
      <c r="E26" s="511"/>
      <c r="F26" s="511"/>
      <c r="G26" s="511"/>
      <c r="H26" s="511"/>
      <c r="I26" s="511"/>
      <c r="J26" s="511"/>
      <c r="K26" s="511"/>
      <c r="L26" s="511"/>
      <c r="M26" s="511"/>
      <c r="N26" s="511"/>
      <c r="O26" s="511"/>
      <c r="P26" s="511"/>
      <c r="Q26" s="511"/>
      <c r="R26" s="511"/>
      <c r="S26" s="511"/>
      <c r="T26" s="511"/>
      <c r="U26" s="511"/>
      <c r="V26" s="511"/>
      <c r="W26" s="511"/>
      <c r="X26" s="511"/>
      <c r="Y26" s="511"/>
      <c r="Z26" s="511"/>
      <c r="AA26" s="511"/>
      <c r="AB26" s="511"/>
      <c r="AC26" s="511"/>
      <c r="AD26" s="511"/>
      <c r="AE26" s="511"/>
      <c r="AF26" s="511"/>
      <c r="AG26" s="511"/>
      <c r="AH26" s="511"/>
      <c r="AI26" s="4"/>
    </row>
    <row r="27" spans="1:35" s="1" customFormat="1" x14ac:dyDescent="0.2">
      <c r="A27" s="397" t="s">
        <v>359</v>
      </c>
      <c r="B27" s="397"/>
      <c r="C27" s="397"/>
      <c r="D27" s="445">
        <f>'Form I'!$D$34</f>
        <v>0</v>
      </c>
      <c r="E27" s="446"/>
      <c r="F27" s="446"/>
      <c r="G27" s="447"/>
      <c r="H27" s="401" t="s">
        <v>356</v>
      </c>
      <c r="I27" s="353"/>
      <c r="J27" s="353"/>
      <c r="K27" s="353"/>
      <c r="L27" s="388"/>
      <c r="M27" s="448">
        <f>'Form I'!$M$34</f>
        <v>0</v>
      </c>
      <c r="N27" s="446"/>
      <c r="O27" s="446"/>
      <c r="P27" s="447"/>
      <c r="Q27" s="384" t="s">
        <v>4</v>
      </c>
      <c r="R27" s="384"/>
      <c r="S27" s="384"/>
      <c r="T27" s="385"/>
      <c r="U27" s="386"/>
      <c r="V27" s="387" t="s">
        <v>358</v>
      </c>
      <c r="W27" s="353"/>
      <c r="X27" s="353"/>
      <c r="Y27" s="388"/>
      <c r="Z27" s="385"/>
      <c r="AA27" s="389"/>
      <c r="AB27" s="384" t="s">
        <v>1</v>
      </c>
      <c r="AC27" s="384"/>
      <c r="AD27" s="381"/>
      <c r="AE27" s="382"/>
      <c r="AF27" s="382"/>
      <c r="AG27" s="382"/>
      <c r="AH27" s="383"/>
      <c r="AI27" s="100" t="e" vm="1">
        <v>#VALUE!</v>
      </c>
    </row>
  </sheetData>
  <sheetProtection sheet="1" selectLockedCells="1"/>
  <mergeCells count="32">
    <mergeCell ref="E24:AH24"/>
    <mergeCell ref="E19:AH19"/>
    <mergeCell ref="E20:AH20"/>
    <mergeCell ref="E21:AH21"/>
    <mergeCell ref="E22:AH22"/>
    <mergeCell ref="E23:AH23"/>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8:AH8"/>
    <mergeCell ref="E14:AH14"/>
    <mergeCell ref="E15:AH15"/>
    <mergeCell ref="E16:AH16"/>
    <mergeCell ref="E17:AH17"/>
    <mergeCell ref="AB27:AC27"/>
    <mergeCell ref="H27:L27"/>
    <mergeCell ref="Q27:S27"/>
    <mergeCell ref="T27:U27"/>
    <mergeCell ref="V27:Y27"/>
  </mergeCells>
  <phoneticPr fontId="5" type="noConversion"/>
  <conditionalFormatting sqref="D27:G27 M27:P27">
    <cfRule type="cellIs" dxfId="4023" priority="1" stopIfTrue="1" operator="equal">
      <formula>0</formula>
    </cfRule>
  </conditionalFormatting>
  <hyperlinks>
    <hyperlink ref="AI27" location="'Form II(b)'!AC21" display="i" xr:uid="{00000000-0004-0000-4B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XXXI(b)</oddFooter>
  </headerFooter>
  <legacyDrawing r:id="rId2"/>
  <legacyDrawingHF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2">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59" t="s">
        <v>204</v>
      </c>
      <c r="C4" s="704"/>
      <c r="D4" s="705"/>
      <c r="E4" s="591" t="s">
        <v>205</v>
      </c>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1183"/>
      <c r="AI4" s="4"/>
    </row>
    <row r="5" spans="1:35" ht="24.75" customHeight="1" x14ac:dyDescent="0.2">
      <c r="A5" s="4"/>
      <c r="B5" s="194" t="s">
        <v>70</v>
      </c>
      <c r="C5" s="195" t="s">
        <v>202</v>
      </c>
      <c r="D5" s="195" t="s">
        <v>203</v>
      </c>
      <c r="E5" s="848"/>
      <c r="F5" s="849"/>
      <c r="G5" s="849"/>
      <c r="H5" s="849"/>
      <c r="I5" s="849"/>
      <c r="J5" s="849"/>
      <c r="K5" s="849"/>
      <c r="L5" s="849"/>
      <c r="M5" s="849"/>
      <c r="N5" s="849"/>
      <c r="O5" s="849"/>
      <c r="P5" s="849"/>
      <c r="Q5" s="849"/>
      <c r="R5" s="849"/>
      <c r="S5" s="849"/>
      <c r="T5" s="849"/>
      <c r="U5" s="849"/>
      <c r="V5" s="849"/>
      <c r="W5" s="849"/>
      <c r="X5" s="849"/>
      <c r="Y5" s="849"/>
      <c r="Z5" s="849"/>
      <c r="AA5" s="849"/>
      <c r="AB5" s="849"/>
      <c r="AC5" s="849"/>
      <c r="AD5" s="849"/>
      <c r="AE5" s="849"/>
      <c r="AF5" s="849"/>
      <c r="AG5" s="849"/>
      <c r="AH5" s="955"/>
      <c r="AI5" s="4"/>
    </row>
    <row r="6" spans="1:35" s="102" customFormat="1" ht="18.75" customHeight="1" x14ac:dyDescent="0.2">
      <c r="A6" s="75"/>
      <c r="B6" s="187"/>
      <c r="C6" s="187"/>
      <c r="D6" s="187"/>
      <c r="E6" s="1195"/>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2"/>
      <c r="AI6" s="75"/>
    </row>
    <row r="7" spans="1:35" s="102" customFormat="1" ht="18.75" customHeight="1" x14ac:dyDescent="0.2">
      <c r="A7" s="75"/>
      <c r="B7" s="187"/>
      <c r="C7" s="187"/>
      <c r="D7" s="187"/>
      <c r="E7" s="1195"/>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2"/>
      <c r="AI7" s="75"/>
    </row>
    <row r="8" spans="1:35" s="102" customFormat="1" ht="18.75" customHeight="1" x14ac:dyDescent="0.2">
      <c r="A8" s="75"/>
      <c r="B8" s="187"/>
      <c r="C8" s="187"/>
      <c r="D8" s="187"/>
      <c r="E8" s="1195"/>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2"/>
      <c r="AI8" s="75"/>
    </row>
    <row r="9" spans="1:35" s="102" customFormat="1" ht="18.75" customHeight="1" x14ac:dyDescent="0.2">
      <c r="A9" s="75"/>
      <c r="B9" s="187"/>
      <c r="C9" s="187"/>
      <c r="D9" s="187"/>
      <c r="E9" s="1195"/>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2"/>
      <c r="AI9" s="75"/>
    </row>
    <row r="10" spans="1:35" s="102" customFormat="1" ht="18.75" customHeight="1" x14ac:dyDescent="0.2">
      <c r="A10" s="75"/>
      <c r="B10" s="187"/>
      <c r="C10" s="187"/>
      <c r="D10" s="187"/>
      <c r="E10" s="1195"/>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2"/>
      <c r="AI10" s="75"/>
    </row>
    <row r="11" spans="1:35" s="102" customFormat="1" ht="18.75" customHeight="1" x14ac:dyDescent="0.2">
      <c r="A11" s="75"/>
      <c r="B11" s="187"/>
      <c r="C11" s="187"/>
      <c r="D11" s="187"/>
      <c r="E11" s="1195"/>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2"/>
      <c r="AI11" s="75"/>
    </row>
    <row r="12" spans="1:35" s="102" customFormat="1" ht="18.75" customHeight="1" x14ac:dyDescent="0.2">
      <c r="A12" s="75"/>
      <c r="B12" s="187"/>
      <c r="C12" s="187"/>
      <c r="D12" s="187"/>
      <c r="E12" s="1195"/>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2"/>
      <c r="AI12" s="75"/>
    </row>
    <row r="13" spans="1:35" s="102" customFormat="1" ht="18.75" customHeight="1" x14ac:dyDescent="0.2">
      <c r="A13" s="75"/>
      <c r="B13" s="187"/>
      <c r="C13" s="187"/>
      <c r="D13" s="187"/>
      <c r="E13" s="1195"/>
      <c r="F13" s="361"/>
      <c r="G13" s="361"/>
      <c r="H13" s="361"/>
      <c r="I13" s="361"/>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2"/>
      <c r="AI13" s="75"/>
    </row>
    <row r="14" spans="1:35" s="102" customFormat="1" ht="18.75" customHeight="1" x14ac:dyDescent="0.2">
      <c r="A14" s="75"/>
      <c r="B14" s="187"/>
      <c r="C14" s="187"/>
      <c r="D14" s="187"/>
      <c r="E14" s="1195"/>
      <c r="F14" s="361"/>
      <c r="G14" s="361"/>
      <c r="H14" s="361"/>
      <c r="I14" s="361"/>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2"/>
      <c r="AI14" s="75"/>
    </row>
    <row r="15" spans="1:35" s="102" customFormat="1" ht="18.75" customHeight="1" x14ac:dyDescent="0.2">
      <c r="A15" s="75"/>
      <c r="B15" s="187"/>
      <c r="C15" s="187"/>
      <c r="D15" s="187"/>
      <c r="E15" s="1195"/>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s="361"/>
      <c r="AG15" s="361"/>
      <c r="AH15" s="362"/>
      <c r="AI15" s="75"/>
    </row>
    <row r="16" spans="1:35" s="102" customFormat="1" ht="18.75" customHeight="1" x14ac:dyDescent="0.2">
      <c r="A16" s="75"/>
      <c r="B16" s="187"/>
      <c r="C16" s="187"/>
      <c r="D16" s="187"/>
      <c r="E16" s="1195"/>
      <c r="F16" s="361"/>
      <c r="G16" s="361"/>
      <c r="H16" s="36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1"/>
      <c r="AF16" s="361"/>
      <c r="AG16" s="361"/>
      <c r="AH16" s="362"/>
      <c r="AI16" s="75"/>
    </row>
    <row r="17" spans="1:35" s="102" customFormat="1" ht="18.75" customHeight="1" x14ac:dyDescent="0.2">
      <c r="A17" s="75"/>
      <c r="B17" s="187"/>
      <c r="C17" s="187"/>
      <c r="D17" s="187"/>
      <c r="E17" s="1195"/>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361"/>
      <c r="AE17" s="361"/>
      <c r="AF17" s="361"/>
      <c r="AG17" s="361"/>
      <c r="AH17" s="362"/>
      <c r="AI17" s="75"/>
    </row>
    <row r="18" spans="1:35" s="102" customFormat="1" ht="18.75" customHeight="1" x14ac:dyDescent="0.2">
      <c r="A18" s="75"/>
      <c r="B18" s="187"/>
      <c r="C18" s="187"/>
      <c r="D18" s="187"/>
      <c r="E18" s="1195"/>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1"/>
      <c r="AD18" s="361"/>
      <c r="AE18" s="361"/>
      <c r="AF18" s="361"/>
      <c r="AG18" s="361"/>
      <c r="AH18" s="362"/>
      <c r="AI18" s="75"/>
    </row>
    <row r="19" spans="1:35" s="102" customFormat="1" ht="18.75" customHeight="1" x14ac:dyDescent="0.2">
      <c r="A19" s="75"/>
      <c r="B19" s="187"/>
      <c r="C19" s="187"/>
      <c r="D19" s="187"/>
      <c r="E19" s="1195"/>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2"/>
      <c r="AI19" s="75"/>
    </row>
    <row r="20" spans="1:35" s="102" customFormat="1" ht="18.75" customHeight="1" x14ac:dyDescent="0.2">
      <c r="A20" s="75"/>
      <c r="B20" s="187"/>
      <c r="C20" s="187"/>
      <c r="D20" s="187"/>
      <c r="E20" s="1195"/>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1"/>
      <c r="AD20" s="361"/>
      <c r="AE20" s="361"/>
      <c r="AF20" s="361"/>
      <c r="AG20" s="361"/>
      <c r="AH20" s="362"/>
      <c r="AI20" s="75"/>
    </row>
    <row r="21" spans="1:35" s="102" customFormat="1" ht="18.75" customHeight="1" x14ac:dyDescent="0.2">
      <c r="A21" s="75"/>
      <c r="B21" s="187"/>
      <c r="C21" s="187"/>
      <c r="D21" s="187"/>
      <c r="E21" s="1195"/>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c r="AE21" s="361"/>
      <c r="AF21" s="361"/>
      <c r="AG21" s="361"/>
      <c r="AH21" s="362"/>
      <c r="AI21" s="75"/>
    </row>
    <row r="22" spans="1:35" s="102" customFormat="1" ht="18.75" customHeight="1" x14ac:dyDescent="0.2">
      <c r="A22" s="75"/>
      <c r="B22" s="187"/>
      <c r="C22" s="187"/>
      <c r="D22" s="187"/>
      <c r="E22" s="1195"/>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c r="AE22" s="361"/>
      <c r="AF22" s="361"/>
      <c r="AG22" s="361"/>
      <c r="AH22" s="362"/>
      <c r="AI22" s="75"/>
    </row>
    <row r="23" spans="1:35" s="102" customFormat="1" ht="18.75" customHeight="1" x14ac:dyDescent="0.2">
      <c r="A23" s="75"/>
      <c r="B23" s="187"/>
      <c r="C23" s="187"/>
      <c r="D23" s="187"/>
      <c r="E23" s="1195"/>
      <c r="F23" s="361"/>
      <c r="G23" s="361"/>
      <c r="H23" s="361"/>
      <c r="I23" s="361"/>
      <c r="J23" s="361"/>
      <c r="K23" s="361"/>
      <c r="L23" s="361"/>
      <c r="M23" s="361"/>
      <c r="N23" s="361"/>
      <c r="O23" s="361"/>
      <c r="P23" s="361"/>
      <c r="Q23" s="361"/>
      <c r="R23" s="361"/>
      <c r="S23" s="361"/>
      <c r="T23" s="361"/>
      <c r="U23" s="361"/>
      <c r="V23" s="361"/>
      <c r="W23" s="361"/>
      <c r="X23" s="361"/>
      <c r="Y23" s="361"/>
      <c r="Z23" s="361"/>
      <c r="AA23" s="361"/>
      <c r="AB23" s="361"/>
      <c r="AC23" s="361"/>
      <c r="AD23" s="361"/>
      <c r="AE23" s="361"/>
      <c r="AF23" s="361"/>
      <c r="AG23" s="361"/>
      <c r="AH23" s="362"/>
      <c r="AI23" s="75"/>
    </row>
    <row r="24" spans="1:35" s="102" customFormat="1" ht="18.75" customHeight="1" x14ac:dyDescent="0.2">
      <c r="A24" s="75"/>
      <c r="B24" s="187"/>
      <c r="C24" s="187"/>
      <c r="D24" s="187"/>
      <c r="E24" s="1195"/>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361"/>
      <c r="AE24" s="361"/>
      <c r="AF24" s="361"/>
      <c r="AG24" s="361"/>
      <c r="AH24" s="362"/>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48"/>
      <c r="C26" s="511"/>
      <c r="D26" s="511"/>
      <c r="E26" s="511"/>
      <c r="F26" s="511"/>
      <c r="G26" s="511"/>
      <c r="H26" s="511"/>
      <c r="I26" s="511"/>
      <c r="J26" s="511"/>
      <c r="K26" s="511"/>
      <c r="L26" s="511"/>
      <c r="M26" s="511"/>
      <c r="N26" s="511"/>
      <c r="O26" s="511"/>
      <c r="P26" s="511"/>
      <c r="Q26" s="511"/>
      <c r="R26" s="511"/>
      <c r="S26" s="511"/>
      <c r="T26" s="511"/>
      <c r="U26" s="511"/>
      <c r="V26" s="511"/>
      <c r="W26" s="511"/>
      <c r="X26" s="511"/>
      <c r="Y26" s="511"/>
      <c r="Z26" s="511"/>
      <c r="AA26" s="511"/>
      <c r="AB26" s="511"/>
      <c r="AC26" s="511"/>
      <c r="AD26" s="511"/>
      <c r="AE26" s="511"/>
      <c r="AF26" s="511"/>
      <c r="AG26" s="511"/>
      <c r="AH26" s="511"/>
      <c r="AI26" s="4"/>
    </row>
    <row r="27" spans="1:35" s="1" customFormat="1" x14ac:dyDescent="0.2">
      <c r="A27" s="397" t="s">
        <v>359</v>
      </c>
      <c r="B27" s="397"/>
      <c r="C27" s="397"/>
      <c r="D27" s="445">
        <f>'Form I'!$D$34</f>
        <v>0</v>
      </c>
      <c r="E27" s="446"/>
      <c r="F27" s="446"/>
      <c r="G27" s="447"/>
      <c r="H27" s="401" t="s">
        <v>356</v>
      </c>
      <c r="I27" s="353"/>
      <c r="J27" s="353"/>
      <c r="K27" s="353"/>
      <c r="L27" s="388"/>
      <c r="M27" s="448">
        <f>'Form I'!$M$34</f>
        <v>0</v>
      </c>
      <c r="N27" s="446"/>
      <c r="O27" s="446"/>
      <c r="P27" s="447"/>
      <c r="Q27" s="384" t="s">
        <v>4</v>
      </c>
      <c r="R27" s="384"/>
      <c r="S27" s="384"/>
      <c r="T27" s="385"/>
      <c r="U27" s="386"/>
      <c r="V27" s="387" t="s">
        <v>358</v>
      </c>
      <c r="W27" s="353"/>
      <c r="X27" s="353"/>
      <c r="Y27" s="388"/>
      <c r="Z27" s="385"/>
      <c r="AA27" s="389"/>
      <c r="AB27" s="384" t="s">
        <v>1</v>
      </c>
      <c r="AC27" s="384"/>
      <c r="AD27" s="381"/>
      <c r="AE27" s="382"/>
      <c r="AF27" s="382"/>
      <c r="AG27" s="382"/>
      <c r="AH27" s="383"/>
      <c r="AI27" s="100" t="e" vm="1">
        <v>#VALUE!</v>
      </c>
    </row>
  </sheetData>
  <sheetProtection sheet="1" selectLockedCells="1"/>
  <mergeCells count="32">
    <mergeCell ref="E8:AH8"/>
    <mergeCell ref="E11:AH11"/>
    <mergeCell ref="B4:D4"/>
    <mergeCell ref="E4:AH5"/>
    <mergeCell ref="E6:AH6"/>
    <mergeCell ref="E7:AH7"/>
    <mergeCell ref="E10:AH10"/>
    <mergeCell ref="E9:AH9"/>
    <mergeCell ref="V27:Y27"/>
    <mergeCell ref="Z27:AA27"/>
    <mergeCell ref="B26:AH26"/>
    <mergeCell ref="AD27:AH27"/>
    <mergeCell ref="A27:C27"/>
    <mergeCell ref="AB27:AC27"/>
    <mergeCell ref="H27:L27"/>
    <mergeCell ref="Q27:S27"/>
    <mergeCell ref="T27:U27"/>
    <mergeCell ref="D27:G27"/>
    <mergeCell ref="M27:P27"/>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s>
  <phoneticPr fontId="5" type="noConversion"/>
  <conditionalFormatting sqref="D27:G27 M27:P27">
    <cfRule type="cellIs" dxfId="4022" priority="1" stopIfTrue="1" operator="equal">
      <formula>0</formula>
    </cfRule>
  </conditionalFormatting>
  <hyperlinks>
    <hyperlink ref="AI27" location="'Form II(b)'!AC22" display="i" xr:uid="{00000000-0004-0000-4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XXXI(c)</oddFooter>
  </headerFooter>
  <legacyDrawing r:id="rId2"/>
  <legacyDrawingHF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3">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59" t="s">
        <v>204</v>
      </c>
      <c r="C4" s="704"/>
      <c r="D4" s="705"/>
      <c r="E4" s="591" t="s">
        <v>205</v>
      </c>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1183"/>
      <c r="AI4" s="4"/>
    </row>
    <row r="5" spans="1:35" ht="24.75" customHeight="1" x14ac:dyDescent="0.2">
      <c r="A5" s="4"/>
      <c r="B5" s="194" t="s">
        <v>70</v>
      </c>
      <c r="C5" s="195" t="s">
        <v>202</v>
      </c>
      <c r="D5" s="195" t="s">
        <v>203</v>
      </c>
      <c r="E5" s="848"/>
      <c r="F5" s="849"/>
      <c r="G5" s="849"/>
      <c r="H5" s="849"/>
      <c r="I5" s="849"/>
      <c r="J5" s="849"/>
      <c r="K5" s="849"/>
      <c r="L5" s="849"/>
      <c r="M5" s="849"/>
      <c r="N5" s="849"/>
      <c r="O5" s="849"/>
      <c r="P5" s="849"/>
      <c r="Q5" s="849"/>
      <c r="R5" s="849"/>
      <c r="S5" s="849"/>
      <c r="T5" s="849"/>
      <c r="U5" s="849"/>
      <c r="V5" s="849"/>
      <c r="W5" s="849"/>
      <c r="X5" s="849"/>
      <c r="Y5" s="849"/>
      <c r="Z5" s="849"/>
      <c r="AA5" s="849"/>
      <c r="AB5" s="849"/>
      <c r="AC5" s="849"/>
      <c r="AD5" s="849"/>
      <c r="AE5" s="849"/>
      <c r="AF5" s="849"/>
      <c r="AG5" s="849"/>
      <c r="AH5" s="955"/>
      <c r="AI5" s="4"/>
    </row>
    <row r="6" spans="1:35" s="102" customFormat="1" ht="18.75" customHeight="1" x14ac:dyDescent="0.2">
      <c r="A6" s="75"/>
      <c r="B6" s="187"/>
      <c r="C6" s="187"/>
      <c r="D6" s="187"/>
      <c r="E6" s="1195"/>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2"/>
      <c r="AI6" s="75"/>
    </row>
    <row r="7" spans="1:35" s="102" customFormat="1" ht="18.75" customHeight="1" x14ac:dyDescent="0.2">
      <c r="A7" s="75"/>
      <c r="B7" s="187"/>
      <c r="C7" s="187"/>
      <c r="D7" s="187"/>
      <c r="E7" s="1195"/>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2"/>
      <c r="AI7" s="75"/>
    </row>
    <row r="8" spans="1:35" s="102" customFormat="1" ht="18.75" customHeight="1" x14ac:dyDescent="0.2">
      <c r="A8" s="75"/>
      <c r="B8" s="187"/>
      <c r="C8" s="187"/>
      <c r="D8" s="187"/>
      <c r="E8" s="1195"/>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2"/>
      <c r="AI8" s="75"/>
    </row>
    <row r="9" spans="1:35" s="102" customFormat="1" ht="18.75" customHeight="1" x14ac:dyDescent="0.2">
      <c r="A9" s="75"/>
      <c r="B9" s="187"/>
      <c r="C9" s="187"/>
      <c r="D9" s="187"/>
      <c r="E9" s="1195"/>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2"/>
      <c r="AI9" s="75"/>
    </row>
    <row r="10" spans="1:35" s="102" customFormat="1" ht="18.75" customHeight="1" x14ac:dyDescent="0.2">
      <c r="A10" s="75"/>
      <c r="B10" s="187"/>
      <c r="C10" s="187"/>
      <c r="D10" s="187"/>
      <c r="E10" s="1195"/>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2"/>
      <c r="AI10" s="75"/>
    </row>
    <row r="11" spans="1:35" s="102" customFormat="1" ht="18.75" customHeight="1" x14ac:dyDescent="0.2">
      <c r="A11" s="75"/>
      <c r="B11" s="187"/>
      <c r="C11" s="187"/>
      <c r="D11" s="187"/>
      <c r="E11" s="1195"/>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2"/>
      <c r="AI11" s="75"/>
    </row>
    <row r="12" spans="1:35" s="102" customFormat="1" ht="18.75" customHeight="1" x14ac:dyDescent="0.2">
      <c r="A12" s="75"/>
      <c r="B12" s="187"/>
      <c r="C12" s="187"/>
      <c r="D12" s="187"/>
      <c r="E12" s="1195"/>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2"/>
      <c r="AI12" s="75"/>
    </row>
    <row r="13" spans="1:35" s="102" customFormat="1" ht="18.75" customHeight="1" x14ac:dyDescent="0.2">
      <c r="A13" s="75"/>
      <c r="B13" s="187"/>
      <c r="C13" s="187"/>
      <c r="D13" s="187"/>
      <c r="E13" s="1195"/>
      <c r="F13" s="361"/>
      <c r="G13" s="361"/>
      <c r="H13" s="361"/>
      <c r="I13" s="361"/>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2"/>
      <c r="AI13" s="75"/>
    </row>
    <row r="14" spans="1:35" s="102" customFormat="1" ht="18.75" customHeight="1" x14ac:dyDescent="0.2">
      <c r="A14" s="75"/>
      <c r="B14" s="187"/>
      <c r="C14" s="187"/>
      <c r="D14" s="187"/>
      <c r="E14" s="1195"/>
      <c r="F14" s="361"/>
      <c r="G14" s="361"/>
      <c r="H14" s="361"/>
      <c r="I14" s="361"/>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2"/>
      <c r="AI14" s="75"/>
    </row>
    <row r="15" spans="1:35" s="102" customFormat="1" ht="18.75" customHeight="1" x14ac:dyDescent="0.2">
      <c r="A15" s="75"/>
      <c r="B15" s="187"/>
      <c r="C15" s="187"/>
      <c r="D15" s="187"/>
      <c r="E15" s="1195"/>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s="361"/>
      <c r="AG15" s="361"/>
      <c r="AH15" s="362"/>
      <c r="AI15" s="75"/>
    </row>
    <row r="16" spans="1:35" s="102" customFormat="1" ht="18.75" customHeight="1" x14ac:dyDescent="0.2">
      <c r="A16" s="75"/>
      <c r="B16" s="187"/>
      <c r="C16" s="187"/>
      <c r="D16" s="187"/>
      <c r="E16" s="1195"/>
      <c r="F16" s="361"/>
      <c r="G16" s="361"/>
      <c r="H16" s="36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1"/>
      <c r="AF16" s="361"/>
      <c r="AG16" s="361"/>
      <c r="AH16" s="362"/>
      <c r="AI16" s="75"/>
    </row>
    <row r="17" spans="1:35" s="102" customFormat="1" ht="18.75" customHeight="1" x14ac:dyDescent="0.2">
      <c r="A17" s="75"/>
      <c r="B17" s="187"/>
      <c r="C17" s="187"/>
      <c r="D17" s="187"/>
      <c r="E17" s="1195"/>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361"/>
      <c r="AE17" s="361"/>
      <c r="AF17" s="361"/>
      <c r="AG17" s="361"/>
      <c r="AH17" s="362"/>
      <c r="AI17" s="75"/>
    </row>
    <row r="18" spans="1:35" s="102" customFormat="1" ht="18.75" customHeight="1" x14ac:dyDescent="0.2">
      <c r="A18" s="75"/>
      <c r="B18" s="187"/>
      <c r="C18" s="187"/>
      <c r="D18" s="187"/>
      <c r="E18" s="1195"/>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1"/>
      <c r="AD18" s="361"/>
      <c r="AE18" s="361"/>
      <c r="AF18" s="361"/>
      <c r="AG18" s="361"/>
      <c r="AH18" s="362"/>
      <c r="AI18" s="75"/>
    </row>
    <row r="19" spans="1:35" s="102" customFormat="1" ht="18.75" customHeight="1" x14ac:dyDescent="0.2">
      <c r="A19" s="75"/>
      <c r="B19" s="187"/>
      <c r="C19" s="187"/>
      <c r="D19" s="187"/>
      <c r="E19" s="1195"/>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2"/>
      <c r="AI19" s="75"/>
    </row>
    <row r="20" spans="1:35" s="102" customFormat="1" ht="18.75" customHeight="1" x14ac:dyDescent="0.2">
      <c r="A20" s="75"/>
      <c r="B20" s="187"/>
      <c r="C20" s="187"/>
      <c r="D20" s="187"/>
      <c r="E20" s="1195"/>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1"/>
      <c r="AD20" s="361"/>
      <c r="AE20" s="361"/>
      <c r="AF20" s="361"/>
      <c r="AG20" s="361"/>
      <c r="AH20" s="362"/>
      <c r="AI20" s="75"/>
    </row>
    <row r="21" spans="1:35" s="102" customFormat="1" ht="18.75" customHeight="1" x14ac:dyDescent="0.2">
      <c r="A21" s="75"/>
      <c r="B21" s="187"/>
      <c r="C21" s="187"/>
      <c r="D21" s="187"/>
      <c r="E21" s="1195"/>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c r="AE21" s="361"/>
      <c r="AF21" s="361"/>
      <c r="AG21" s="361"/>
      <c r="AH21" s="362"/>
      <c r="AI21" s="75"/>
    </row>
    <row r="22" spans="1:35" s="102" customFormat="1" ht="18.75" customHeight="1" x14ac:dyDescent="0.2">
      <c r="A22" s="75"/>
      <c r="B22" s="187"/>
      <c r="C22" s="187"/>
      <c r="D22" s="187"/>
      <c r="E22" s="1195"/>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c r="AE22" s="361"/>
      <c r="AF22" s="361"/>
      <c r="AG22" s="361"/>
      <c r="AH22" s="362"/>
      <c r="AI22" s="75"/>
    </row>
    <row r="23" spans="1:35" s="102" customFormat="1" ht="18.75" customHeight="1" x14ac:dyDescent="0.2">
      <c r="A23" s="75"/>
      <c r="B23" s="187"/>
      <c r="C23" s="187"/>
      <c r="D23" s="187"/>
      <c r="E23" s="1195"/>
      <c r="F23" s="361"/>
      <c r="G23" s="361"/>
      <c r="H23" s="361"/>
      <c r="I23" s="361"/>
      <c r="J23" s="361"/>
      <c r="K23" s="361"/>
      <c r="L23" s="361"/>
      <c r="M23" s="361"/>
      <c r="N23" s="361"/>
      <c r="O23" s="361"/>
      <c r="P23" s="361"/>
      <c r="Q23" s="361"/>
      <c r="R23" s="361"/>
      <c r="S23" s="361"/>
      <c r="T23" s="361"/>
      <c r="U23" s="361"/>
      <c r="V23" s="361"/>
      <c r="W23" s="361"/>
      <c r="X23" s="361"/>
      <c r="Y23" s="361"/>
      <c r="Z23" s="361"/>
      <c r="AA23" s="361"/>
      <c r="AB23" s="361"/>
      <c r="AC23" s="361"/>
      <c r="AD23" s="361"/>
      <c r="AE23" s="361"/>
      <c r="AF23" s="361"/>
      <c r="AG23" s="361"/>
      <c r="AH23" s="362"/>
      <c r="AI23" s="75"/>
    </row>
    <row r="24" spans="1:35" s="102" customFormat="1" ht="18.75" customHeight="1" x14ac:dyDescent="0.2">
      <c r="A24" s="75"/>
      <c r="B24" s="187"/>
      <c r="C24" s="187"/>
      <c r="D24" s="187"/>
      <c r="E24" s="1195"/>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361"/>
      <c r="AE24" s="361"/>
      <c r="AF24" s="361"/>
      <c r="AG24" s="361"/>
      <c r="AH24" s="362"/>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48"/>
      <c r="C26" s="511"/>
      <c r="D26" s="511"/>
      <c r="E26" s="511"/>
      <c r="F26" s="511"/>
      <c r="G26" s="511"/>
      <c r="H26" s="511"/>
      <c r="I26" s="511"/>
      <c r="J26" s="511"/>
      <c r="K26" s="511"/>
      <c r="L26" s="511"/>
      <c r="M26" s="511"/>
      <c r="N26" s="511"/>
      <c r="O26" s="511"/>
      <c r="P26" s="511"/>
      <c r="Q26" s="511"/>
      <c r="R26" s="511"/>
      <c r="S26" s="511"/>
      <c r="T26" s="511"/>
      <c r="U26" s="511"/>
      <c r="V26" s="511"/>
      <c r="W26" s="511"/>
      <c r="X26" s="511"/>
      <c r="Y26" s="511"/>
      <c r="Z26" s="511"/>
      <c r="AA26" s="511"/>
      <c r="AB26" s="511"/>
      <c r="AC26" s="511"/>
      <c r="AD26" s="511"/>
      <c r="AE26" s="511"/>
      <c r="AF26" s="511"/>
      <c r="AG26" s="511"/>
      <c r="AH26" s="511"/>
      <c r="AI26" s="4"/>
    </row>
    <row r="27" spans="1:35" s="1" customFormat="1" x14ac:dyDescent="0.2">
      <c r="A27" s="397" t="s">
        <v>359</v>
      </c>
      <c r="B27" s="397"/>
      <c r="C27" s="397"/>
      <c r="D27" s="445">
        <f>'Form I'!$D$34</f>
        <v>0</v>
      </c>
      <c r="E27" s="446"/>
      <c r="F27" s="446"/>
      <c r="G27" s="447"/>
      <c r="H27" s="401" t="s">
        <v>356</v>
      </c>
      <c r="I27" s="353"/>
      <c r="J27" s="353"/>
      <c r="K27" s="353"/>
      <c r="L27" s="388"/>
      <c r="M27" s="448">
        <f>'Form I'!$M$34</f>
        <v>0</v>
      </c>
      <c r="N27" s="446"/>
      <c r="O27" s="446"/>
      <c r="P27" s="447"/>
      <c r="Q27" s="384" t="s">
        <v>4</v>
      </c>
      <c r="R27" s="384"/>
      <c r="S27" s="384"/>
      <c r="T27" s="385"/>
      <c r="U27" s="386"/>
      <c r="V27" s="387" t="s">
        <v>358</v>
      </c>
      <c r="W27" s="353"/>
      <c r="X27" s="353"/>
      <c r="Y27" s="388"/>
      <c r="Z27" s="385"/>
      <c r="AA27" s="389"/>
      <c r="AB27" s="384" t="s">
        <v>1</v>
      </c>
      <c r="AC27" s="384"/>
      <c r="AD27" s="381"/>
      <c r="AE27" s="382"/>
      <c r="AF27" s="382"/>
      <c r="AG27" s="382"/>
      <c r="AH27" s="383"/>
      <c r="AI27" s="100" t="e" vm="1">
        <v>#VALUE!</v>
      </c>
    </row>
  </sheetData>
  <sheetProtection sheet="1" selectLockedCells="1"/>
  <mergeCells count="32">
    <mergeCell ref="E24:AH24"/>
    <mergeCell ref="E19:AH19"/>
    <mergeCell ref="E20:AH20"/>
    <mergeCell ref="E21:AH21"/>
    <mergeCell ref="E22:AH22"/>
    <mergeCell ref="E23:AH23"/>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8:AH8"/>
    <mergeCell ref="E14:AH14"/>
    <mergeCell ref="E15:AH15"/>
    <mergeCell ref="E16:AH16"/>
    <mergeCell ref="E17:AH17"/>
    <mergeCell ref="AB27:AC27"/>
    <mergeCell ref="H27:L27"/>
    <mergeCell ref="Q27:S27"/>
    <mergeCell ref="T27:U27"/>
    <mergeCell ref="V27:Y27"/>
  </mergeCells>
  <phoneticPr fontId="5" type="noConversion"/>
  <conditionalFormatting sqref="D27:G27 M27:P27">
    <cfRule type="cellIs" dxfId="4021" priority="1" stopIfTrue="1" operator="equal">
      <formula>0</formula>
    </cfRule>
  </conditionalFormatting>
  <hyperlinks>
    <hyperlink ref="AI27" location="'Form II(b)'!AC23" display="i" xr:uid="{00000000-0004-0000-4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XXXI(d)</oddFooter>
  </headerFooter>
  <legacyDrawing r:id="rId2"/>
  <legacyDrawingHF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4">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59" t="s">
        <v>204</v>
      </c>
      <c r="C4" s="704"/>
      <c r="D4" s="705"/>
      <c r="E4" s="591" t="s">
        <v>205</v>
      </c>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1183"/>
      <c r="AI4" s="4"/>
    </row>
    <row r="5" spans="1:35" ht="24.75" customHeight="1" x14ac:dyDescent="0.2">
      <c r="A5" s="4"/>
      <c r="B5" s="194" t="s">
        <v>70</v>
      </c>
      <c r="C5" s="195" t="s">
        <v>202</v>
      </c>
      <c r="D5" s="195" t="s">
        <v>203</v>
      </c>
      <c r="E5" s="848"/>
      <c r="F5" s="849"/>
      <c r="G5" s="849"/>
      <c r="H5" s="849"/>
      <c r="I5" s="849"/>
      <c r="J5" s="849"/>
      <c r="K5" s="849"/>
      <c r="L5" s="849"/>
      <c r="M5" s="849"/>
      <c r="N5" s="849"/>
      <c r="O5" s="849"/>
      <c r="P5" s="849"/>
      <c r="Q5" s="849"/>
      <c r="R5" s="849"/>
      <c r="S5" s="849"/>
      <c r="T5" s="849"/>
      <c r="U5" s="849"/>
      <c r="V5" s="849"/>
      <c r="W5" s="849"/>
      <c r="X5" s="849"/>
      <c r="Y5" s="849"/>
      <c r="Z5" s="849"/>
      <c r="AA5" s="849"/>
      <c r="AB5" s="849"/>
      <c r="AC5" s="849"/>
      <c r="AD5" s="849"/>
      <c r="AE5" s="849"/>
      <c r="AF5" s="849"/>
      <c r="AG5" s="849"/>
      <c r="AH5" s="955"/>
      <c r="AI5" s="4"/>
    </row>
    <row r="6" spans="1:35" s="102" customFormat="1" ht="18.75" customHeight="1" x14ac:dyDescent="0.2">
      <c r="A6" s="75"/>
      <c r="B6" s="187"/>
      <c r="C6" s="187"/>
      <c r="D6" s="187"/>
      <c r="E6" s="1195"/>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2"/>
      <c r="AI6" s="75"/>
    </row>
    <row r="7" spans="1:35" s="102" customFormat="1" ht="18.75" customHeight="1" x14ac:dyDescent="0.2">
      <c r="A7" s="75"/>
      <c r="B7" s="187"/>
      <c r="C7" s="187"/>
      <c r="D7" s="187"/>
      <c r="E7" s="1195"/>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2"/>
      <c r="AI7" s="75"/>
    </row>
    <row r="8" spans="1:35" s="102" customFormat="1" ht="18.75" customHeight="1" x14ac:dyDescent="0.2">
      <c r="A8" s="75"/>
      <c r="B8" s="187"/>
      <c r="C8" s="187"/>
      <c r="D8" s="187"/>
      <c r="E8" s="1195"/>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2"/>
      <c r="AI8" s="75"/>
    </row>
    <row r="9" spans="1:35" s="102" customFormat="1" ht="18.75" customHeight="1" x14ac:dyDescent="0.2">
      <c r="A9" s="75"/>
      <c r="B9" s="187"/>
      <c r="C9" s="187"/>
      <c r="D9" s="187"/>
      <c r="E9" s="1195"/>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2"/>
      <c r="AI9" s="75"/>
    </row>
    <row r="10" spans="1:35" s="102" customFormat="1" ht="18.75" customHeight="1" x14ac:dyDescent="0.2">
      <c r="A10" s="75"/>
      <c r="B10" s="187"/>
      <c r="C10" s="187"/>
      <c r="D10" s="187"/>
      <c r="E10" s="1195"/>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2"/>
      <c r="AI10" s="75"/>
    </row>
    <row r="11" spans="1:35" s="102" customFormat="1" ht="18.75" customHeight="1" x14ac:dyDescent="0.2">
      <c r="A11" s="75"/>
      <c r="B11" s="187"/>
      <c r="C11" s="187"/>
      <c r="D11" s="187"/>
      <c r="E11" s="1195"/>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2"/>
      <c r="AI11" s="75"/>
    </row>
    <row r="12" spans="1:35" s="102" customFormat="1" ht="18.75" customHeight="1" x14ac:dyDescent="0.2">
      <c r="A12" s="75"/>
      <c r="B12" s="187"/>
      <c r="C12" s="187"/>
      <c r="D12" s="187"/>
      <c r="E12" s="1195"/>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2"/>
      <c r="AI12" s="75"/>
    </row>
    <row r="13" spans="1:35" s="102" customFormat="1" ht="18.75" customHeight="1" x14ac:dyDescent="0.2">
      <c r="A13" s="75"/>
      <c r="B13" s="187"/>
      <c r="C13" s="187"/>
      <c r="D13" s="187"/>
      <c r="E13" s="1195"/>
      <c r="F13" s="361"/>
      <c r="G13" s="361"/>
      <c r="H13" s="361"/>
      <c r="I13" s="361"/>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2"/>
      <c r="AI13" s="75"/>
    </row>
    <row r="14" spans="1:35" s="102" customFormat="1" ht="18.75" customHeight="1" x14ac:dyDescent="0.2">
      <c r="A14" s="75"/>
      <c r="B14" s="187"/>
      <c r="C14" s="187"/>
      <c r="D14" s="187"/>
      <c r="E14" s="1195"/>
      <c r="F14" s="361"/>
      <c r="G14" s="361"/>
      <c r="H14" s="361"/>
      <c r="I14" s="361"/>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2"/>
      <c r="AI14" s="75"/>
    </row>
    <row r="15" spans="1:35" s="102" customFormat="1" ht="18.75" customHeight="1" x14ac:dyDescent="0.2">
      <c r="A15" s="75"/>
      <c r="B15" s="187"/>
      <c r="C15" s="187"/>
      <c r="D15" s="187"/>
      <c r="E15" s="1195"/>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s="361"/>
      <c r="AG15" s="361"/>
      <c r="AH15" s="362"/>
      <c r="AI15" s="75"/>
    </row>
    <row r="16" spans="1:35" s="102" customFormat="1" ht="18.75" customHeight="1" x14ac:dyDescent="0.2">
      <c r="A16" s="75"/>
      <c r="B16" s="187"/>
      <c r="C16" s="187"/>
      <c r="D16" s="187"/>
      <c r="E16" s="1195"/>
      <c r="F16" s="361"/>
      <c r="G16" s="361"/>
      <c r="H16" s="36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1"/>
      <c r="AF16" s="361"/>
      <c r="AG16" s="361"/>
      <c r="AH16" s="362"/>
      <c r="AI16" s="75"/>
    </row>
    <row r="17" spans="1:35" s="102" customFormat="1" ht="18.75" customHeight="1" x14ac:dyDescent="0.2">
      <c r="A17" s="75"/>
      <c r="B17" s="187"/>
      <c r="C17" s="187"/>
      <c r="D17" s="187"/>
      <c r="E17" s="1195"/>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361"/>
      <c r="AE17" s="361"/>
      <c r="AF17" s="361"/>
      <c r="AG17" s="361"/>
      <c r="AH17" s="362"/>
      <c r="AI17" s="75"/>
    </row>
    <row r="18" spans="1:35" s="102" customFormat="1" ht="18.75" customHeight="1" x14ac:dyDescent="0.2">
      <c r="A18" s="75"/>
      <c r="B18" s="187"/>
      <c r="C18" s="187"/>
      <c r="D18" s="187"/>
      <c r="E18" s="1195"/>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1"/>
      <c r="AD18" s="361"/>
      <c r="AE18" s="361"/>
      <c r="AF18" s="361"/>
      <c r="AG18" s="361"/>
      <c r="AH18" s="362"/>
      <c r="AI18" s="75"/>
    </row>
    <row r="19" spans="1:35" s="102" customFormat="1" ht="18.75" customHeight="1" x14ac:dyDescent="0.2">
      <c r="A19" s="75"/>
      <c r="B19" s="187"/>
      <c r="C19" s="187"/>
      <c r="D19" s="187"/>
      <c r="E19" s="1195"/>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2"/>
      <c r="AI19" s="75"/>
    </row>
    <row r="20" spans="1:35" s="102" customFormat="1" ht="18.75" customHeight="1" x14ac:dyDescent="0.2">
      <c r="A20" s="75"/>
      <c r="B20" s="187"/>
      <c r="C20" s="187"/>
      <c r="D20" s="187"/>
      <c r="E20" s="1195"/>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1"/>
      <c r="AD20" s="361"/>
      <c r="AE20" s="361"/>
      <c r="AF20" s="361"/>
      <c r="AG20" s="361"/>
      <c r="AH20" s="362"/>
      <c r="AI20" s="75"/>
    </row>
    <row r="21" spans="1:35" s="102" customFormat="1" ht="18.75" customHeight="1" x14ac:dyDescent="0.2">
      <c r="A21" s="75"/>
      <c r="B21" s="187"/>
      <c r="C21" s="187"/>
      <c r="D21" s="187"/>
      <c r="E21" s="1195"/>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c r="AE21" s="361"/>
      <c r="AF21" s="361"/>
      <c r="AG21" s="361"/>
      <c r="AH21" s="362"/>
      <c r="AI21" s="75"/>
    </row>
    <row r="22" spans="1:35" s="102" customFormat="1" ht="18.75" customHeight="1" x14ac:dyDescent="0.2">
      <c r="A22" s="75"/>
      <c r="B22" s="187"/>
      <c r="C22" s="187"/>
      <c r="D22" s="187"/>
      <c r="E22" s="1195"/>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c r="AE22" s="361"/>
      <c r="AF22" s="361"/>
      <c r="AG22" s="361"/>
      <c r="AH22" s="362"/>
      <c r="AI22" s="75"/>
    </row>
    <row r="23" spans="1:35" s="102" customFormat="1" ht="18.75" customHeight="1" x14ac:dyDescent="0.2">
      <c r="A23" s="75"/>
      <c r="B23" s="187"/>
      <c r="C23" s="187"/>
      <c r="D23" s="187"/>
      <c r="E23" s="1195"/>
      <c r="F23" s="361"/>
      <c r="G23" s="361"/>
      <c r="H23" s="361"/>
      <c r="I23" s="361"/>
      <c r="J23" s="361"/>
      <c r="K23" s="361"/>
      <c r="L23" s="361"/>
      <c r="M23" s="361"/>
      <c r="N23" s="361"/>
      <c r="O23" s="361"/>
      <c r="P23" s="361"/>
      <c r="Q23" s="361"/>
      <c r="R23" s="361"/>
      <c r="S23" s="361"/>
      <c r="T23" s="361"/>
      <c r="U23" s="361"/>
      <c r="V23" s="361"/>
      <c r="W23" s="361"/>
      <c r="X23" s="361"/>
      <c r="Y23" s="361"/>
      <c r="Z23" s="361"/>
      <c r="AA23" s="361"/>
      <c r="AB23" s="361"/>
      <c r="AC23" s="361"/>
      <c r="AD23" s="361"/>
      <c r="AE23" s="361"/>
      <c r="AF23" s="361"/>
      <c r="AG23" s="361"/>
      <c r="AH23" s="362"/>
      <c r="AI23" s="75"/>
    </row>
    <row r="24" spans="1:35" s="102" customFormat="1" ht="18.75" customHeight="1" x14ac:dyDescent="0.2">
      <c r="A24" s="75"/>
      <c r="B24" s="187"/>
      <c r="C24" s="187"/>
      <c r="D24" s="187"/>
      <c r="E24" s="1195"/>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361"/>
      <c r="AE24" s="361"/>
      <c r="AF24" s="361"/>
      <c r="AG24" s="361"/>
      <c r="AH24" s="362"/>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48"/>
      <c r="C26" s="511"/>
      <c r="D26" s="511"/>
      <c r="E26" s="511"/>
      <c r="F26" s="511"/>
      <c r="G26" s="511"/>
      <c r="H26" s="511"/>
      <c r="I26" s="511"/>
      <c r="J26" s="511"/>
      <c r="K26" s="511"/>
      <c r="L26" s="511"/>
      <c r="M26" s="511"/>
      <c r="N26" s="511"/>
      <c r="O26" s="511"/>
      <c r="P26" s="511"/>
      <c r="Q26" s="511"/>
      <c r="R26" s="511"/>
      <c r="S26" s="511"/>
      <c r="T26" s="511"/>
      <c r="U26" s="511"/>
      <c r="V26" s="511"/>
      <c r="W26" s="511"/>
      <c r="X26" s="511"/>
      <c r="Y26" s="511"/>
      <c r="Z26" s="511"/>
      <c r="AA26" s="511"/>
      <c r="AB26" s="511"/>
      <c r="AC26" s="511"/>
      <c r="AD26" s="511"/>
      <c r="AE26" s="511"/>
      <c r="AF26" s="511"/>
      <c r="AG26" s="511"/>
      <c r="AH26" s="511"/>
      <c r="AI26" s="4"/>
    </row>
    <row r="27" spans="1:35" s="1" customFormat="1" x14ac:dyDescent="0.2">
      <c r="A27" s="397" t="s">
        <v>359</v>
      </c>
      <c r="B27" s="397"/>
      <c r="C27" s="397"/>
      <c r="D27" s="445">
        <f>'Form I'!$D$34</f>
        <v>0</v>
      </c>
      <c r="E27" s="446"/>
      <c r="F27" s="446"/>
      <c r="G27" s="447"/>
      <c r="H27" s="401" t="s">
        <v>356</v>
      </c>
      <c r="I27" s="353"/>
      <c r="J27" s="353"/>
      <c r="K27" s="353"/>
      <c r="L27" s="388"/>
      <c r="M27" s="448">
        <f>'Form I'!$M$34</f>
        <v>0</v>
      </c>
      <c r="N27" s="446"/>
      <c r="O27" s="446"/>
      <c r="P27" s="447"/>
      <c r="Q27" s="384" t="s">
        <v>4</v>
      </c>
      <c r="R27" s="384"/>
      <c r="S27" s="384"/>
      <c r="T27" s="385"/>
      <c r="U27" s="386"/>
      <c r="V27" s="387" t="s">
        <v>358</v>
      </c>
      <c r="W27" s="353"/>
      <c r="X27" s="353"/>
      <c r="Y27" s="388"/>
      <c r="Z27" s="385"/>
      <c r="AA27" s="389"/>
      <c r="AB27" s="384" t="s">
        <v>1</v>
      </c>
      <c r="AC27" s="384"/>
      <c r="AD27" s="381"/>
      <c r="AE27" s="382"/>
      <c r="AF27" s="382"/>
      <c r="AG27" s="382"/>
      <c r="AH27" s="383"/>
      <c r="AI27" s="100" t="e" vm="1">
        <v>#VALUE!</v>
      </c>
    </row>
  </sheetData>
  <sheetProtection sheet="1" selectLockedCells="1"/>
  <mergeCells count="32">
    <mergeCell ref="E8:AH8"/>
    <mergeCell ref="E11:AH11"/>
    <mergeCell ref="B4:D4"/>
    <mergeCell ref="E4:AH5"/>
    <mergeCell ref="E6:AH6"/>
    <mergeCell ref="E7:AH7"/>
    <mergeCell ref="E10:AH10"/>
    <mergeCell ref="E9:AH9"/>
    <mergeCell ref="V27:Y27"/>
    <mergeCell ref="Z27:AA27"/>
    <mergeCell ref="B26:AH26"/>
    <mergeCell ref="AD27:AH27"/>
    <mergeCell ref="A27:C27"/>
    <mergeCell ref="AB27:AC27"/>
    <mergeCell ref="H27:L27"/>
    <mergeCell ref="Q27:S27"/>
    <mergeCell ref="T27:U27"/>
    <mergeCell ref="D27:G27"/>
    <mergeCell ref="M27:P27"/>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s>
  <phoneticPr fontId="5" type="noConversion"/>
  <conditionalFormatting sqref="D27:G27 M27:P27">
    <cfRule type="cellIs" dxfId="4020" priority="1" stopIfTrue="1" operator="equal">
      <formula>0</formula>
    </cfRule>
  </conditionalFormatting>
  <hyperlinks>
    <hyperlink ref="AI27" location="'Form II(b)'!AC24" display="i" xr:uid="{00000000-0004-0000-4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XXXI(e)</odd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0"/>
  </sheetPr>
  <dimension ref="A1:AI36"/>
  <sheetViews>
    <sheetView view="pageBreakPreview" zoomScaleNormal="100" zoomScaleSheetLayoutView="100" workbookViewId="0">
      <selection activeCell="Z5" sqref="Z5:AG17"/>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619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28" t="s">
        <v>31</v>
      </c>
      <c r="C4" s="528"/>
      <c r="D4" s="56">
        <v>1</v>
      </c>
      <c r="E4" s="525" t="s">
        <v>32</v>
      </c>
      <c r="F4" s="525"/>
      <c r="G4" s="56">
        <v>0</v>
      </c>
      <c r="H4" s="105"/>
      <c r="I4" s="106"/>
      <c r="J4" s="525" t="s">
        <v>31</v>
      </c>
      <c r="K4" s="525"/>
      <c r="L4" s="56">
        <v>1</v>
      </c>
      <c r="M4" s="525" t="s">
        <v>32</v>
      </c>
      <c r="N4" s="525"/>
      <c r="O4" s="56">
        <v>1</v>
      </c>
      <c r="P4" s="105"/>
      <c r="Q4" s="106"/>
      <c r="R4" s="525" t="s">
        <v>31</v>
      </c>
      <c r="S4" s="525"/>
      <c r="T4" s="56">
        <v>1</v>
      </c>
      <c r="U4" s="525" t="s">
        <v>32</v>
      </c>
      <c r="V4" s="525"/>
      <c r="W4" s="56">
        <v>2</v>
      </c>
      <c r="X4" s="105"/>
      <c r="Y4" s="106"/>
      <c r="Z4" s="525" t="s">
        <v>31</v>
      </c>
      <c r="AA4" s="525"/>
      <c r="AB4" s="56">
        <v>1</v>
      </c>
      <c r="AC4" s="525" t="s">
        <v>32</v>
      </c>
      <c r="AD4" s="525"/>
      <c r="AE4" s="56">
        <v>3</v>
      </c>
      <c r="AF4" s="105"/>
      <c r="AG4" s="106"/>
      <c r="AH4" s="10"/>
      <c r="AI4" s="4"/>
    </row>
    <row r="5" spans="1:35" x14ac:dyDescent="0.2">
      <c r="A5" s="4"/>
      <c r="B5" s="526"/>
      <c r="C5" s="526"/>
      <c r="D5" s="526"/>
      <c r="E5" s="526"/>
      <c r="F5" s="526"/>
      <c r="G5" s="526"/>
      <c r="H5" s="527"/>
      <c r="I5" s="527"/>
      <c r="J5" s="526"/>
      <c r="K5" s="526"/>
      <c r="L5" s="526"/>
      <c r="M5" s="526"/>
      <c r="N5" s="526"/>
      <c r="O5" s="526"/>
      <c r="P5" s="527"/>
      <c r="Q5" s="527"/>
      <c r="R5" s="526"/>
      <c r="S5" s="526"/>
      <c r="T5" s="526"/>
      <c r="U5" s="526"/>
      <c r="V5" s="526"/>
      <c r="W5" s="526"/>
      <c r="X5" s="527"/>
      <c r="Y5" s="527"/>
      <c r="Z5" s="526"/>
      <c r="AA5" s="526"/>
      <c r="AB5" s="526"/>
      <c r="AC5" s="526"/>
      <c r="AD5" s="526"/>
      <c r="AE5" s="526"/>
      <c r="AF5" s="527"/>
      <c r="AG5" s="527"/>
      <c r="AH5" s="10"/>
      <c r="AI5" s="4"/>
    </row>
    <row r="6" spans="1:35" x14ac:dyDescent="0.2">
      <c r="A6" s="4"/>
      <c r="B6" s="526"/>
      <c r="C6" s="526"/>
      <c r="D6" s="526"/>
      <c r="E6" s="526"/>
      <c r="F6" s="526"/>
      <c r="G6" s="526"/>
      <c r="H6" s="526"/>
      <c r="I6" s="526"/>
      <c r="J6" s="526"/>
      <c r="K6" s="526"/>
      <c r="L6" s="526"/>
      <c r="M6" s="526"/>
      <c r="N6" s="526"/>
      <c r="O6" s="526"/>
      <c r="P6" s="526"/>
      <c r="Q6" s="526"/>
      <c r="R6" s="526"/>
      <c r="S6" s="526"/>
      <c r="T6" s="526"/>
      <c r="U6" s="526"/>
      <c r="V6" s="526"/>
      <c r="W6" s="526"/>
      <c r="X6" s="526"/>
      <c r="Y6" s="526"/>
      <c r="Z6" s="526"/>
      <c r="AA6" s="526"/>
      <c r="AB6" s="526"/>
      <c r="AC6" s="526"/>
      <c r="AD6" s="526"/>
      <c r="AE6" s="526"/>
      <c r="AF6" s="526"/>
      <c r="AG6" s="526"/>
      <c r="AH6" s="10"/>
      <c r="AI6" s="4"/>
    </row>
    <row r="7" spans="1:35" x14ac:dyDescent="0.2">
      <c r="A7" s="4"/>
      <c r="B7" s="526"/>
      <c r="C7" s="526"/>
      <c r="D7" s="526"/>
      <c r="E7" s="526"/>
      <c r="F7" s="526"/>
      <c r="G7" s="526"/>
      <c r="H7" s="526"/>
      <c r="I7" s="526"/>
      <c r="J7" s="526"/>
      <c r="K7" s="526"/>
      <c r="L7" s="526"/>
      <c r="M7" s="526"/>
      <c r="N7" s="526"/>
      <c r="O7" s="526"/>
      <c r="P7" s="526"/>
      <c r="Q7" s="526"/>
      <c r="R7" s="526"/>
      <c r="S7" s="526"/>
      <c r="T7" s="526"/>
      <c r="U7" s="526"/>
      <c r="V7" s="526"/>
      <c r="W7" s="526"/>
      <c r="X7" s="526"/>
      <c r="Y7" s="526"/>
      <c r="Z7" s="526"/>
      <c r="AA7" s="526"/>
      <c r="AB7" s="526"/>
      <c r="AC7" s="526"/>
      <c r="AD7" s="526"/>
      <c r="AE7" s="526"/>
      <c r="AF7" s="526"/>
      <c r="AG7" s="526"/>
      <c r="AH7" s="10"/>
      <c r="AI7" s="4"/>
    </row>
    <row r="8" spans="1:35" x14ac:dyDescent="0.2">
      <c r="A8" s="4"/>
      <c r="B8" s="526"/>
      <c r="C8" s="526"/>
      <c r="D8" s="526"/>
      <c r="E8" s="526"/>
      <c r="F8" s="526"/>
      <c r="G8" s="526"/>
      <c r="H8" s="526"/>
      <c r="I8" s="526"/>
      <c r="J8" s="526"/>
      <c r="K8" s="526"/>
      <c r="L8" s="526"/>
      <c r="M8" s="526"/>
      <c r="N8" s="526"/>
      <c r="O8" s="526"/>
      <c r="P8" s="526"/>
      <c r="Q8" s="526"/>
      <c r="R8" s="526"/>
      <c r="S8" s="526"/>
      <c r="T8" s="526"/>
      <c r="U8" s="526"/>
      <c r="V8" s="526"/>
      <c r="W8" s="526"/>
      <c r="X8" s="526"/>
      <c r="Y8" s="526"/>
      <c r="Z8" s="526"/>
      <c r="AA8" s="526"/>
      <c r="AB8" s="526"/>
      <c r="AC8" s="526"/>
      <c r="AD8" s="526"/>
      <c r="AE8" s="526"/>
      <c r="AF8" s="526"/>
      <c r="AG8" s="526"/>
      <c r="AH8" s="10"/>
      <c r="AI8" s="4"/>
    </row>
    <row r="9" spans="1:35" x14ac:dyDescent="0.2">
      <c r="A9" s="4"/>
      <c r="B9" s="526"/>
      <c r="C9" s="526"/>
      <c r="D9" s="526"/>
      <c r="E9" s="526"/>
      <c r="F9" s="526"/>
      <c r="G9" s="526"/>
      <c r="H9" s="526"/>
      <c r="I9" s="526"/>
      <c r="J9" s="526"/>
      <c r="K9" s="526"/>
      <c r="L9" s="526"/>
      <c r="M9" s="526"/>
      <c r="N9" s="526"/>
      <c r="O9" s="526"/>
      <c r="P9" s="526"/>
      <c r="Q9" s="526"/>
      <c r="R9" s="526"/>
      <c r="S9" s="526"/>
      <c r="T9" s="526"/>
      <c r="U9" s="526"/>
      <c r="V9" s="526"/>
      <c r="W9" s="526"/>
      <c r="X9" s="526"/>
      <c r="Y9" s="526"/>
      <c r="Z9" s="526"/>
      <c r="AA9" s="526"/>
      <c r="AB9" s="526"/>
      <c r="AC9" s="526"/>
      <c r="AD9" s="526"/>
      <c r="AE9" s="526"/>
      <c r="AF9" s="526"/>
      <c r="AG9" s="526"/>
      <c r="AH9" s="10"/>
      <c r="AI9" s="4"/>
    </row>
    <row r="10" spans="1:35" x14ac:dyDescent="0.2">
      <c r="A10" s="4"/>
      <c r="B10" s="526"/>
      <c r="C10" s="526"/>
      <c r="D10" s="526"/>
      <c r="E10" s="526"/>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526"/>
      <c r="AE10" s="526"/>
      <c r="AF10" s="526"/>
      <c r="AG10" s="526"/>
      <c r="AH10" s="10"/>
      <c r="AI10" s="4"/>
    </row>
    <row r="11" spans="1:35" x14ac:dyDescent="0.2">
      <c r="A11" s="4"/>
      <c r="B11" s="526"/>
      <c r="C11" s="526"/>
      <c r="D11" s="526"/>
      <c r="E11" s="526"/>
      <c r="F11" s="526"/>
      <c r="G11" s="526"/>
      <c r="H11" s="526"/>
      <c r="I11" s="526"/>
      <c r="J11" s="526"/>
      <c r="K11" s="526"/>
      <c r="L11" s="526"/>
      <c r="M11" s="526"/>
      <c r="N11" s="526"/>
      <c r="O11" s="526"/>
      <c r="P11" s="526"/>
      <c r="Q11" s="526"/>
      <c r="R11" s="526"/>
      <c r="S11" s="526"/>
      <c r="T11" s="526"/>
      <c r="U11" s="526"/>
      <c r="V11" s="526"/>
      <c r="W11" s="526"/>
      <c r="X11" s="526"/>
      <c r="Y11" s="526"/>
      <c r="Z11" s="526"/>
      <c r="AA11" s="526"/>
      <c r="AB11" s="526"/>
      <c r="AC11" s="526"/>
      <c r="AD11" s="526"/>
      <c r="AE11" s="526"/>
      <c r="AF11" s="526"/>
      <c r="AG11" s="526"/>
      <c r="AH11" s="10"/>
      <c r="AI11" s="4"/>
    </row>
    <row r="12" spans="1:35" x14ac:dyDescent="0.2">
      <c r="A12" s="4"/>
      <c r="B12" s="526"/>
      <c r="C12" s="526"/>
      <c r="D12" s="526"/>
      <c r="E12" s="526"/>
      <c r="F12" s="526"/>
      <c r="G12" s="526"/>
      <c r="H12" s="526"/>
      <c r="I12" s="526"/>
      <c r="J12" s="526"/>
      <c r="K12" s="526"/>
      <c r="L12" s="526"/>
      <c r="M12" s="526"/>
      <c r="N12" s="526"/>
      <c r="O12" s="526"/>
      <c r="P12" s="526"/>
      <c r="Q12" s="526"/>
      <c r="R12" s="526"/>
      <c r="S12" s="526"/>
      <c r="T12" s="526"/>
      <c r="U12" s="526"/>
      <c r="V12" s="526"/>
      <c r="W12" s="526"/>
      <c r="X12" s="526"/>
      <c r="Y12" s="526"/>
      <c r="Z12" s="526"/>
      <c r="AA12" s="526"/>
      <c r="AB12" s="526"/>
      <c r="AC12" s="526"/>
      <c r="AD12" s="526"/>
      <c r="AE12" s="526"/>
      <c r="AF12" s="526"/>
      <c r="AG12" s="526"/>
      <c r="AH12" s="10"/>
      <c r="AI12" s="4"/>
    </row>
    <row r="13" spans="1:35" x14ac:dyDescent="0.2">
      <c r="A13" s="4"/>
      <c r="B13" s="526"/>
      <c r="C13" s="526"/>
      <c r="D13" s="526"/>
      <c r="E13" s="526"/>
      <c r="F13" s="526"/>
      <c r="G13" s="526"/>
      <c r="H13" s="526"/>
      <c r="I13" s="526"/>
      <c r="J13" s="526"/>
      <c r="K13" s="526"/>
      <c r="L13" s="526"/>
      <c r="M13" s="526"/>
      <c r="N13" s="526"/>
      <c r="O13" s="526"/>
      <c r="P13" s="526"/>
      <c r="Q13" s="526"/>
      <c r="R13" s="526"/>
      <c r="S13" s="526"/>
      <c r="T13" s="526"/>
      <c r="U13" s="526"/>
      <c r="V13" s="526"/>
      <c r="W13" s="526"/>
      <c r="X13" s="526"/>
      <c r="Y13" s="526"/>
      <c r="Z13" s="526"/>
      <c r="AA13" s="526"/>
      <c r="AB13" s="526"/>
      <c r="AC13" s="526"/>
      <c r="AD13" s="526"/>
      <c r="AE13" s="526"/>
      <c r="AF13" s="526"/>
      <c r="AG13" s="526"/>
      <c r="AH13" s="10"/>
      <c r="AI13" s="4"/>
    </row>
    <row r="14" spans="1:35" ht="12.75" customHeight="1" x14ac:dyDescent="0.2">
      <c r="A14" s="4"/>
      <c r="B14" s="526"/>
      <c r="C14" s="526"/>
      <c r="D14" s="526"/>
      <c r="E14" s="526"/>
      <c r="F14" s="526"/>
      <c r="G14" s="526"/>
      <c r="H14" s="526"/>
      <c r="I14" s="526"/>
      <c r="J14" s="526"/>
      <c r="K14" s="526"/>
      <c r="L14" s="526"/>
      <c r="M14" s="526"/>
      <c r="N14" s="526"/>
      <c r="O14" s="526"/>
      <c r="P14" s="526"/>
      <c r="Q14" s="526"/>
      <c r="R14" s="526"/>
      <c r="S14" s="526"/>
      <c r="T14" s="526"/>
      <c r="U14" s="526"/>
      <c r="V14" s="526"/>
      <c r="W14" s="526"/>
      <c r="X14" s="526"/>
      <c r="Y14" s="526"/>
      <c r="Z14" s="526"/>
      <c r="AA14" s="526"/>
      <c r="AB14" s="526"/>
      <c r="AC14" s="526"/>
      <c r="AD14" s="526"/>
      <c r="AE14" s="526"/>
      <c r="AF14" s="526"/>
      <c r="AG14" s="526"/>
      <c r="AH14" s="10"/>
      <c r="AI14" s="4"/>
    </row>
    <row r="15" spans="1:35" x14ac:dyDescent="0.2">
      <c r="A15" s="4"/>
      <c r="B15" s="526"/>
      <c r="C15" s="526"/>
      <c r="D15" s="526"/>
      <c r="E15" s="526"/>
      <c r="F15" s="526"/>
      <c r="G15" s="526"/>
      <c r="H15" s="526"/>
      <c r="I15" s="526"/>
      <c r="J15" s="526"/>
      <c r="K15" s="526"/>
      <c r="L15" s="526"/>
      <c r="M15" s="526"/>
      <c r="N15" s="526"/>
      <c r="O15" s="526"/>
      <c r="P15" s="526"/>
      <c r="Q15" s="526"/>
      <c r="R15" s="526"/>
      <c r="S15" s="526"/>
      <c r="T15" s="526"/>
      <c r="U15" s="526"/>
      <c r="V15" s="526"/>
      <c r="W15" s="526"/>
      <c r="X15" s="526"/>
      <c r="Y15" s="526"/>
      <c r="Z15" s="526"/>
      <c r="AA15" s="526"/>
      <c r="AB15" s="526"/>
      <c r="AC15" s="526"/>
      <c r="AD15" s="526"/>
      <c r="AE15" s="526"/>
      <c r="AF15" s="526"/>
      <c r="AG15" s="526"/>
      <c r="AH15" s="10"/>
      <c r="AI15" s="4"/>
    </row>
    <row r="16" spans="1:35" x14ac:dyDescent="0.2">
      <c r="A16" s="4"/>
      <c r="B16" s="526"/>
      <c r="C16" s="526"/>
      <c r="D16" s="526"/>
      <c r="E16" s="526"/>
      <c r="F16" s="526"/>
      <c r="G16" s="526"/>
      <c r="H16" s="526"/>
      <c r="I16" s="526"/>
      <c r="J16" s="526"/>
      <c r="K16" s="526"/>
      <c r="L16" s="526"/>
      <c r="M16" s="526"/>
      <c r="N16" s="526"/>
      <c r="O16" s="526"/>
      <c r="P16" s="526"/>
      <c r="Q16" s="526"/>
      <c r="R16" s="526"/>
      <c r="S16" s="526"/>
      <c r="T16" s="526"/>
      <c r="U16" s="526"/>
      <c r="V16" s="526"/>
      <c r="W16" s="526"/>
      <c r="X16" s="526"/>
      <c r="Y16" s="526"/>
      <c r="Z16" s="526"/>
      <c r="AA16" s="526"/>
      <c r="AB16" s="526"/>
      <c r="AC16" s="526"/>
      <c r="AD16" s="526"/>
      <c r="AE16" s="526"/>
      <c r="AF16" s="526"/>
      <c r="AG16" s="526"/>
      <c r="AH16" s="10"/>
      <c r="AI16" s="4"/>
    </row>
    <row r="17" spans="1:35" x14ac:dyDescent="0.2">
      <c r="A17" s="4"/>
      <c r="B17" s="526"/>
      <c r="C17" s="526"/>
      <c r="D17" s="526"/>
      <c r="E17" s="526"/>
      <c r="F17" s="526"/>
      <c r="G17" s="526"/>
      <c r="H17" s="526"/>
      <c r="I17" s="526"/>
      <c r="J17" s="526"/>
      <c r="K17" s="526"/>
      <c r="L17" s="526"/>
      <c r="M17" s="526"/>
      <c r="N17" s="526"/>
      <c r="O17" s="526"/>
      <c r="P17" s="526"/>
      <c r="Q17" s="526"/>
      <c r="R17" s="526"/>
      <c r="S17" s="526"/>
      <c r="T17" s="526"/>
      <c r="U17" s="526"/>
      <c r="V17" s="526"/>
      <c r="W17" s="526"/>
      <c r="X17" s="526"/>
      <c r="Y17" s="526"/>
      <c r="Z17" s="526"/>
      <c r="AA17" s="526"/>
      <c r="AB17" s="526"/>
      <c r="AC17" s="526"/>
      <c r="AD17" s="526"/>
      <c r="AE17" s="526"/>
      <c r="AF17" s="526"/>
      <c r="AG17" s="526"/>
      <c r="AH17" s="10"/>
      <c r="AI17" s="4"/>
    </row>
    <row r="18" spans="1:35" x14ac:dyDescent="0.2">
      <c r="A18" s="4"/>
      <c r="B18" s="525" t="s">
        <v>31</v>
      </c>
      <c r="C18" s="525"/>
      <c r="D18" s="56"/>
      <c r="E18" s="525" t="s">
        <v>32</v>
      </c>
      <c r="F18" s="525"/>
      <c r="G18" s="56"/>
      <c r="H18" s="105"/>
      <c r="I18" s="106"/>
      <c r="J18" s="525" t="s">
        <v>31</v>
      </c>
      <c r="K18" s="525"/>
      <c r="L18" s="56"/>
      <c r="M18" s="525" t="s">
        <v>32</v>
      </c>
      <c r="N18" s="525"/>
      <c r="O18" s="56"/>
      <c r="P18" s="105"/>
      <c r="Q18" s="106"/>
      <c r="R18" s="525" t="s">
        <v>31</v>
      </c>
      <c r="S18" s="525"/>
      <c r="T18" s="56"/>
      <c r="U18" s="525" t="s">
        <v>32</v>
      </c>
      <c r="V18" s="525"/>
      <c r="W18" s="56"/>
      <c r="X18" s="105"/>
      <c r="Y18" s="106"/>
      <c r="Z18" s="525" t="s">
        <v>31</v>
      </c>
      <c r="AA18" s="525"/>
      <c r="AB18" s="56"/>
      <c r="AC18" s="525" t="s">
        <v>32</v>
      </c>
      <c r="AD18" s="525"/>
      <c r="AE18" s="56"/>
      <c r="AF18" s="105"/>
      <c r="AG18" s="106"/>
      <c r="AH18" s="10"/>
      <c r="AI18" s="4"/>
    </row>
    <row r="19" spans="1:35" x14ac:dyDescent="0.2">
      <c r="A19" s="4"/>
      <c r="B19" s="526"/>
      <c r="C19" s="526"/>
      <c r="D19" s="526"/>
      <c r="E19" s="526"/>
      <c r="F19" s="526"/>
      <c r="G19" s="526"/>
      <c r="H19" s="527"/>
      <c r="I19" s="527"/>
      <c r="J19" s="526"/>
      <c r="K19" s="526"/>
      <c r="L19" s="526"/>
      <c r="M19" s="526"/>
      <c r="N19" s="526"/>
      <c r="O19" s="526"/>
      <c r="P19" s="527"/>
      <c r="Q19" s="527"/>
      <c r="R19" s="526"/>
      <c r="S19" s="526"/>
      <c r="T19" s="526"/>
      <c r="U19" s="526"/>
      <c r="V19" s="526"/>
      <c r="W19" s="526"/>
      <c r="X19" s="527"/>
      <c r="Y19" s="527"/>
      <c r="Z19" s="526"/>
      <c r="AA19" s="526"/>
      <c r="AB19" s="526"/>
      <c r="AC19" s="526"/>
      <c r="AD19" s="526"/>
      <c r="AE19" s="526"/>
      <c r="AF19" s="527"/>
      <c r="AG19" s="527"/>
      <c r="AH19" s="10"/>
      <c r="AI19" s="4"/>
    </row>
    <row r="20" spans="1:35" x14ac:dyDescent="0.2">
      <c r="A20" s="4"/>
      <c r="B20" s="526"/>
      <c r="C20" s="526"/>
      <c r="D20" s="526"/>
      <c r="E20" s="526"/>
      <c r="F20" s="526"/>
      <c r="G20" s="526"/>
      <c r="H20" s="526"/>
      <c r="I20" s="526"/>
      <c r="J20" s="526"/>
      <c r="K20" s="526"/>
      <c r="L20" s="526"/>
      <c r="M20" s="526"/>
      <c r="N20" s="526"/>
      <c r="O20" s="526"/>
      <c r="P20" s="526"/>
      <c r="Q20" s="526"/>
      <c r="R20" s="526"/>
      <c r="S20" s="526"/>
      <c r="T20" s="526"/>
      <c r="U20" s="526"/>
      <c r="V20" s="526"/>
      <c r="W20" s="526"/>
      <c r="X20" s="526"/>
      <c r="Y20" s="526"/>
      <c r="Z20" s="526"/>
      <c r="AA20" s="526"/>
      <c r="AB20" s="526"/>
      <c r="AC20" s="526"/>
      <c r="AD20" s="526"/>
      <c r="AE20" s="526"/>
      <c r="AF20" s="526"/>
      <c r="AG20" s="526"/>
      <c r="AH20" s="10"/>
      <c r="AI20" s="4"/>
    </row>
    <row r="21" spans="1:35" x14ac:dyDescent="0.2">
      <c r="A21" s="4"/>
      <c r="B21" s="526"/>
      <c r="C21" s="526"/>
      <c r="D21" s="526"/>
      <c r="E21" s="526"/>
      <c r="F21" s="526"/>
      <c r="G21" s="526"/>
      <c r="H21" s="526"/>
      <c r="I21" s="526"/>
      <c r="J21" s="526"/>
      <c r="K21" s="526"/>
      <c r="L21" s="526"/>
      <c r="M21" s="526"/>
      <c r="N21" s="526"/>
      <c r="O21" s="526"/>
      <c r="P21" s="526"/>
      <c r="Q21" s="526"/>
      <c r="R21" s="526"/>
      <c r="S21" s="526"/>
      <c r="T21" s="526"/>
      <c r="U21" s="526"/>
      <c r="V21" s="526"/>
      <c r="W21" s="526"/>
      <c r="X21" s="526"/>
      <c r="Y21" s="526"/>
      <c r="Z21" s="526"/>
      <c r="AA21" s="526"/>
      <c r="AB21" s="526"/>
      <c r="AC21" s="526"/>
      <c r="AD21" s="526"/>
      <c r="AE21" s="526"/>
      <c r="AF21" s="526"/>
      <c r="AG21" s="526"/>
      <c r="AH21" s="10"/>
      <c r="AI21" s="4"/>
    </row>
    <row r="22" spans="1:35" x14ac:dyDescent="0.2">
      <c r="A22" s="4"/>
      <c r="B22" s="526"/>
      <c r="C22" s="526"/>
      <c r="D22" s="526"/>
      <c r="E22" s="526"/>
      <c r="F22" s="526"/>
      <c r="G22" s="526"/>
      <c r="H22" s="526"/>
      <c r="I22" s="526"/>
      <c r="J22" s="526"/>
      <c r="K22" s="526"/>
      <c r="L22" s="526"/>
      <c r="M22" s="526"/>
      <c r="N22" s="526"/>
      <c r="O22" s="526"/>
      <c r="P22" s="526"/>
      <c r="Q22" s="526"/>
      <c r="R22" s="526"/>
      <c r="S22" s="526"/>
      <c r="T22" s="526"/>
      <c r="U22" s="526"/>
      <c r="V22" s="526"/>
      <c r="W22" s="526"/>
      <c r="X22" s="526"/>
      <c r="Y22" s="526"/>
      <c r="Z22" s="526"/>
      <c r="AA22" s="526"/>
      <c r="AB22" s="526"/>
      <c r="AC22" s="526"/>
      <c r="AD22" s="526"/>
      <c r="AE22" s="526"/>
      <c r="AF22" s="526"/>
      <c r="AG22" s="526"/>
      <c r="AH22" s="10"/>
      <c r="AI22" s="4"/>
    </row>
    <row r="23" spans="1:35" x14ac:dyDescent="0.2">
      <c r="A23" s="4"/>
      <c r="B23" s="526"/>
      <c r="C23" s="526"/>
      <c r="D23" s="526"/>
      <c r="E23" s="526"/>
      <c r="F23" s="526"/>
      <c r="G23" s="526"/>
      <c r="H23" s="526"/>
      <c r="I23" s="526"/>
      <c r="J23" s="526"/>
      <c r="K23" s="526"/>
      <c r="L23" s="526"/>
      <c r="M23" s="526"/>
      <c r="N23" s="526"/>
      <c r="O23" s="526"/>
      <c r="P23" s="526"/>
      <c r="Q23" s="526"/>
      <c r="R23" s="526"/>
      <c r="S23" s="526"/>
      <c r="T23" s="526"/>
      <c r="U23" s="526"/>
      <c r="V23" s="526"/>
      <c r="W23" s="526"/>
      <c r="X23" s="526"/>
      <c r="Y23" s="526"/>
      <c r="Z23" s="526"/>
      <c r="AA23" s="526"/>
      <c r="AB23" s="526"/>
      <c r="AC23" s="526"/>
      <c r="AD23" s="526"/>
      <c r="AE23" s="526"/>
      <c r="AF23" s="526"/>
      <c r="AG23" s="526"/>
      <c r="AH23" s="10"/>
      <c r="AI23" s="4"/>
    </row>
    <row r="24" spans="1:35" x14ac:dyDescent="0.2">
      <c r="A24" s="4"/>
      <c r="B24" s="526"/>
      <c r="C24" s="526"/>
      <c r="D24" s="526"/>
      <c r="E24" s="526"/>
      <c r="F24" s="526"/>
      <c r="G24" s="526"/>
      <c r="H24" s="526"/>
      <c r="I24" s="526"/>
      <c r="J24" s="526"/>
      <c r="K24" s="526"/>
      <c r="L24" s="526"/>
      <c r="M24" s="526"/>
      <c r="N24" s="526"/>
      <c r="O24" s="526"/>
      <c r="P24" s="526"/>
      <c r="Q24" s="526"/>
      <c r="R24" s="526"/>
      <c r="S24" s="526"/>
      <c r="T24" s="526"/>
      <c r="U24" s="526"/>
      <c r="V24" s="526"/>
      <c r="W24" s="526"/>
      <c r="X24" s="526"/>
      <c r="Y24" s="526"/>
      <c r="Z24" s="526"/>
      <c r="AA24" s="526"/>
      <c r="AB24" s="526"/>
      <c r="AC24" s="526"/>
      <c r="AD24" s="526"/>
      <c r="AE24" s="526"/>
      <c r="AF24" s="526"/>
      <c r="AG24" s="526"/>
      <c r="AH24" s="10"/>
      <c r="AI24" s="4"/>
    </row>
    <row r="25" spans="1:35" x14ac:dyDescent="0.2">
      <c r="A25" s="4"/>
      <c r="B25" s="526"/>
      <c r="C25" s="526"/>
      <c r="D25" s="526"/>
      <c r="E25" s="526"/>
      <c r="F25" s="526"/>
      <c r="G25" s="526"/>
      <c r="H25" s="526"/>
      <c r="I25" s="526"/>
      <c r="J25" s="526"/>
      <c r="K25" s="526"/>
      <c r="L25" s="526"/>
      <c r="M25" s="526"/>
      <c r="N25" s="526"/>
      <c r="O25" s="526"/>
      <c r="P25" s="526"/>
      <c r="Q25" s="526"/>
      <c r="R25" s="526"/>
      <c r="S25" s="526"/>
      <c r="T25" s="526"/>
      <c r="U25" s="526"/>
      <c r="V25" s="526"/>
      <c r="W25" s="526"/>
      <c r="X25" s="526"/>
      <c r="Y25" s="526"/>
      <c r="Z25" s="526"/>
      <c r="AA25" s="526"/>
      <c r="AB25" s="526"/>
      <c r="AC25" s="526"/>
      <c r="AD25" s="526"/>
      <c r="AE25" s="526"/>
      <c r="AF25" s="526"/>
      <c r="AG25" s="526"/>
      <c r="AH25" s="10"/>
      <c r="AI25" s="4"/>
    </row>
    <row r="26" spans="1:35" x14ac:dyDescent="0.2">
      <c r="A26" s="4"/>
      <c r="B26" s="526"/>
      <c r="C26" s="526"/>
      <c r="D26" s="526"/>
      <c r="E26" s="526"/>
      <c r="F26" s="526"/>
      <c r="G26" s="526"/>
      <c r="H26" s="526"/>
      <c r="I26" s="526"/>
      <c r="J26" s="526"/>
      <c r="K26" s="526"/>
      <c r="L26" s="526"/>
      <c r="M26" s="526"/>
      <c r="N26" s="526"/>
      <c r="O26" s="526"/>
      <c r="P26" s="526"/>
      <c r="Q26" s="526"/>
      <c r="R26" s="526"/>
      <c r="S26" s="526"/>
      <c r="T26" s="526"/>
      <c r="U26" s="526"/>
      <c r="V26" s="526"/>
      <c r="W26" s="526"/>
      <c r="X26" s="526"/>
      <c r="Y26" s="526"/>
      <c r="Z26" s="526"/>
      <c r="AA26" s="526"/>
      <c r="AB26" s="526"/>
      <c r="AC26" s="526"/>
      <c r="AD26" s="526"/>
      <c r="AE26" s="526"/>
      <c r="AF26" s="526"/>
      <c r="AG26" s="526"/>
      <c r="AH26" s="10"/>
      <c r="AI26" s="4"/>
    </row>
    <row r="27" spans="1:35" x14ac:dyDescent="0.2">
      <c r="A27" s="4"/>
      <c r="B27" s="526"/>
      <c r="C27" s="526"/>
      <c r="D27" s="526"/>
      <c r="E27" s="526"/>
      <c r="F27" s="526"/>
      <c r="G27" s="526"/>
      <c r="H27" s="526"/>
      <c r="I27" s="526"/>
      <c r="J27" s="526"/>
      <c r="K27" s="526"/>
      <c r="L27" s="526"/>
      <c r="M27" s="526"/>
      <c r="N27" s="526"/>
      <c r="O27" s="526"/>
      <c r="P27" s="526"/>
      <c r="Q27" s="526"/>
      <c r="R27" s="526"/>
      <c r="S27" s="526"/>
      <c r="T27" s="526"/>
      <c r="U27" s="526"/>
      <c r="V27" s="526"/>
      <c r="W27" s="526"/>
      <c r="X27" s="526"/>
      <c r="Y27" s="526"/>
      <c r="Z27" s="526"/>
      <c r="AA27" s="526"/>
      <c r="AB27" s="526"/>
      <c r="AC27" s="526"/>
      <c r="AD27" s="526"/>
      <c r="AE27" s="526"/>
      <c r="AF27" s="526"/>
      <c r="AG27" s="526"/>
      <c r="AH27" s="10"/>
      <c r="AI27" s="4"/>
    </row>
    <row r="28" spans="1:35" x14ac:dyDescent="0.2">
      <c r="A28" s="4"/>
      <c r="B28" s="526"/>
      <c r="C28" s="526"/>
      <c r="D28" s="526"/>
      <c r="E28" s="526"/>
      <c r="F28" s="526"/>
      <c r="G28" s="526"/>
      <c r="H28" s="526"/>
      <c r="I28" s="526"/>
      <c r="J28" s="526"/>
      <c r="K28" s="526"/>
      <c r="L28" s="526"/>
      <c r="M28" s="526"/>
      <c r="N28" s="526"/>
      <c r="O28" s="526"/>
      <c r="P28" s="526"/>
      <c r="Q28" s="526"/>
      <c r="R28" s="526"/>
      <c r="S28" s="526"/>
      <c r="T28" s="526"/>
      <c r="U28" s="526"/>
      <c r="V28" s="526"/>
      <c r="W28" s="526"/>
      <c r="X28" s="526"/>
      <c r="Y28" s="526"/>
      <c r="Z28" s="526"/>
      <c r="AA28" s="526"/>
      <c r="AB28" s="526"/>
      <c r="AC28" s="526"/>
      <c r="AD28" s="526"/>
      <c r="AE28" s="526"/>
      <c r="AF28" s="526"/>
      <c r="AG28" s="526"/>
      <c r="AH28" s="10"/>
      <c r="AI28" s="4"/>
    </row>
    <row r="29" spans="1:35" x14ac:dyDescent="0.2">
      <c r="A29" s="4"/>
      <c r="B29" s="526"/>
      <c r="C29" s="526"/>
      <c r="D29" s="526"/>
      <c r="E29" s="526"/>
      <c r="F29" s="526"/>
      <c r="G29" s="526"/>
      <c r="H29" s="526"/>
      <c r="I29" s="526"/>
      <c r="J29" s="526"/>
      <c r="K29" s="526"/>
      <c r="L29" s="526"/>
      <c r="M29" s="526"/>
      <c r="N29" s="526"/>
      <c r="O29" s="526"/>
      <c r="P29" s="526"/>
      <c r="Q29" s="526"/>
      <c r="R29" s="526"/>
      <c r="S29" s="526"/>
      <c r="T29" s="526"/>
      <c r="U29" s="526"/>
      <c r="V29" s="526"/>
      <c r="W29" s="526"/>
      <c r="X29" s="526"/>
      <c r="Y29" s="526"/>
      <c r="Z29" s="526"/>
      <c r="AA29" s="526"/>
      <c r="AB29" s="526"/>
      <c r="AC29" s="526"/>
      <c r="AD29" s="526"/>
      <c r="AE29" s="526"/>
      <c r="AF29" s="526"/>
      <c r="AG29" s="526"/>
      <c r="AH29" s="10"/>
      <c r="AI29" s="4"/>
    </row>
    <row r="30" spans="1:35" x14ac:dyDescent="0.2">
      <c r="A30" s="4"/>
      <c r="B30" s="526"/>
      <c r="C30" s="526"/>
      <c r="D30" s="526"/>
      <c r="E30" s="526"/>
      <c r="F30" s="526"/>
      <c r="G30" s="526"/>
      <c r="H30" s="526"/>
      <c r="I30" s="526"/>
      <c r="J30" s="526"/>
      <c r="K30" s="526"/>
      <c r="L30" s="526"/>
      <c r="M30" s="526"/>
      <c r="N30" s="526"/>
      <c r="O30" s="526"/>
      <c r="P30" s="526"/>
      <c r="Q30" s="526"/>
      <c r="R30" s="526"/>
      <c r="S30" s="526"/>
      <c r="T30" s="526"/>
      <c r="U30" s="526"/>
      <c r="V30" s="526"/>
      <c r="W30" s="526"/>
      <c r="X30" s="526"/>
      <c r="Y30" s="526"/>
      <c r="Z30" s="526"/>
      <c r="AA30" s="526"/>
      <c r="AB30" s="526"/>
      <c r="AC30" s="526"/>
      <c r="AD30" s="526"/>
      <c r="AE30" s="526"/>
      <c r="AF30" s="526"/>
      <c r="AG30" s="526"/>
      <c r="AH30" s="10"/>
      <c r="AI30" s="4"/>
    </row>
    <row r="31" spans="1:35" x14ac:dyDescent="0.2">
      <c r="A31" s="4"/>
      <c r="B31" s="526"/>
      <c r="C31" s="526"/>
      <c r="D31" s="526"/>
      <c r="E31" s="526"/>
      <c r="F31" s="526"/>
      <c r="G31" s="526"/>
      <c r="H31" s="526"/>
      <c r="I31" s="526"/>
      <c r="J31" s="526"/>
      <c r="K31" s="526"/>
      <c r="L31" s="526"/>
      <c r="M31" s="526"/>
      <c r="N31" s="526"/>
      <c r="O31" s="526"/>
      <c r="P31" s="526"/>
      <c r="Q31" s="526"/>
      <c r="R31" s="526"/>
      <c r="S31" s="526"/>
      <c r="T31" s="526"/>
      <c r="U31" s="526"/>
      <c r="V31" s="526"/>
      <c r="W31" s="526"/>
      <c r="X31" s="526"/>
      <c r="Y31" s="526"/>
      <c r="Z31" s="526"/>
      <c r="AA31" s="526"/>
      <c r="AB31" s="526"/>
      <c r="AC31" s="526"/>
      <c r="AD31" s="526"/>
      <c r="AE31" s="526"/>
      <c r="AF31" s="526"/>
      <c r="AG31" s="526"/>
      <c r="AH31" s="10"/>
      <c r="AI31" s="4"/>
    </row>
    <row r="32" spans="1:35" x14ac:dyDescent="0.2">
      <c r="A32" s="4"/>
      <c r="B32" s="529" t="s">
        <v>27</v>
      </c>
      <c r="C32" s="530"/>
      <c r="D32" s="533" t="s">
        <v>320</v>
      </c>
      <c r="E32" s="534"/>
      <c r="F32" s="534"/>
      <c r="G32" s="534"/>
      <c r="H32" s="534"/>
      <c r="I32" s="534"/>
      <c r="J32" s="534"/>
      <c r="K32" s="534"/>
      <c r="L32" s="534"/>
      <c r="M32" s="534"/>
      <c r="N32" s="537" t="s">
        <v>31</v>
      </c>
      <c r="O32" s="538"/>
      <c r="P32" s="538"/>
      <c r="Q32" s="539"/>
      <c r="R32" s="540"/>
      <c r="S32" s="541"/>
      <c r="T32" s="540"/>
      <c r="U32" s="541"/>
      <c r="V32" s="540"/>
      <c r="W32" s="541"/>
      <c r="X32" s="540"/>
      <c r="Y32" s="541"/>
      <c r="Z32" s="540"/>
      <c r="AA32" s="541"/>
      <c r="AB32" s="540"/>
      <c r="AC32" s="541"/>
      <c r="AD32" s="540"/>
      <c r="AE32" s="541"/>
      <c r="AF32" s="540"/>
      <c r="AG32" s="541"/>
      <c r="AH32" s="15"/>
      <c r="AI32" s="4"/>
    </row>
    <row r="33" spans="1:35" x14ac:dyDescent="0.2">
      <c r="A33" s="4"/>
      <c r="B33" s="531"/>
      <c r="C33" s="532"/>
      <c r="D33" s="521" t="s">
        <v>319</v>
      </c>
      <c r="E33" s="521"/>
      <c r="F33" s="521"/>
      <c r="G33" s="521"/>
      <c r="H33" s="521"/>
      <c r="I33" s="521"/>
      <c r="J33" s="521"/>
      <c r="K33" s="521"/>
      <c r="L33" s="521"/>
      <c r="M33" s="521"/>
      <c r="N33" s="535" t="s">
        <v>37</v>
      </c>
      <c r="O33" s="536"/>
      <c r="P33" s="536"/>
      <c r="Q33" s="536"/>
      <c r="R33" s="540"/>
      <c r="S33" s="541"/>
      <c r="T33" s="540"/>
      <c r="U33" s="541"/>
      <c r="V33" s="540"/>
      <c r="W33" s="541"/>
      <c r="X33" s="540"/>
      <c r="Y33" s="541"/>
      <c r="Z33" s="540"/>
      <c r="AA33" s="541"/>
      <c r="AB33" s="540"/>
      <c r="AC33" s="541"/>
      <c r="AD33" s="540"/>
      <c r="AE33" s="541"/>
      <c r="AF33" s="540"/>
      <c r="AG33" s="541"/>
      <c r="AH33" s="15"/>
      <c r="AI33" s="4"/>
    </row>
    <row r="34" spans="1:35" x14ac:dyDescent="0.2">
      <c r="A34" s="7"/>
      <c r="B34" s="531"/>
      <c r="C34" s="532"/>
      <c r="D34" s="522" t="s">
        <v>318</v>
      </c>
      <c r="E34" s="522"/>
      <c r="F34" s="522"/>
      <c r="G34" s="522"/>
      <c r="H34" s="522"/>
      <c r="I34" s="522"/>
      <c r="J34" s="522"/>
      <c r="K34" s="522"/>
      <c r="L34" s="522"/>
      <c r="M34" s="522"/>
      <c r="N34" s="414" t="s">
        <v>36</v>
      </c>
      <c r="O34" s="414"/>
      <c r="P34" s="414"/>
      <c r="Q34" s="414"/>
      <c r="R34" s="540"/>
      <c r="S34" s="541"/>
      <c r="T34" s="540"/>
      <c r="U34" s="541"/>
      <c r="V34" s="540"/>
      <c r="W34" s="541"/>
      <c r="X34" s="540"/>
      <c r="Y34" s="541"/>
      <c r="Z34" s="540"/>
      <c r="AA34" s="541"/>
      <c r="AB34" s="540"/>
      <c r="AC34" s="541"/>
      <c r="AD34" s="540"/>
      <c r="AE34" s="541"/>
      <c r="AF34" s="540"/>
      <c r="AG34" s="541"/>
      <c r="AH34" s="15"/>
      <c r="AI34" s="4"/>
    </row>
    <row r="35" spans="1:35" x14ac:dyDescent="0.2">
      <c r="A35" s="2"/>
      <c r="B35" s="2"/>
      <c r="C35" s="3"/>
      <c r="D35" s="521" t="s">
        <v>57</v>
      </c>
      <c r="E35" s="522"/>
      <c r="F35" s="522"/>
      <c r="G35" s="522"/>
      <c r="H35" s="522"/>
      <c r="I35" s="522"/>
      <c r="J35" s="522"/>
      <c r="K35" s="522"/>
      <c r="L35" s="522"/>
      <c r="M35" s="523"/>
      <c r="N35" s="524" t="s">
        <v>56</v>
      </c>
      <c r="O35" s="524"/>
      <c r="P35" s="524"/>
      <c r="Q35" s="524"/>
      <c r="R35" s="540"/>
      <c r="S35" s="541"/>
      <c r="T35" s="540"/>
      <c r="U35" s="541"/>
      <c r="V35" s="540"/>
      <c r="W35" s="541"/>
      <c r="X35" s="540"/>
      <c r="Y35" s="541"/>
      <c r="Z35" s="540"/>
      <c r="AA35" s="541"/>
      <c r="AB35" s="540"/>
      <c r="AC35" s="541"/>
      <c r="AD35" s="540"/>
      <c r="AE35" s="541"/>
      <c r="AF35" s="540"/>
      <c r="AG35" s="541"/>
      <c r="AH35" s="3"/>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formatCells="0" selectLockedCells="1"/>
  <mergeCells count="75">
    <mergeCell ref="AD34:AE34"/>
    <mergeCell ref="AD35:AE35"/>
    <mergeCell ref="AF33:AG33"/>
    <mergeCell ref="AF34:AG34"/>
    <mergeCell ref="AF35:AG35"/>
    <mergeCell ref="AD33:AE33"/>
    <mergeCell ref="Z34:AA34"/>
    <mergeCell ref="Z35:AA35"/>
    <mergeCell ref="Z33:AA33"/>
    <mergeCell ref="V33:W33"/>
    <mergeCell ref="AB34:AC34"/>
    <mergeCell ref="AB35:AC35"/>
    <mergeCell ref="AB33:AC33"/>
    <mergeCell ref="V34:W34"/>
    <mergeCell ref="V35:W35"/>
    <mergeCell ref="X33:Y33"/>
    <mergeCell ref="R32:S32"/>
    <mergeCell ref="X34:Y34"/>
    <mergeCell ref="X35:Y35"/>
    <mergeCell ref="T34:U34"/>
    <mergeCell ref="T35:U35"/>
    <mergeCell ref="R33:S33"/>
    <mergeCell ref="T32:U32"/>
    <mergeCell ref="R34:S34"/>
    <mergeCell ref="R35:S35"/>
    <mergeCell ref="T33:U33"/>
    <mergeCell ref="Z18:AA18"/>
    <mergeCell ref="AC18:AD18"/>
    <mergeCell ref="Z19:AG31"/>
    <mergeCell ref="R18:S18"/>
    <mergeCell ref="U18:V18"/>
    <mergeCell ref="R19:Y31"/>
    <mergeCell ref="AD32:AE32"/>
    <mergeCell ref="AF32:AG32"/>
    <mergeCell ref="V32:W32"/>
    <mergeCell ref="X32:Y32"/>
    <mergeCell ref="Z32:AA32"/>
    <mergeCell ref="AB32:AC32"/>
    <mergeCell ref="U4:V4"/>
    <mergeCell ref="Z4:AA4"/>
    <mergeCell ref="R5:Y17"/>
    <mergeCell ref="Z5:AG17"/>
    <mergeCell ref="AC4:AD4"/>
    <mergeCell ref="R4:S4"/>
    <mergeCell ref="B4:C4"/>
    <mergeCell ref="E4:F4"/>
    <mergeCell ref="B32:C34"/>
    <mergeCell ref="D32:M32"/>
    <mergeCell ref="D34:M34"/>
    <mergeCell ref="J4:K4"/>
    <mergeCell ref="M4:N4"/>
    <mergeCell ref="B5:I17"/>
    <mergeCell ref="J5:Q17"/>
    <mergeCell ref="N34:Q34"/>
    <mergeCell ref="N33:Q33"/>
    <mergeCell ref="M18:N18"/>
    <mergeCell ref="J19:Q31"/>
    <mergeCell ref="N32:Q32"/>
    <mergeCell ref="D35:M35"/>
    <mergeCell ref="N35:Q35"/>
    <mergeCell ref="B18:C18"/>
    <mergeCell ref="E18:F18"/>
    <mergeCell ref="B19:I31"/>
    <mergeCell ref="J18:K18"/>
    <mergeCell ref="D33:M33"/>
    <mergeCell ref="AB36:AC36"/>
    <mergeCell ref="AD36:AH36"/>
    <mergeCell ref="A36:C36"/>
    <mergeCell ref="D36:G36"/>
    <mergeCell ref="M36:P36"/>
    <mergeCell ref="H36:L36"/>
    <mergeCell ref="Q36:S36"/>
    <mergeCell ref="T36:U36"/>
    <mergeCell ref="V36:Y36"/>
    <mergeCell ref="Z36:AA36"/>
  </mergeCells>
  <phoneticPr fontId="5" type="noConversion"/>
  <conditionalFormatting sqref="D36:G36 M36:P36">
    <cfRule type="cellIs" dxfId="3976" priority="1" stopIfTrue="1" operator="equal">
      <formula>0</formula>
    </cfRule>
  </conditionalFormatting>
  <hyperlinks>
    <hyperlink ref="AI36" location="'Form II'!AC13" display="i" xr:uid="{00000000-0004-0000-07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Data&amp;CPage &amp;P of &amp;N&amp;RForm V</oddFooter>
  </headerFooter>
  <drawing r:id="rId2"/>
  <legacyDrawing r:id="rId3"/>
  <legacyDrawingHF r:id="rId4"/>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5">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59" t="s">
        <v>204</v>
      </c>
      <c r="C4" s="704"/>
      <c r="D4" s="705"/>
      <c r="E4" s="591" t="s">
        <v>205</v>
      </c>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1183"/>
      <c r="AI4" s="4"/>
    </row>
    <row r="5" spans="1:35" ht="24.75" customHeight="1" x14ac:dyDescent="0.2">
      <c r="A5" s="4"/>
      <c r="B5" s="194" t="s">
        <v>70</v>
      </c>
      <c r="C5" s="195" t="s">
        <v>202</v>
      </c>
      <c r="D5" s="195" t="s">
        <v>203</v>
      </c>
      <c r="E5" s="848"/>
      <c r="F5" s="849"/>
      <c r="G5" s="849"/>
      <c r="H5" s="849"/>
      <c r="I5" s="849"/>
      <c r="J5" s="849"/>
      <c r="K5" s="849"/>
      <c r="L5" s="849"/>
      <c r="M5" s="849"/>
      <c r="N5" s="849"/>
      <c r="O5" s="849"/>
      <c r="P5" s="849"/>
      <c r="Q5" s="849"/>
      <c r="R5" s="849"/>
      <c r="S5" s="849"/>
      <c r="T5" s="849"/>
      <c r="U5" s="849"/>
      <c r="V5" s="849"/>
      <c r="W5" s="849"/>
      <c r="X5" s="849"/>
      <c r="Y5" s="849"/>
      <c r="Z5" s="849"/>
      <c r="AA5" s="849"/>
      <c r="AB5" s="849"/>
      <c r="AC5" s="849"/>
      <c r="AD5" s="849"/>
      <c r="AE5" s="849"/>
      <c r="AF5" s="849"/>
      <c r="AG5" s="849"/>
      <c r="AH5" s="955"/>
      <c r="AI5" s="4"/>
    </row>
    <row r="6" spans="1:35" s="102" customFormat="1" ht="18.75" customHeight="1" x14ac:dyDescent="0.2">
      <c r="A6" s="75"/>
      <c r="B6" s="187"/>
      <c r="C6" s="187"/>
      <c r="D6" s="187"/>
      <c r="E6" s="1195"/>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2"/>
      <c r="AI6" s="75"/>
    </row>
    <row r="7" spans="1:35" s="102" customFormat="1" ht="18.75" customHeight="1" x14ac:dyDescent="0.2">
      <c r="A7" s="75"/>
      <c r="B7" s="187"/>
      <c r="C7" s="187"/>
      <c r="D7" s="187"/>
      <c r="E7" s="1195"/>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2"/>
      <c r="AI7" s="75"/>
    </row>
    <row r="8" spans="1:35" s="102" customFormat="1" ht="18.75" customHeight="1" x14ac:dyDescent="0.2">
      <c r="A8" s="75"/>
      <c r="B8" s="187"/>
      <c r="C8" s="187"/>
      <c r="D8" s="187"/>
      <c r="E8" s="1195"/>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2"/>
      <c r="AI8" s="75"/>
    </row>
    <row r="9" spans="1:35" s="102" customFormat="1" ht="18.75" customHeight="1" x14ac:dyDescent="0.2">
      <c r="A9" s="75"/>
      <c r="B9" s="187"/>
      <c r="C9" s="187"/>
      <c r="D9" s="187"/>
      <c r="E9" s="1195"/>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2"/>
      <c r="AI9" s="75"/>
    </row>
    <row r="10" spans="1:35" s="102" customFormat="1" ht="18.75" customHeight="1" x14ac:dyDescent="0.2">
      <c r="A10" s="75"/>
      <c r="B10" s="187"/>
      <c r="C10" s="187"/>
      <c r="D10" s="187"/>
      <c r="E10" s="1195"/>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2"/>
      <c r="AI10" s="75"/>
    </row>
    <row r="11" spans="1:35" s="102" customFormat="1" ht="18.75" customHeight="1" x14ac:dyDescent="0.2">
      <c r="A11" s="75"/>
      <c r="B11" s="187"/>
      <c r="C11" s="187"/>
      <c r="D11" s="187"/>
      <c r="E11" s="1195"/>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2"/>
      <c r="AI11" s="75"/>
    </row>
    <row r="12" spans="1:35" s="102" customFormat="1" ht="18.75" customHeight="1" x14ac:dyDescent="0.2">
      <c r="A12" s="75"/>
      <c r="B12" s="187"/>
      <c r="C12" s="187"/>
      <c r="D12" s="187"/>
      <c r="E12" s="1195"/>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2"/>
      <c r="AI12" s="75"/>
    </row>
    <row r="13" spans="1:35" s="102" customFormat="1" ht="18.75" customHeight="1" x14ac:dyDescent="0.2">
      <c r="A13" s="75"/>
      <c r="B13" s="187"/>
      <c r="C13" s="187"/>
      <c r="D13" s="187"/>
      <c r="E13" s="1195"/>
      <c r="F13" s="361"/>
      <c r="G13" s="361"/>
      <c r="H13" s="361"/>
      <c r="I13" s="361"/>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2"/>
      <c r="AI13" s="75"/>
    </row>
    <row r="14" spans="1:35" s="102" customFormat="1" ht="18.75" customHeight="1" x14ac:dyDescent="0.2">
      <c r="A14" s="75"/>
      <c r="B14" s="187"/>
      <c r="C14" s="187"/>
      <c r="D14" s="187"/>
      <c r="E14" s="1195"/>
      <c r="F14" s="361"/>
      <c r="G14" s="361"/>
      <c r="H14" s="361"/>
      <c r="I14" s="361"/>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2"/>
      <c r="AI14" s="75"/>
    </row>
    <row r="15" spans="1:35" s="102" customFormat="1" ht="18.75" customHeight="1" x14ac:dyDescent="0.2">
      <c r="A15" s="75"/>
      <c r="B15" s="187"/>
      <c r="C15" s="187"/>
      <c r="D15" s="187"/>
      <c r="E15" s="1195"/>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s="361"/>
      <c r="AG15" s="361"/>
      <c r="AH15" s="362"/>
      <c r="AI15" s="75"/>
    </row>
    <row r="16" spans="1:35" s="102" customFormat="1" ht="18.75" customHeight="1" x14ac:dyDescent="0.2">
      <c r="A16" s="75"/>
      <c r="B16" s="187"/>
      <c r="C16" s="187"/>
      <c r="D16" s="187"/>
      <c r="E16" s="1195"/>
      <c r="F16" s="361"/>
      <c r="G16" s="361"/>
      <c r="H16" s="36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1"/>
      <c r="AF16" s="361"/>
      <c r="AG16" s="361"/>
      <c r="AH16" s="362"/>
      <c r="AI16" s="75"/>
    </row>
    <row r="17" spans="1:35" s="102" customFormat="1" ht="18.75" customHeight="1" x14ac:dyDescent="0.2">
      <c r="A17" s="75"/>
      <c r="B17" s="187"/>
      <c r="C17" s="187"/>
      <c r="D17" s="187"/>
      <c r="E17" s="1195"/>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361"/>
      <c r="AE17" s="361"/>
      <c r="AF17" s="361"/>
      <c r="AG17" s="361"/>
      <c r="AH17" s="362"/>
      <c r="AI17" s="75"/>
    </row>
    <row r="18" spans="1:35" s="102" customFormat="1" ht="18.75" customHeight="1" x14ac:dyDescent="0.2">
      <c r="A18" s="75"/>
      <c r="B18" s="187"/>
      <c r="C18" s="187"/>
      <c r="D18" s="187"/>
      <c r="E18" s="1195"/>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1"/>
      <c r="AD18" s="361"/>
      <c r="AE18" s="361"/>
      <c r="AF18" s="361"/>
      <c r="AG18" s="361"/>
      <c r="AH18" s="362"/>
      <c r="AI18" s="75"/>
    </row>
    <row r="19" spans="1:35" s="102" customFormat="1" ht="18.75" customHeight="1" x14ac:dyDescent="0.2">
      <c r="A19" s="75"/>
      <c r="B19" s="187"/>
      <c r="C19" s="187"/>
      <c r="D19" s="187"/>
      <c r="E19" s="1195"/>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2"/>
      <c r="AI19" s="75"/>
    </row>
    <row r="20" spans="1:35" s="102" customFormat="1" ht="18.75" customHeight="1" x14ac:dyDescent="0.2">
      <c r="A20" s="75"/>
      <c r="B20" s="187"/>
      <c r="C20" s="187"/>
      <c r="D20" s="187"/>
      <c r="E20" s="1195"/>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1"/>
      <c r="AD20" s="361"/>
      <c r="AE20" s="361"/>
      <c r="AF20" s="361"/>
      <c r="AG20" s="361"/>
      <c r="AH20" s="362"/>
      <c r="AI20" s="75"/>
    </row>
    <row r="21" spans="1:35" s="102" customFormat="1" ht="18.75" customHeight="1" x14ac:dyDescent="0.2">
      <c r="A21" s="75"/>
      <c r="B21" s="187"/>
      <c r="C21" s="187"/>
      <c r="D21" s="187"/>
      <c r="E21" s="1195"/>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c r="AE21" s="361"/>
      <c r="AF21" s="361"/>
      <c r="AG21" s="361"/>
      <c r="AH21" s="362"/>
      <c r="AI21" s="75"/>
    </row>
    <row r="22" spans="1:35" s="102" customFormat="1" ht="18.75" customHeight="1" x14ac:dyDescent="0.2">
      <c r="A22" s="75"/>
      <c r="B22" s="187"/>
      <c r="C22" s="187"/>
      <c r="D22" s="187"/>
      <c r="E22" s="1195"/>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c r="AE22" s="361"/>
      <c r="AF22" s="361"/>
      <c r="AG22" s="361"/>
      <c r="AH22" s="362"/>
      <c r="AI22" s="75"/>
    </row>
    <row r="23" spans="1:35" s="102" customFormat="1" ht="18.75" customHeight="1" x14ac:dyDescent="0.2">
      <c r="A23" s="75"/>
      <c r="B23" s="187"/>
      <c r="C23" s="187"/>
      <c r="D23" s="187"/>
      <c r="E23" s="1195"/>
      <c r="F23" s="361"/>
      <c r="G23" s="361"/>
      <c r="H23" s="361"/>
      <c r="I23" s="361"/>
      <c r="J23" s="361"/>
      <c r="K23" s="361"/>
      <c r="L23" s="361"/>
      <c r="M23" s="361"/>
      <c r="N23" s="361"/>
      <c r="O23" s="361"/>
      <c r="P23" s="361"/>
      <c r="Q23" s="361"/>
      <c r="R23" s="361"/>
      <c r="S23" s="361"/>
      <c r="T23" s="361"/>
      <c r="U23" s="361"/>
      <c r="V23" s="361"/>
      <c r="W23" s="361"/>
      <c r="X23" s="361"/>
      <c r="Y23" s="361"/>
      <c r="Z23" s="361"/>
      <c r="AA23" s="361"/>
      <c r="AB23" s="361"/>
      <c r="AC23" s="361"/>
      <c r="AD23" s="361"/>
      <c r="AE23" s="361"/>
      <c r="AF23" s="361"/>
      <c r="AG23" s="361"/>
      <c r="AH23" s="362"/>
      <c r="AI23" s="75"/>
    </row>
    <row r="24" spans="1:35" s="102" customFormat="1" ht="18.75" customHeight="1" x14ac:dyDescent="0.2">
      <c r="A24" s="75"/>
      <c r="B24" s="187"/>
      <c r="C24" s="187"/>
      <c r="D24" s="187"/>
      <c r="E24" s="1195"/>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361"/>
      <c r="AE24" s="361"/>
      <c r="AF24" s="361"/>
      <c r="AG24" s="361"/>
      <c r="AH24" s="362"/>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48"/>
      <c r="C26" s="511"/>
      <c r="D26" s="511"/>
      <c r="E26" s="511"/>
      <c r="F26" s="511"/>
      <c r="G26" s="511"/>
      <c r="H26" s="511"/>
      <c r="I26" s="511"/>
      <c r="J26" s="511"/>
      <c r="K26" s="511"/>
      <c r="L26" s="511"/>
      <c r="M26" s="511"/>
      <c r="N26" s="511"/>
      <c r="O26" s="511"/>
      <c r="P26" s="511"/>
      <c r="Q26" s="511"/>
      <c r="R26" s="511"/>
      <c r="S26" s="511"/>
      <c r="T26" s="511"/>
      <c r="U26" s="511"/>
      <c r="V26" s="511"/>
      <c r="W26" s="511"/>
      <c r="X26" s="511"/>
      <c r="Y26" s="511"/>
      <c r="Z26" s="511"/>
      <c r="AA26" s="511"/>
      <c r="AB26" s="511"/>
      <c r="AC26" s="511"/>
      <c r="AD26" s="511"/>
      <c r="AE26" s="511"/>
      <c r="AF26" s="511"/>
      <c r="AG26" s="511"/>
      <c r="AH26" s="511"/>
      <c r="AI26" s="4"/>
    </row>
    <row r="27" spans="1:35" s="1" customFormat="1" x14ac:dyDescent="0.2">
      <c r="A27" s="397" t="s">
        <v>359</v>
      </c>
      <c r="B27" s="397"/>
      <c r="C27" s="397"/>
      <c r="D27" s="445">
        <f>'Form I'!$D$34</f>
        <v>0</v>
      </c>
      <c r="E27" s="446"/>
      <c r="F27" s="446"/>
      <c r="G27" s="447"/>
      <c r="H27" s="401" t="s">
        <v>356</v>
      </c>
      <c r="I27" s="353"/>
      <c r="J27" s="353"/>
      <c r="K27" s="353"/>
      <c r="L27" s="388"/>
      <c r="M27" s="448">
        <f>'Form I'!$M$34</f>
        <v>0</v>
      </c>
      <c r="N27" s="446"/>
      <c r="O27" s="446"/>
      <c r="P27" s="447"/>
      <c r="Q27" s="384" t="s">
        <v>4</v>
      </c>
      <c r="R27" s="384"/>
      <c r="S27" s="384"/>
      <c r="T27" s="385"/>
      <c r="U27" s="386"/>
      <c r="V27" s="387" t="s">
        <v>358</v>
      </c>
      <c r="W27" s="353"/>
      <c r="X27" s="353"/>
      <c r="Y27" s="388"/>
      <c r="Z27" s="385"/>
      <c r="AA27" s="389"/>
      <c r="AB27" s="384" t="s">
        <v>1</v>
      </c>
      <c r="AC27" s="384"/>
      <c r="AD27" s="381"/>
      <c r="AE27" s="382"/>
      <c r="AF27" s="382"/>
      <c r="AG27" s="382"/>
      <c r="AH27" s="383"/>
      <c r="AI27" s="100" t="e" vm="1">
        <v>#VALUE!</v>
      </c>
    </row>
  </sheetData>
  <sheetProtection sheet="1" selectLockedCells="1"/>
  <mergeCells count="32">
    <mergeCell ref="E24:AH24"/>
    <mergeCell ref="E19:AH19"/>
    <mergeCell ref="E20:AH20"/>
    <mergeCell ref="E21:AH21"/>
    <mergeCell ref="E22:AH22"/>
    <mergeCell ref="E23:AH23"/>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8:AH8"/>
    <mergeCell ref="E14:AH14"/>
    <mergeCell ref="E15:AH15"/>
    <mergeCell ref="E16:AH16"/>
    <mergeCell ref="E17:AH17"/>
    <mergeCell ref="AB27:AC27"/>
    <mergeCell ref="H27:L27"/>
    <mergeCell ref="Q27:S27"/>
    <mergeCell ref="T27:U27"/>
    <mergeCell ref="V27:Y27"/>
  </mergeCells>
  <phoneticPr fontId="5" type="noConversion"/>
  <conditionalFormatting sqref="D27:G27 M27:P27">
    <cfRule type="cellIs" dxfId="4019" priority="1" stopIfTrue="1" operator="equal">
      <formula>0</formula>
    </cfRule>
  </conditionalFormatting>
  <hyperlinks>
    <hyperlink ref="AI27" location="'Form II(b)'!AC25" display="i" xr:uid="{00000000-0004-0000-4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XXXI(f)</oddFooter>
  </headerFooter>
  <legacyDrawing r:id="rId2"/>
  <legacyDrawingHF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6">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59" t="s">
        <v>204</v>
      </c>
      <c r="C4" s="704"/>
      <c r="D4" s="705"/>
      <c r="E4" s="591" t="s">
        <v>205</v>
      </c>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1183"/>
      <c r="AI4" s="4"/>
    </row>
    <row r="5" spans="1:35" ht="24.75" customHeight="1" x14ac:dyDescent="0.2">
      <c r="A5" s="4"/>
      <c r="B5" s="194" t="s">
        <v>70</v>
      </c>
      <c r="C5" s="195" t="s">
        <v>202</v>
      </c>
      <c r="D5" s="195" t="s">
        <v>203</v>
      </c>
      <c r="E5" s="848"/>
      <c r="F5" s="849"/>
      <c r="G5" s="849"/>
      <c r="H5" s="849"/>
      <c r="I5" s="849"/>
      <c r="J5" s="849"/>
      <c r="K5" s="849"/>
      <c r="L5" s="849"/>
      <c r="M5" s="849"/>
      <c r="N5" s="849"/>
      <c r="O5" s="849"/>
      <c r="P5" s="849"/>
      <c r="Q5" s="849"/>
      <c r="R5" s="849"/>
      <c r="S5" s="849"/>
      <c r="T5" s="849"/>
      <c r="U5" s="849"/>
      <c r="V5" s="849"/>
      <c r="W5" s="849"/>
      <c r="X5" s="849"/>
      <c r="Y5" s="849"/>
      <c r="Z5" s="849"/>
      <c r="AA5" s="849"/>
      <c r="AB5" s="849"/>
      <c r="AC5" s="849"/>
      <c r="AD5" s="849"/>
      <c r="AE5" s="849"/>
      <c r="AF5" s="849"/>
      <c r="AG5" s="849"/>
      <c r="AH5" s="955"/>
      <c r="AI5" s="4"/>
    </row>
    <row r="6" spans="1:35" s="102" customFormat="1" ht="18.75" customHeight="1" x14ac:dyDescent="0.2">
      <c r="A6" s="75"/>
      <c r="B6" s="187"/>
      <c r="C6" s="187"/>
      <c r="D6" s="187"/>
      <c r="E6" s="1195"/>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2"/>
      <c r="AI6" s="75"/>
    </row>
    <row r="7" spans="1:35" s="102" customFormat="1" ht="18.75" customHeight="1" x14ac:dyDescent="0.2">
      <c r="A7" s="75"/>
      <c r="B7" s="187"/>
      <c r="C7" s="187"/>
      <c r="D7" s="187"/>
      <c r="E7" s="1195"/>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2"/>
      <c r="AI7" s="75"/>
    </row>
    <row r="8" spans="1:35" s="102" customFormat="1" ht="18.75" customHeight="1" x14ac:dyDescent="0.2">
      <c r="A8" s="75"/>
      <c r="B8" s="187"/>
      <c r="C8" s="187"/>
      <c r="D8" s="187"/>
      <c r="E8" s="1195"/>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2"/>
      <c r="AI8" s="75"/>
    </row>
    <row r="9" spans="1:35" s="102" customFormat="1" ht="18.75" customHeight="1" x14ac:dyDescent="0.2">
      <c r="A9" s="75"/>
      <c r="B9" s="187"/>
      <c r="C9" s="187"/>
      <c r="D9" s="187"/>
      <c r="E9" s="1195"/>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2"/>
      <c r="AI9" s="75"/>
    </row>
    <row r="10" spans="1:35" s="102" customFormat="1" ht="18.75" customHeight="1" x14ac:dyDescent="0.2">
      <c r="A10" s="75"/>
      <c r="B10" s="187"/>
      <c r="C10" s="187"/>
      <c r="D10" s="187"/>
      <c r="E10" s="1195"/>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2"/>
      <c r="AI10" s="75"/>
    </row>
    <row r="11" spans="1:35" s="102" customFormat="1" ht="18.75" customHeight="1" x14ac:dyDescent="0.2">
      <c r="A11" s="75"/>
      <c r="B11" s="187"/>
      <c r="C11" s="187"/>
      <c r="D11" s="187"/>
      <c r="E11" s="1195"/>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2"/>
      <c r="AI11" s="75"/>
    </row>
    <row r="12" spans="1:35" s="102" customFormat="1" ht="18.75" customHeight="1" x14ac:dyDescent="0.2">
      <c r="A12" s="75"/>
      <c r="B12" s="187"/>
      <c r="C12" s="187"/>
      <c r="D12" s="187"/>
      <c r="E12" s="1195"/>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2"/>
      <c r="AI12" s="75"/>
    </row>
    <row r="13" spans="1:35" s="102" customFormat="1" ht="18.75" customHeight="1" x14ac:dyDescent="0.2">
      <c r="A13" s="75"/>
      <c r="B13" s="187"/>
      <c r="C13" s="187"/>
      <c r="D13" s="187"/>
      <c r="E13" s="1195"/>
      <c r="F13" s="361"/>
      <c r="G13" s="361"/>
      <c r="H13" s="361"/>
      <c r="I13" s="361"/>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2"/>
      <c r="AI13" s="75"/>
    </row>
    <row r="14" spans="1:35" s="102" customFormat="1" ht="18.75" customHeight="1" x14ac:dyDescent="0.2">
      <c r="A14" s="75"/>
      <c r="B14" s="187"/>
      <c r="C14" s="187"/>
      <c r="D14" s="187"/>
      <c r="E14" s="1195"/>
      <c r="F14" s="361"/>
      <c r="G14" s="361"/>
      <c r="H14" s="361"/>
      <c r="I14" s="361"/>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2"/>
      <c r="AI14" s="75"/>
    </row>
    <row r="15" spans="1:35" s="102" customFormat="1" ht="18.75" customHeight="1" x14ac:dyDescent="0.2">
      <c r="A15" s="75"/>
      <c r="B15" s="187"/>
      <c r="C15" s="187"/>
      <c r="D15" s="187"/>
      <c r="E15" s="1195"/>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s="361"/>
      <c r="AG15" s="361"/>
      <c r="AH15" s="362"/>
      <c r="AI15" s="75"/>
    </row>
    <row r="16" spans="1:35" s="102" customFormat="1" ht="18.75" customHeight="1" x14ac:dyDescent="0.2">
      <c r="A16" s="75"/>
      <c r="B16" s="187"/>
      <c r="C16" s="187"/>
      <c r="D16" s="187"/>
      <c r="E16" s="1195"/>
      <c r="F16" s="361"/>
      <c r="G16" s="361"/>
      <c r="H16" s="36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1"/>
      <c r="AF16" s="361"/>
      <c r="AG16" s="361"/>
      <c r="AH16" s="362"/>
      <c r="AI16" s="75"/>
    </row>
    <row r="17" spans="1:35" s="102" customFormat="1" ht="18.75" customHeight="1" x14ac:dyDescent="0.2">
      <c r="A17" s="75"/>
      <c r="B17" s="187"/>
      <c r="C17" s="187"/>
      <c r="D17" s="187"/>
      <c r="E17" s="1195"/>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361"/>
      <c r="AE17" s="361"/>
      <c r="AF17" s="361"/>
      <c r="AG17" s="361"/>
      <c r="AH17" s="362"/>
      <c r="AI17" s="75"/>
    </row>
    <row r="18" spans="1:35" s="102" customFormat="1" ht="18.75" customHeight="1" x14ac:dyDescent="0.2">
      <c r="A18" s="75"/>
      <c r="B18" s="187"/>
      <c r="C18" s="187"/>
      <c r="D18" s="187"/>
      <c r="E18" s="1195"/>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1"/>
      <c r="AD18" s="361"/>
      <c r="AE18" s="361"/>
      <c r="AF18" s="361"/>
      <c r="AG18" s="361"/>
      <c r="AH18" s="362"/>
      <c r="AI18" s="75"/>
    </row>
    <row r="19" spans="1:35" s="102" customFormat="1" ht="18.75" customHeight="1" x14ac:dyDescent="0.2">
      <c r="A19" s="75"/>
      <c r="B19" s="187"/>
      <c r="C19" s="187"/>
      <c r="D19" s="187"/>
      <c r="E19" s="1195"/>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2"/>
      <c r="AI19" s="75"/>
    </row>
    <row r="20" spans="1:35" s="102" customFormat="1" ht="18.75" customHeight="1" x14ac:dyDescent="0.2">
      <c r="A20" s="75"/>
      <c r="B20" s="187"/>
      <c r="C20" s="187"/>
      <c r="D20" s="187"/>
      <c r="E20" s="1195"/>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1"/>
      <c r="AD20" s="361"/>
      <c r="AE20" s="361"/>
      <c r="AF20" s="361"/>
      <c r="AG20" s="361"/>
      <c r="AH20" s="362"/>
      <c r="AI20" s="75"/>
    </row>
    <row r="21" spans="1:35" s="102" customFormat="1" ht="18.75" customHeight="1" x14ac:dyDescent="0.2">
      <c r="A21" s="75"/>
      <c r="B21" s="187"/>
      <c r="C21" s="187"/>
      <c r="D21" s="187"/>
      <c r="E21" s="1195"/>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c r="AE21" s="361"/>
      <c r="AF21" s="361"/>
      <c r="AG21" s="361"/>
      <c r="AH21" s="362"/>
      <c r="AI21" s="75"/>
    </row>
    <row r="22" spans="1:35" s="102" customFormat="1" ht="18.75" customHeight="1" x14ac:dyDescent="0.2">
      <c r="A22" s="75"/>
      <c r="B22" s="187"/>
      <c r="C22" s="187"/>
      <c r="D22" s="187"/>
      <c r="E22" s="1195"/>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c r="AE22" s="361"/>
      <c r="AF22" s="361"/>
      <c r="AG22" s="361"/>
      <c r="AH22" s="362"/>
      <c r="AI22" s="75"/>
    </row>
    <row r="23" spans="1:35" s="102" customFormat="1" ht="18.75" customHeight="1" x14ac:dyDescent="0.2">
      <c r="A23" s="75"/>
      <c r="B23" s="187"/>
      <c r="C23" s="187"/>
      <c r="D23" s="187"/>
      <c r="E23" s="1195"/>
      <c r="F23" s="361"/>
      <c r="G23" s="361"/>
      <c r="H23" s="361"/>
      <c r="I23" s="361"/>
      <c r="J23" s="361"/>
      <c r="K23" s="361"/>
      <c r="L23" s="361"/>
      <c r="M23" s="361"/>
      <c r="N23" s="361"/>
      <c r="O23" s="361"/>
      <c r="P23" s="361"/>
      <c r="Q23" s="361"/>
      <c r="R23" s="361"/>
      <c r="S23" s="361"/>
      <c r="T23" s="361"/>
      <c r="U23" s="361"/>
      <c r="V23" s="361"/>
      <c r="W23" s="361"/>
      <c r="X23" s="361"/>
      <c r="Y23" s="361"/>
      <c r="Z23" s="361"/>
      <c r="AA23" s="361"/>
      <c r="AB23" s="361"/>
      <c r="AC23" s="361"/>
      <c r="AD23" s="361"/>
      <c r="AE23" s="361"/>
      <c r="AF23" s="361"/>
      <c r="AG23" s="361"/>
      <c r="AH23" s="362"/>
      <c r="AI23" s="75"/>
    </row>
    <row r="24" spans="1:35" s="102" customFormat="1" ht="18.75" customHeight="1" x14ac:dyDescent="0.2">
      <c r="A24" s="75"/>
      <c r="B24" s="187"/>
      <c r="C24" s="187"/>
      <c r="D24" s="187"/>
      <c r="E24" s="1195"/>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361"/>
      <c r="AE24" s="361"/>
      <c r="AF24" s="361"/>
      <c r="AG24" s="361"/>
      <c r="AH24" s="362"/>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48"/>
      <c r="C26" s="511"/>
      <c r="D26" s="511"/>
      <c r="E26" s="511"/>
      <c r="F26" s="511"/>
      <c r="G26" s="511"/>
      <c r="H26" s="511"/>
      <c r="I26" s="511"/>
      <c r="J26" s="511"/>
      <c r="K26" s="511"/>
      <c r="L26" s="511"/>
      <c r="M26" s="511"/>
      <c r="N26" s="511"/>
      <c r="O26" s="511"/>
      <c r="P26" s="511"/>
      <c r="Q26" s="511"/>
      <c r="R26" s="511"/>
      <c r="S26" s="511"/>
      <c r="T26" s="511"/>
      <c r="U26" s="511"/>
      <c r="V26" s="511"/>
      <c r="W26" s="511"/>
      <c r="X26" s="511"/>
      <c r="Y26" s="511"/>
      <c r="Z26" s="511"/>
      <c r="AA26" s="511"/>
      <c r="AB26" s="511"/>
      <c r="AC26" s="511"/>
      <c r="AD26" s="511"/>
      <c r="AE26" s="511"/>
      <c r="AF26" s="511"/>
      <c r="AG26" s="511"/>
      <c r="AH26" s="511"/>
      <c r="AI26" s="4"/>
    </row>
    <row r="27" spans="1:35" s="1" customFormat="1" x14ac:dyDescent="0.2">
      <c r="A27" s="397" t="s">
        <v>359</v>
      </c>
      <c r="B27" s="397"/>
      <c r="C27" s="397"/>
      <c r="D27" s="445">
        <f>'Form I'!$D$34</f>
        <v>0</v>
      </c>
      <c r="E27" s="446"/>
      <c r="F27" s="446"/>
      <c r="G27" s="447"/>
      <c r="H27" s="401" t="s">
        <v>356</v>
      </c>
      <c r="I27" s="353"/>
      <c r="J27" s="353"/>
      <c r="K27" s="353"/>
      <c r="L27" s="388"/>
      <c r="M27" s="448">
        <f>'Form I'!$M$34</f>
        <v>0</v>
      </c>
      <c r="N27" s="446"/>
      <c r="O27" s="446"/>
      <c r="P27" s="447"/>
      <c r="Q27" s="384" t="s">
        <v>4</v>
      </c>
      <c r="R27" s="384"/>
      <c r="S27" s="384"/>
      <c r="T27" s="385"/>
      <c r="U27" s="386"/>
      <c r="V27" s="387" t="s">
        <v>358</v>
      </c>
      <c r="W27" s="353"/>
      <c r="X27" s="353"/>
      <c r="Y27" s="388"/>
      <c r="Z27" s="385"/>
      <c r="AA27" s="389"/>
      <c r="AB27" s="384" t="s">
        <v>1</v>
      </c>
      <c r="AC27" s="384"/>
      <c r="AD27" s="381"/>
      <c r="AE27" s="382"/>
      <c r="AF27" s="382"/>
      <c r="AG27" s="382"/>
      <c r="AH27" s="383"/>
      <c r="AI27" s="100" t="e" vm="1">
        <v>#VALUE!</v>
      </c>
    </row>
  </sheetData>
  <sheetProtection sheet="1" selectLockedCells="1"/>
  <mergeCells count="32">
    <mergeCell ref="E8:AH8"/>
    <mergeCell ref="E11:AH11"/>
    <mergeCell ref="B4:D4"/>
    <mergeCell ref="E4:AH5"/>
    <mergeCell ref="E6:AH6"/>
    <mergeCell ref="E7:AH7"/>
    <mergeCell ref="E10:AH10"/>
    <mergeCell ref="E9:AH9"/>
    <mergeCell ref="V27:Y27"/>
    <mergeCell ref="Z27:AA27"/>
    <mergeCell ref="B26:AH26"/>
    <mergeCell ref="AD27:AH27"/>
    <mergeCell ref="A27:C27"/>
    <mergeCell ref="AB27:AC27"/>
    <mergeCell ref="H27:L27"/>
    <mergeCell ref="Q27:S27"/>
    <mergeCell ref="T27:U27"/>
    <mergeCell ref="D27:G27"/>
    <mergeCell ref="M27:P27"/>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s>
  <phoneticPr fontId="5" type="noConversion"/>
  <conditionalFormatting sqref="D27:G27 M27:P27">
    <cfRule type="cellIs" dxfId="4018" priority="1" stopIfTrue="1" operator="equal">
      <formula>0</formula>
    </cfRule>
  </conditionalFormatting>
  <hyperlinks>
    <hyperlink ref="AI27" location="'Form II(b)'!AC26" display="i" xr:uid="{00000000-0004-0000-5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XXXI(g)</oddFooter>
  </headerFooter>
  <legacyDrawing r:id="rId2"/>
  <legacyDrawingHF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7">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59" t="s">
        <v>204</v>
      </c>
      <c r="C4" s="704"/>
      <c r="D4" s="705"/>
      <c r="E4" s="591" t="s">
        <v>205</v>
      </c>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1183"/>
      <c r="AI4" s="4"/>
    </row>
    <row r="5" spans="1:35" ht="24.75" customHeight="1" x14ac:dyDescent="0.2">
      <c r="A5" s="4"/>
      <c r="B5" s="194" t="s">
        <v>70</v>
      </c>
      <c r="C5" s="195" t="s">
        <v>202</v>
      </c>
      <c r="D5" s="195" t="s">
        <v>203</v>
      </c>
      <c r="E5" s="848"/>
      <c r="F5" s="849"/>
      <c r="G5" s="849"/>
      <c r="H5" s="849"/>
      <c r="I5" s="849"/>
      <c r="J5" s="849"/>
      <c r="K5" s="849"/>
      <c r="L5" s="849"/>
      <c r="M5" s="849"/>
      <c r="N5" s="849"/>
      <c r="O5" s="849"/>
      <c r="P5" s="849"/>
      <c r="Q5" s="849"/>
      <c r="R5" s="849"/>
      <c r="S5" s="849"/>
      <c r="T5" s="849"/>
      <c r="U5" s="849"/>
      <c r="V5" s="849"/>
      <c r="W5" s="849"/>
      <c r="X5" s="849"/>
      <c r="Y5" s="849"/>
      <c r="Z5" s="849"/>
      <c r="AA5" s="849"/>
      <c r="AB5" s="849"/>
      <c r="AC5" s="849"/>
      <c r="AD5" s="849"/>
      <c r="AE5" s="849"/>
      <c r="AF5" s="849"/>
      <c r="AG5" s="849"/>
      <c r="AH5" s="955"/>
      <c r="AI5" s="4"/>
    </row>
    <row r="6" spans="1:35" s="102" customFormat="1" ht="18.75" customHeight="1" x14ac:dyDescent="0.2">
      <c r="A6" s="75"/>
      <c r="B6" s="241"/>
      <c r="C6" s="187"/>
      <c r="D6" s="187"/>
      <c r="E6" s="1195"/>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2"/>
      <c r="AI6" s="75"/>
    </row>
    <row r="7" spans="1:35" s="102" customFormat="1" ht="18.75" customHeight="1" x14ac:dyDescent="0.2">
      <c r="A7" s="75"/>
      <c r="B7" s="187"/>
      <c r="C7" s="187"/>
      <c r="D7" s="187"/>
      <c r="E7" s="1195"/>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2"/>
      <c r="AI7" s="75"/>
    </row>
    <row r="8" spans="1:35" s="102" customFormat="1" ht="18.75" customHeight="1" x14ac:dyDescent="0.2">
      <c r="A8" s="75"/>
      <c r="B8" s="187"/>
      <c r="C8" s="187"/>
      <c r="D8" s="187"/>
      <c r="E8" s="1195"/>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2"/>
      <c r="AI8" s="75"/>
    </row>
    <row r="9" spans="1:35" s="102" customFormat="1" ht="18.75" customHeight="1" x14ac:dyDescent="0.2">
      <c r="A9" s="75"/>
      <c r="B9" s="187"/>
      <c r="C9" s="187"/>
      <c r="D9" s="187"/>
      <c r="E9" s="1195"/>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2"/>
      <c r="AI9" s="75"/>
    </row>
    <row r="10" spans="1:35" s="102" customFormat="1" ht="18.75" customHeight="1" x14ac:dyDescent="0.2">
      <c r="A10" s="75"/>
      <c r="B10" s="187"/>
      <c r="C10" s="187"/>
      <c r="D10" s="187"/>
      <c r="E10" s="1195"/>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2"/>
      <c r="AI10" s="75"/>
    </row>
    <row r="11" spans="1:35" s="102" customFormat="1" ht="18.75" customHeight="1" x14ac:dyDescent="0.2">
      <c r="A11" s="75"/>
      <c r="B11" s="187"/>
      <c r="C11" s="187"/>
      <c r="D11" s="187"/>
      <c r="E11" s="1195"/>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2"/>
      <c r="AI11" s="75"/>
    </row>
    <row r="12" spans="1:35" s="102" customFormat="1" ht="18.75" customHeight="1" x14ac:dyDescent="0.2">
      <c r="A12" s="75"/>
      <c r="B12" s="187"/>
      <c r="C12" s="187"/>
      <c r="D12" s="187"/>
      <c r="E12" s="1195"/>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2"/>
      <c r="AI12" s="75"/>
    </row>
    <row r="13" spans="1:35" s="102" customFormat="1" ht="18.75" customHeight="1" x14ac:dyDescent="0.2">
      <c r="A13" s="75"/>
      <c r="B13" s="187"/>
      <c r="C13" s="187"/>
      <c r="D13" s="187"/>
      <c r="E13" s="1195"/>
      <c r="F13" s="361"/>
      <c r="G13" s="361"/>
      <c r="H13" s="361"/>
      <c r="I13" s="361"/>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2"/>
      <c r="AI13" s="75"/>
    </row>
    <row r="14" spans="1:35" s="102" customFormat="1" ht="18.75" customHeight="1" x14ac:dyDescent="0.2">
      <c r="A14" s="75"/>
      <c r="B14" s="187"/>
      <c r="C14" s="187"/>
      <c r="D14" s="187"/>
      <c r="E14" s="1195"/>
      <c r="F14" s="361"/>
      <c r="G14" s="361"/>
      <c r="H14" s="361"/>
      <c r="I14" s="361"/>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2"/>
      <c r="AI14" s="75"/>
    </row>
    <row r="15" spans="1:35" s="102" customFormat="1" ht="18.75" customHeight="1" x14ac:dyDescent="0.2">
      <c r="A15" s="75"/>
      <c r="B15" s="187"/>
      <c r="C15" s="187"/>
      <c r="D15" s="187"/>
      <c r="E15" s="1195"/>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s="361"/>
      <c r="AG15" s="361"/>
      <c r="AH15" s="362"/>
      <c r="AI15" s="75"/>
    </row>
    <row r="16" spans="1:35" s="102" customFormat="1" ht="18.75" customHeight="1" x14ac:dyDescent="0.2">
      <c r="A16" s="75"/>
      <c r="B16" s="187"/>
      <c r="C16" s="187"/>
      <c r="D16" s="187"/>
      <c r="E16" s="1195"/>
      <c r="F16" s="361"/>
      <c r="G16" s="361"/>
      <c r="H16" s="36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1"/>
      <c r="AF16" s="361"/>
      <c r="AG16" s="361"/>
      <c r="AH16" s="362"/>
      <c r="AI16" s="75"/>
    </row>
    <row r="17" spans="1:35" s="102" customFormat="1" ht="18.75" customHeight="1" x14ac:dyDescent="0.2">
      <c r="A17" s="75"/>
      <c r="B17" s="187"/>
      <c r="C17" s="187"/>
      <c r="D17" s="187"/>
      <c r="E17" s="1195"/>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361"/>
      <c r="AE17" s="361"/>
      <c r="AF17" s="361"/>
      <c r="AG17" s="361"/>
      <c r="AH17" s="362"/>
      <c r="AI17" s="75"/>
    </row>
    <row r="18" spans="1:35" s="102" customFormat="1" ht="18.75" customHeight="1" x14ac:dyDescent="0.2">
      <c r="A18" s="75"/>
      <c r="B18" s="187"/>
      <c r="C18" s="187"/>
      <c r="D18" s="187"/>
      <c r="E18" s="1195"/>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1"/>
      <c r="AD18" s="361"/>
      <c r="AE18" s="361"/>
      <c r="AF18" s="361"/>
      <c r="AG18" s="361"/>
      <c r="AH18" s="362"/>
      <c r="AI18" s="75"/>
    </row>
    <row r="19" spans="1:35" s="102" customFormat="1" ht="18.75" customHeight="1" x14ac:dyDescent="0.2">
      <c r="A19" s="75"/>
      <c r="B19" s="187"/>
      <c r="C19" s="187"/>
      <c r="D19" s="187"/>
      <c r="E19" s="1195"/>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2"/>
      <c r="AI19" s="75"/>
    </row>
    <row r="20" spans="1:35" s="102" customFormat="1" ht="18.75" customHeight="1" x14ac:dyDescent="0.2">
      <c r="A20" s="75"/>
      <c r="B20" s="187"/>
      <c r="C20" s="187"/>
      <c r="D20" s="187"/>
      <c r="E20" s="1195"/>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1"/>
      <c r="AD20" s="361"/>
      <c r="AE20" s="361"/>
      <c r="AF20" s="361"/>
      <c r="AG20" s="361"/>
      <c r="AH20" s="362"/>
      <c r="AI20" s="75"/>
    </row>
    <row r="21" spans="1:35" s="102" customFormat="1" ht="18.75" customHeight="1" x14ac:dyDescent="0.2">
      <c r="A21" s="75"/>
      <c r="B21" s="187"/>
      <c r="C21" s="187"/>
      <c r="D21" s="187"/>
      <c r="E21" s="1195"/>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c r="AE21" s="361"/>
      <c r="AF21" s="361"/>
      <c r="AG21" s="361"/>
      <c r="AH21" s="362"/>
      <c r="AI21" s="75"/>
    </row>
    <row r="22" spans="1:35" s="102" customFormat="1" ht="18.75" customHeight="1" x14ac:dyDescent="0.2">
      <c r="A22" s="75"/>
      <c r="B22" s="187"/>
      <c r="C22" s="187"/>
      <c r="D22" s="187"/>
      <c r="E22" s="1195"/>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c r="AE22" s="361"/>
      <c r="AF22" s="361"/>
      <c r="AG22" s="361"/>
      <c r="AH22" s="362"/>
      <c r="AI22" s="75"/>
    </row>
    <row r="23" spans="1:35" s="102" customFormat="1" ht="18.75" customHeight="1" x14ac:dyDescent="0.2">
      <c r="A23" s="75"/>
      <c r="B23" s="187"/>
      <c r="C23" s="187"/>
      <c r="D23" s="187"/>
      <c r="E23" s="1195"/>
      <c r="F23" s="361"/>
      <c r="G23" s="361"/>
      <c r="H23" s="361"/>
      <c r="I23" s="361"/>
      <c r="J23" s="361"/>
      <c r="K23" s="361"/>
      <c r="L23" s="361"/>
      <c r="M23" s="361"/>
      <c r="N23" s="361"/>
      <c r="O23" s="361"/>
      <c r="P23" s="361"/>
      <c r="Q23" s="361"/>
      <c r="R23" s="361"/>
      <c r="S23" s="361"/>
      <c r="T23" s="361"/>
      <c r="U23" s="361"/>
      <c r="V23" s="361"/>
      <c r="W23" s="361"/>
      <c r="X23" s="361"/>
      <c r="Y23" s="361"/>
      <c r="Z23" s="361"/>
      <c r="AA23" s="361"/>
      <c r="AB23" s="361"/>
      <c r="AC23" s="361"/>
      <c r="AD23" s="361"/>
      <c r="AE23" s="361"/>
      <c r="AF23" s="361"/>
      <c r="AG23" s="361"/>
      <c r="AH23" s="362"/>
      <c r="AI23" s="75"/>
    </row>
    <row r="24" spans="1:35" s="102" customFormat="1" ht="18.75" customHeight="1" x14ac:dyDescent="0.2">
      <c r="A24" s="75"/>
      <c r="B24" s="187"/>
      <c r="C24" s="187"/>
      <c r="D24" s="187"/>
      <c r="E24" s="1195"/>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361"/>
      <c r="AE24" s="361"/>
      <c r="AF24" s="361"/>
      <c r="AG24" s="361"/>
      <c r="AH24" s="362"/>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48"/>
      <c r="C26" s="511"/>
      <c r="D26" s="511"/>
      <c r="E26" s="511"/>
      <c r="F26" s="511"/>
      <c r="G26" s="511"/>
      <c r="H26" s="511"/>
      <c r="I26" s="511"/>
      <c r="J26" s="511"/>
      <c r="K26" s="511"/>
      <c r="L26" s="511"/>
      <c r="M26" s="511"/>
      <c r="N26" s="511"/>
      <c r="O26" s="511"/>
      <c r="P26" s="511"/>
      <c r="Q26" s="511"/>
      <c r="R26" s="511"/>
      <c r="S26" s="511"/>
      <c r="T26" s="511"/>
      <c r="U26" s="511"/>
      <c r="V26" s="511"/>
      <c r="W26" s="511"/>
      <c r="X26" s="511"/>
      <c r="Y26" s="511"/>
      <c r="Z26" s="511"/>
      <c r="AA26" s="511"/>
      <c r="AB26" s="511"/>
      <c r="AC26" s="511"/>
      <c r="AD26" s="511"/>
      <c r="AE26" s="511"/>
      <c r="AF26" s="511"/>
      <c r="AG26" s="511"/>
      <c r="AH26" s="511"/>
      <c r="AI26" s="4"/>
    </row>
    <row r="27" spans="1:35" s="1" customFormat="1" x14ac:dyDescent="0.2">
      <c r="A27" s="397" t="s">
        <v>359</v>
      </c>
      <c r="B27" s="397"/>
      <c r="C27" s="397"/>
      <c r="D27" s="445">
        <f>'Form I'!$D$34</f>
        <v>0</v>
      </c>
      <c r="E27" s="446"/>
      <c r="F27" s="446"/>
      <c r="G27" s="447"/>
      <c r="H27" s="401" t="s">
        <v>356</v>
      </c>
      <c r="I27" s="353"/>
      <c r="J27" s="353"/>
      <c r="K27" s="353"/>
      <c r="L27" s="388"/>
      <c r="M27" s="448">
        <f>'Form I'!$M$34</f>
        <v>0</v>
      </c>
      <c r="N27" s="446"/>
      <c r="O27" s="446"/>
      <c r="P27" s="447"/>
      <c r="Q27" s="384" t="s">
        <v>4</v>
      </c>
      <c r="R27" s="384"/>
      <c r="S27" s="384"/>
      <c r="T27" s="385"/>
      <c r="U27" s="386"/>
      <c r="V27" s="387" t="s">
        <v>358</v>
      </c>
      <c r="W27" s="353"/>
      <c r="X27" s="353"/>
      <c r="Y27" s="388"/>
      <c r="Z27" s="385"/>
      <c r="AA27" s="389"/>
      <c r="AB27" s="384" t="s">
        <v>1</v>
      </c>
      <c r="AC27" s="384"/>
      <c r="AD27" s="381"/>
      <c r="AE27" s="382"/>
      <c r="AF27" s="382"/>
      <c r="AG27" s="382"/>
      <c r="AH27" s="383"/>
      <c r="AI27" s="100" t="e" vm="1">
        <v>#VALUE!</v>
      </c>
    </row>
  </sheetData>
  <sheetProtection sheet="1" selectLockedCells="1"/>
  <mergeCells count="32">
    <mergeCell ref="E24:AH24"/>
    <mergeCell ref="E19:AH19"/>
    <mergeCell ref="E20:AH20"/>
    <mergeCell ref="E21:AH21"/>
    <mergeCell ref="E22:AH22"/>
    <mergeCell ref="E23:AH23"/>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8:AH8"/>
    <mergeCell ref="E14:AH14"/>
    <mergeCell ref="E15:AH15"/>
    <mergeCell ref="E16:AH16"/>
    <mergeCell ref="E17:AH17"/>
    <mergeCell ref="AB27:AC27"/>
    <mergeCell ref="H27:L27"/>
    <mergeCell ref="Q27:S27"/>
    <mergeCell ref="T27:U27"/>
    <mergeCell ref="V27:Y27"/>
  </mergeCells>
  <phoneticPr fontId="5" type="noConversion"/>
  <conditionalFormatting sqref="D27:G27 M27:P27">
    <cfRule type="cellIs" dxfId="4017" priority="1" stopIfTrue="1" operator="equal">
      <formula>0</formula>
    </cfRule>
  </conditionalFormatting>
  <hyperlinks>
    <hyperlink ref="AI27" location="'Form II(b)'!AC27" display="i" xr:uid="{00000000-0004-0000-5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XXXI(h)</oddFooter>
  </headerFooter>
  <legacyDrawing r:id="rId2"/>
  <legacyDrawingHF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8">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59" t="s">
        <v>204</v>
      </c>
      <c r="C4" s="704"/>
      <c r="D4" s="705"/>
      <c r="E4" s="591" t="s">
        <v>205</v>
      </c>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1183"/>
      <c r="AI4" s="4"/>
    </row>
    <row r="5" spans="1:35" ht="24.75" customHeight="1" x14ac:dyDescent="0.2">
      <c r="A5" s="4"/>
      <c r="B5" s="194" t="s">
        <v>70</v>
      </c>
      <c r="C5" s="195" t="s">
        <v>202</v>
      </c>
      <c r="D5" s="195" t="s">
        <v>203</v>
      </c>
      <c r="E5" s="848"/>
      <c r="F5" s="849"/>
      <c r="G5" s="849"/>
      <c r="H5" s="849"/>
      <c r="I5" s="849"/>
      <c r="J5" s="849"/>
      <c r="K5" s="849"/>
      <c r="L5" s="849"/>
      <c r="M5" s="849"/>
      <c r="N5" s="849"/>
      <c r="O5" s="849"/>
      <c r="P5" s="849"/>
      <c r="Q5" s="849"/>
      <c r="R5" s="849"/>
      <c r="S5" s="849"/>
      <c r="T5" s="849"/>
      <c r="U5" s="849"/>
      <c r="V5" s="849"/>
      <c r="W5" s="849"/>
      <c r="X5" s="849"/>
      <c r="Y5" s="849"/>
      <c r="Z5" s="849"/>
      <c r="AA5" s="849"/>
      <c r="AB5" s="849"/>
      <c r="AC5" s="849"/>
      <c r="AD5" s="849"/>
      <c r="AE5" s="849"/>
      <c r="AF5" s="849"/>
      <c r="AG5" s="849"/>
      <c r="AH5" s="955"/>
      <c r="AI5" s="4"/>
    </row>
    <row r="6" spans="1:35" s="102" customFormat="1" ht="18.75" customHeight="1" x14ac:dyDescent="0.2">
      <c r="A6" s="75"/>
      <c r="B6" s="187"/>
      <c r="C6" s="187"/>
      <c r="D6" s="187"/>
      <c r="E6" s="1195"/>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2"/>
      <c r="AI6" s="75"/>
    </row>
    <row r="7" spans="1:35" s="102" customFormat="1" ht="18.75" customHeight="1" x14ac:dyDescent="0.2">
      <c r="A7" s="75"/>
      <c r="B7" s="187"/>
      <c r="C7" s="187"/>
      <c r="D7" s="187"/>
      <c r="E7" s="1195"/>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2"/>
      <c r="AI7" s="75"/>
    </row>
    <row r="8" spans="1:35" s="102" customFormat="1" ht="18.75" customHeight="1" x14ac:dyDescent="0.2">
      <c r="A8" s="75"/>
      <c r="B8" s="187"/>
      <c r="C8" s="187"/>
      <c r="D8" s="187"/>
      <c r="E8" s="1195"/>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2"/>
      <c r="AI8" s="75"/>
    </row>
    <row r="9" spans="1:35" s="102" customFormat="1" ht="18.75" customHeight="1" x14ac:dyDescent="0.2">
      <c r="A9" s="75"/>
      <c r="B9" s="187"/>
      <c r="C9" s="187"/>
      <c r="D9" s="187"/>
      <c r="E9" s="1195"/>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2"/>
      <c r="AI9" s="75"/>
    </row>
    <row r="10" spans="1:35" s="102" customFormat="1" ht="18.75" customHeight="1" x14ac:dyDescent="0.2">
      <c r="A10" s="75"/>
      <c r="B10" s="187"/>
      <c r="C10" s="187"/>
      <c r="D10" s="187"/>
      <c r="E10" s="1195"/>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2"/>
      <c r="AI10" s="75"/>
    </row>
    <row r="11" spans="1:35" s="102" customFormat="1" ht="18.75" customHeight="1" x14ac:dyDescent="0.2">
      <c r="A11" s="75"/>
      <c r="B11" s="187"/>
      <c r="C11" s="187"/>
      <c r="D11" s="187"/>
      <c r="E11" s="1195"/>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2"/>
      <c r="AI11" s="75"/>
    </row>
    <row r="12" spans="1:35" s="102" customFormat="1" ht="18.75" customHeight="1" x14ac:dyDescent="0.2">
      <c r="A12" s="75"/>
      <c r="B12" s="187"/>
      <c r="C12" s="187"/>
      <c r="D12" s="187"/>
      <c r="E12" s="1195"/>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2"/>
      <c r="AI12" s="75"/>
    </row>
    <row r="13" spans="1:35" s="102" customFormat="1" ht="18.75" customHeight="1" x14ac:dyDescent="0.2">
      <c r="A13" s="75"/>
      <c r="B13" s="187"/>
      <c r="C13" s="187"/>
      <c r="D13" s="187"/>
      <c r="E13" s="1195"/>
      <c r="F13" s="361"/>
      <c r="G13" s="361"/>
      <c r="H13" s="361"/>
      <c r="I13" s="361"/>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2"/>
      <c r="AI13" s="75"/>
    </row>
    <row r="14" spans="1:35" s="102" customFormat="1" ht="18.75" customHeight="1" x14ac:dyDescent="0.2">
      <c r="A14" s="75"/>
      <c r="B14" s="187"/>
      <c r="C14" s="187"/>
      <c r="D14" s="187"/>
      <c r="E14" s="1195"/>
      <c r="F14" s="361"/>
      <c r="G14" s="361"/>
      <c r="H14" s="361"/>
      <c r="I14" s="361"/>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2"/>
      <c r="AI14" s="75"/>
    </row>
    <row r="15" spans="1:35" s="102" customFormat="1" ht="18.75" customHeight="1" x14ac:dyDescent="0.2">
      <c r="A15" s="75"/>
      <c r="B15" s="187"/>
      <c r="C15" s="187"/>
      <c r="D15" s="187"/>
      <c r="E15" s="1195"/>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s="361"/>
      <c r="AG15" s="361"/>
      <c r="AH15" s="362"/>
      <c r="AI15" s="75"/>
    </row>
    <row r="16" spans="1:35" s="102" customFormat="1" ht="18.75" customHeight="1" x14ac:dyDescent="0.2">
      <c r="A16" s="75"/>
      <c r="B16" s="187"/>
      <c r="C16" s="187"/>
      <c r="D16" s="187"/>
      <c r="E16" s="1195"/>
      <c r="F16" s="361"/>
      <c r="G16" s="361"/>
      <c r="H16" s="36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1"/>
      <c r="AF16" s="361"/>
      <c r="AG16" s="361"/>
      <c r="AH16" s="362"/>
      <c r="AI16" s="75"/>
    </row>
    <row r="17" spans="1:35" s="102" customFormat="1" ht="18.75" customHeight="1" x14ac:dyDescent="0.2">
      <c r="A17" s="75"/>
      <c r="B17" s="187"/>
      <c r="C17" s="187"/>
      <c r="D17" s="187"/>
      <c r="E17" s="1195"/>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361"/>
      <c r="AE17" s="361"/>
      <c r="AF17" s="361"/>
      <c r="AG17" s="361"/>
      <c r="AH17" s="362"/>
      <c r="AI17" s="75"/>
    </row>
    <row r="18" spans="1:35" s="102" customFormat="1" ht="18.75" customHeight="1" x14ac:dyDescent="0.2">
      <c r="A18" s="75"/>
      <c r="B18" s="187"/>
      <c r="C18" s="187"/>
      <c r="D18" s="187"/>
      <c r="E18" s="1195"/>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1"/>
      <c r="AD18" s="361"/>
      <c r="AE18" s="361"/>
      <c r="AF18" s="361"/>
      <c r="AG18" s="361"/>
      <c r="AH18" s="362"/>
      <c r="AI18" s="75"/>
    </row>
    <row r="19" spans="1:35" s="102" customFormat="1" ht="18.75" customHeight="1" x14ac:dyDescent="0.2">
      <c r="A19" s="75"/>
      <c r="B19" s="187"/>
      <c r="C19" s="187"/>
      <c r="D19" s="187"/>
      <c r="E19" s="1195"/>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2"/>
      <c r="AI19" s="75"/>
    </row>
    <row r="20" spans="1:35" s="102" customFormat="1" ht="18.75" customHeight="1" x14ac:dyDescent="0.2">
      <c r="A20" s="75"/>
      <c r="B20" s="187"/>
      <c r="C20" s="187"/>
      <c r="D20" s="187"/>
      <c r="E20" s="1195"/>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1"/>
      <c r="AD20" s="361"/>
      <c r="AE20" s="361"/>
      <c r="AF20" s="361"/>
      <c r="AG20" s="361"/>
      <c r="AH20" s="362"/>
      <c r="AI20" s="75"/>
    </row>
    <row r="21" spans="1:35" s="102" customFormat="1" ht="18.75" customHeight="1" x14ac:dyDescent="0.2">
      <c r="A21" s="75"/>
      <c r="B21" s="187"/>
      <c r="C21" s="187"/>
      <c r="D21" s="187"/>
      <c r="E21" s="1195"/>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c r="AE21" s="361"/>
      <c r="AF21" s="361"/>
      <c r="AG21" s="361"/>
      <c r="AH21" s="362"/>
      <c r="AI21" s="75"/>
    </row>
    <row r="22" spans="1:35" s="102" customFormat="1" ht="18.75" customHeight="1" x14ac:dyDescent="0.2">
      <c r="A22" s="75"/>
      <c r="B22" s="187"/>
      <c r="C22" s="187"/>
      <c r="D22" s="187"/>
      <c r="E22" s="1195"/>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c r="AE22" s="361"/>
      <c r="AF22" s="361"/>
      <c r="AG22" s="361"/>
      <c r="AH22" s="362"/>
      <c r="AI22" s="75"/>
    </row>
    <row r="23" spans="1:35" s="102" customFormat="1" ht="18.75" customHeight="1" x14ac:dyDescent="0.2">
      <c r="A23" s="75"/>
      <c r="B23" s="187"/>
      <c r="C23" s="187"/>
      <c r="D23" s="187"/>
      <c r="E23" s="1195"/>
      <c r="F23" s="361"/>
      <c r="G23" s="361"/>
      <c r="H23" s="361"/>
      <c r="I23" s="361"/>
      <c r="J23" s="361"/>
      <c r="K23" s="361"/>
      <c r="L23" s="361"/>
      <c r="M23" s="361"/>
      <c r="N23" s="361"/>
      <c r="O23" s="361"/>
      <c r="P23" s="361"/>
      <c r="Q23" s="361"/>
      <c r="R23" s="361"/>
      <c r="S23" s="361"/>
      <c r="T23" s="361"/>
      <c r="U23" s="361"/>
      <c r="V23" s="361"/>
      <c r="W23" s="361"/>
      <c r="X23" s="361"/>
      <c r="Y23" s="361"/>
      <c r="Z23" s="361"/>
      <c r="AA23" s="361"/>
      <c r="AB23" s="361"/>
      <c r="AC23" s="361"/>
      <c r="AD23" s="361"/>
      <c r="AE23" s="361"/>
      <c r="AF23" s="361"/>
      <c r="AG23" s="361"/>
      <c r="AH23" s="362"/>
      <c r="AI23" s="75"/>
    </row>
    <row r="24" spans="1:35" s="102" customFormat="1" ht="18.75" customHeight="1" x14ac:dyDescent="0.2">
      <c r="A24" s="75"/>
      <c r="B24" s="187"/>
      <c r="C24" s="187"/>
      <c r="D24" s="187"/>
      <c r="E24" s="1195"/>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361"/>
      <c r="AE24" s="361"/>
      <c r="AF24" s="361"/>
      <c r="AG24" s="361"/>
      <c r="AH24" s="362"/>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48"/>
      <c r="C26" s="511"/>
      <c r="D26" s="511"/>
      <c r="E26" s="511"/>
      <c r="F26" s="511"/>
      <c r="G26" s="511"/>
      <c r="H26" s="511"/>
      <c r="I26" s="511"/>
      <c r="J26" s="511"/>
      <c r="K26" s="511"/>
      <c r="L26" s="511"/>
      <c r="M26" s="511"/>
      <c r="N26" s="511"/>
      <c r="O26" s="511"/>
      <c r="P26" s="511"/>
      <c r="Q26" s="511"/>
      <c r="R26" s="511"/>
      <c r="S26" s="511"/>
      <c r="T26" s="511"/>
      <c r="U26" s="511"/>
      <c r="V26" s="511"/>
      <c r="W26" s="511"/>
      <c r="X26" s="511"/>
      <c r="Y26" s="511"/>
      <c r="Z26" s="511"/>
      <c r="AA26" s="511"/>
      <c r="AB26" s="511"/>
      <c r="AC26" s="511"/>
      <c r="AD26" s="511"/>
      <c r="AE26" s="511"/>
      <c r="AF26" s="511"/>
      <c r="AG26" s="511"/>
      <c r="AH26" s="511"/>
      <c r="AI26" s="4"/>
    </row>
    <row r="27" spans="1:35" s="1" customFormat="1" x14ac:dyDescent="0.2">
      <c r="A27" s="397" t="s">
        <v>359</v>
      </c>
      <c r="B27" s="397"/>
      <c r="C27" s="397"/>
      <c r="D27" s="445">
        <f>'Form I'!$D$34</f>
        <v>0</v>
      </c>
      <c r="E27" s="446"/>
      <c r="F27" s="446"/>
      <c r="G27" s="447"/>
      <c r="H27" s="401" t="s">
        <v>356</v>
      </c>
      <c r="I27" s="353"/>
      <c r="J27" s="353"/>
      <c r="K27" s="353"/>
      <c r="L27" s="388"/>
      <c r="M27" s="448">
        <f>'Form I'!$M$34</f>
        <v>0</v>
      </c>
      <c r="N27" s="446"/>
      <c r="O27" s="446"/>
      <c r="P27" s="447"/>
      <c r="Q27" s="384" t="s">
        <v>4</v>
      </c>
      <c r="R27" s="384"/>
      <c r="S27" s="384"/>
      <c r="T27" s="385"/>
      <c r="U27" s="386"/>
      <c r="V27" s="387" t="s">
        <v>358</v>
      </c>
      <c r="W27" s="353"/>
      <c r="X27" s="353"/>
      <c r="Y27" s="388"/>
      <c r="Z27" s="385"/>
      <c r="AA27" s="389"/>
      <c r="AB27" s="384" t="s">
        <v>1</v>
      </c>
      <c r="AC27" s="384"/>
      <c r="AD27" s="381"/>
      <c r="AE27" s="382"/>
      <c r="AF27" s="382"/>
      <c r="AG27" s="382"/>
      <c r="AH27" s="383"/>
      <c r="AI27" s="100" t="e" vm="1">
        <v>#VALUE!</v>
      </c>
    </row>
  </sheetData>
  <sheetProtection sheet="1" selectLockedCells="1"/>
  <mergeCells count="32">
    <mergeCell ref="E8:AH8"/>
    <mergeCell ref="E11:AH11"/>
    <mergeCell ref="B4:D4"/>
    <mergeCell ref="E4:AH5"/>
    <mergeCell ref="E6:AH6"/>
    <mergeCell ref="E7:AH7"/>
    <mergeCell ref="E10:AH10"/>
    <mergeCell ref="E9:AH9"/>
    <mergeCell ref="V27:Y27"/>
    <mergeCell ref="Z27:AA27"/>
    <mergeCell ref="B26:AH26"/>
    <mergeCell ref="AD27:AH27"/>
    <mergeCell ref="A27:C27"/>
    <mergeCell ref="AB27:AC27"/>
    <mergeCell ref="H27:L27"/>
    <mergeCell ref="Q27:S27"/>
    <mergeCell ref="T27:U27"/>
    <mergeCell ref="D27:G27"/>
    <mergeCell ref="M27:P27"/>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s>
  <phoneticPr fontId="5" type="noConversion"/>
  <conditionalFormatting sqref="D27:G27 M27:P27">
    <cfRule type="cellIs" dxfId="4016" priority="1" stopIfTrue="1" operator="equal">
      <formula>0</formula>
    </cfRule>
  </conditionalFormatting>
  <hyperlinks>
    <hyperlink ref="AI27" location="'Form II(b)'!AC28" display="i" xr:uid="{00000000-0004-0000-5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XXXI(i)</oddFooter>
  </headerFooter>
  <legacyDrawing r:id="rId2"/>
  <legacyDrawingHF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58">
    <tabColor theme="2" tint="-0.249977111117893"/>
  </sheetPr>
  <dimension ref="A1:BG31"/>
  <sheetViews>
    <sheetView view="pageBreakPreview" zoomScaleNormal="100" zoomScaleSheetLayoutView="100" workbookViewId="0">
      <selection activeCell="Q5" sqref="Q5:T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736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25"/>
      <c r="C4" s="25"/>
      <c r="D4" s="25"/>
      <c r="E4" s="25"/>
      <c r="F4" s="1260" t="s">
        <v>350</v>
      </c>
      <c r="G4" s="1261"/>
      <c r="H4" s="1261"/>
      <c r="I4" s="1261"/>
      <c r="J4" s="1261"/>
      <c r="K4" s="1261"/>
      <c r="L4" s="1261"/>
      <c r="M4" s="1261"/>
      <c r="N4" s="1261"/>
      <c r="O4" s="1261"/>
      <c r="P4" s="1261"/>
      <c r="Q4" s="695" t="s">
        <v>351</v>
      </c>
      <c r="R4" s="1262"/>
      <c r="S4" s="1262"/>
      <c r="T4" s="1262"/>
      <c r="U4" s="695" t="s">
        <v>64</v>
      </c>
      <c r="V4" s="1262"/>
      <c r="W4" s="1262"/>
      <c r="X4" s="1262"/>
      <c r="Y4" s="695" t="s">
        <v>352</v>
      </c>
      <c r="Z4" s="1262"/>
      <c r="AA4" s="1262"/>
      <c r="AB4" s="1262"/>
      <c r="AC4" s="164"/>
      <c r="AD4" s="4"/>
      <c r="AE4" s="4"/>
      <c r="AF4" s="4"/>
      <c r="AG4" s="54"/>
      <c r="AH4" s="54"/>
      <c r="AI4" s="4"/>
    </row>
    <row r="5" spans="1:35" ht="18.75" customHeight="1" x14ac:dyDescent="0.2">
      <c r="A5" s="4"/>
      <c r="B5" s="9"/>
      <c r="C5" s="9"/>
      <c r="D5" s="9"/>
      <c r="E5" s="9"/>
      <c r="F5" s="1251" t="s">
        <v>395</v>
      </c>
      <c r="G5" s="1252"/>
      <c r="H5" s="1252"/>
      <c r="I5" s="1252"/>
      <c r="J5" s="1252"/>
      <c r="K5" s="1252"/>
      <c r="L5" s="1252"/>
      <c r="M5" s="1252"/>
      <c r="N5" s="1252"/>
      <c r="O5" s="1252"/>
      <c r="P5" s="1252"/>
      <c r="Q5" s="1213">
        <v>0</v>
      </c>
      <c r="R5" s="1219"/>
      <c r="S5" s="1219"/>
      <c r="T5" s="1219"/>
      <c r="U5" s="1213"/>
      <c r="V5" s="1214"/>
      <c r="W5" s="1214"/>
      <c r="X5" s="1214"/>
      <c r="Y5" s="1215">
        <f>U5*Q5</f>
        <v>0</v>
      </c>
      <c r="Z5" s="1216"/>
      <c r="AA5" s="1216"/>
      <c r="AB5" s="1216"/>
      <c r="AC5" s="165"/>
      <c r="AD5" s="7"/>
      <c r="AE5" s="7"/>
      <c r="AF5" s="7"/>
      <c r="AG5" s="54"/>
      <c r="AH5" s="54"/>
      <c r="AI5" s="4"/>
    </row>
    <row r="6" spans="1:35" s="102" customFormat="1" ht="18.75" customHeight="1" x14ac:dyDescent="0.2">
      <c r="A6" s="75"/>
      <c r="B6" s="49"/>
      <c r="C6" s="49"/>
      <c r="D6" s="49"/>
      <c r="E6" s="49"/>
      <c r="F6" s="1251" t="s">
        <v>396</v>
      </c>
      <c r="G6" s="1252"/>
      <c r="H6" s="1252"/>
      <c r="I6" s="1252"/>
      <c r="J6" s="1252"/>
      <c r="K6" s="1252"/>
      <c r="L6" s="1252"/>
      <c r="M6" s="1252"/>
      <c r="N6" s="1252"/>
      <c r="O6" s="1252"/>
      <c r="P6" s="1253"/>
      <c r="Q6" s="1232"/>
      <c r="R6" s="1263"/>
      <c r="S6" s="1263"/>
      <c r="T6" s="1241"/>
      <c r="U6" s="1232"/>
      <c r="V6" s="1263"/>
      <c r="W6" s="1263"/>
      <c r="X6" s="1241"/>
      <c r="Y6" s="1215">
        <f t="shared" ref="Y6:Y16" si="0">U6*Q6</f>
        <v>0</v>
      </c>
      <c r="Z6" s="1216"/>
      <c r="AA6" s="1216"/>
      <c r="AB6" s="1216"/>
      <c r="AC6" s="165"/>
      <c r="AD6" s="75" t="s">
        <v>329</v>
      </c>
      <c r="AE6" s="75"/>
      <c r="AF6" s="75"/>
      <c r="AG6" s="72"/>
      <c r="AH6" s="72"/>
      <c r="AI6" s="75"/>
    </row>
    <row r="7" spans="1:35" s="102" customFormat="1" ht="18.75" customHeight="1" x14ac:dyDescent="0.2">
      <c r="A7" s="75"/>
      <c r="B7" s="49"/>
      <c r="C7" s="49"/>
      <c r="D7" s="49"/>
      <c r="E7" s="49"/>
      <c r="F7" s="1251" t="s">
        <v>353</v>
      </c>
      <c r="G7" s="1252"/>
      <c r="H7" s="1252"/>
      <c r="I7" s="1252"/>
      <c r="J7" s="1252"/>
      <c r="K7" s="1252"/>
      <c r="L7" s="1252"/>
      <c r="M7" s="1252"/>
      <c r="N7" s="1252"/>
      <c r="O7" s="1252"/>
      <c r="P7" s="1252"/>
      <c r="Q7" s="1213"/>
      <c r="R7" s="1219"/>
      <c r="S7" s="1219"/>
      <c r="T7" s="1219"/>
      <c r="U7" s="1213"/>
      <c r="V7" s="1214"/>
      <c r="W7" s="1214"/>
      <c r="X7" s="1214"/>
      <c r="Y7" s="1215">
        <f t="shared" si="0"/>
        <v>0</v>
      </c>
      <c r="Z7" s="1216"/>
      <c r="AA7" s="1216"/>
      <c r="AB7" s="1216"/>
      <c r="AC7" s="165"/>
      <c r="AD7" s="725" t="s">
        <v>751</v>
      </c>
      <c r="AE7" s="726"/>
      <c r="AF7" s="726"/>
      <c r="AG7" s="726"/>
      <c r="AH7" s="726"/>
      <c r="AI7" s="75"/>
    </row>
    <row r="8" spans="1:35" s="102" customFormat="1" ht="18.75" customHeight="1" x14ac:dyDescent="0.2">
      <c r="A8" s="75"/>
      <c r="B8" s="49"/>
      <c r="C8" s="49"/>
      <c r="D8" s="49"/>
      <c r="E8" s="49"/>
      <c r="F8" s="1251" t="s">
        <v>397</v>
      </c>
      <c r="G8" s="1252"/>
      <c r="H8" s="1252"/>
      <c r="I8" s="1252"/>
      <c r="J8" s="1252"/>
      <c r="K8" s="1252"/>
      <c r="L8" s="1252"/>
      <c r="M8" s="1252"/>
      <c r="N8" s="1252"/>
      <c r="O8" s="1252"/>
      <c r="P8" s="1252"/>
      <c r="Q8" s="1213"/>
      <c r="R8" s="1219"/>
      <c r="S8" s="1219"/>
      <c r="T8" s="1219"/>
      <c r="U8" s="1213"/>
      <c r="V8" s="1214"/>
      <c r="W8" s="1214"/>
      <c r="X8" s="1214"/>
      <c r="Y8" s="1215">
        <f t="shared" si="0"/>
        <v>0</v>
      </c>
      <c r="Z8" s="1216"/>
      <c r="AA8" s="1216"/>
      <c r="AB8" s="1216"/>
      <c r="AC8" s="165"/>
      <c r="AD8" s="726"/>
      <c r="AE8" s="726"/>
      <c r="AF8" s="726"/>
      <c r="AG8" s="726"/>
      <c r="AH8" s="726"/>
      <c r="AI8" s="75"/>
    </row>
    <row r="9" spans="1:35" s="102" customFormat="1" ht="18.75" customHeight="1" x14ac:dyDescent="0.2">
      <c r="A9" s="75"/>
      <c r="B9" s="49"/>
      <c r="C9" s="49"/>
      <c r="D9" s="49"/>
      <c r="E9" s="49"/>
      <c r="F9" s="1251" t="s">
        <v>398</v>
      </c>
      <c r="G9" s="1252"/>
      <c r="H9" s="1252"/>
      <c r="I9" s="1252"/>
      <c r="J9" s="1252"/>
      <c r="K9" s="1252"/>
      <c r="L9" s="1252"/>
      <c r="M9" s="1252"/>
      <c r="N9" s="1252"/>
      <c r="O9" s="1252"/>
      <c r="P9" s="1252"/>
      <c r="Q9" s="1213"/>
      <c r="R9" s="1219"/>
      <c r="S9" s="1219"/>
      <c r="T9" s="1219"/>
      <c r="U9" s="1213"/>
      <c r="V9" s="1214"/>
      <c r="W9" s="1214"/>
      <c r="X9" s="1214"/>
      <c r="Y9" s="1215">
        <f t="shared" si="0"/>
        <v>0</v>
      </c>
      <c r="Z9" s="1216"/>
      <c r="AA9" s="1216"/>
      <c r="AB9" s="1216"/>
      <c r="AC9" s="165"/>
      <c r="AD9" s="726"/>
      <c r="AE9" s="726"/>
      <c r="AF9" s="726"/>
      <c r="AG9" s="726"/>
      <c r="AH9" s="726"/>
      <c r="AI9" s="75"/>
    </row>
    <row r="10" spans="1:35" s="102" customFormat="1" ht="18.75" customHeight="1" x14ac:dyDescent="0.2">
      <c r="A10" s="75"/>
      <c r="B10" s="49"/>
      <c r="C10" s="49"/>
      <c r="D10" s="49"/>
      <c r="E10" s="49"/>
      <c r="F10" s="1251" t="s">
        <v>400</v>
      </c>
      <c r="G10" s="1252"/>
      <c r="H10" s="1252"/>
      <c r="I10" s="1252"/>
      <c r="J10" s="1252"/>
      <c r="K10" s="1252"/>
      <c r="L10" s="1252"/>
      <c r="M10" s="1252"/>
      <c r="N10" s="1252"/>
      <c r="O10" s="1252"/>
      <c r="P10" s="1252"/>
      <c r="Q10" s="1213"/>
      <c r="R10" s="1219"/>
      <c r="S10" s="1219"/>
      <c r="T10" s="1219"/>
      <c r="U10" s="1213"/>
      <c r="V10" s="1214"/>
      <c r="W10" s="1214"/>
      <c r="X10" s="1214"/>
      <c r="Y10" s="1215">
        <f t="shared" si="0"/>
        <v>0</v>
      </c>
      <c r="Z10" s="1216"/>
      <c r="AA10" s="1216"/>
      <c r="AB10" s="1216"/>
      <c r="AC10" s="165"/>
      <c r="AD10" s="726"/>
      <c r="AE10" s="726"/>
      <c r="AF10" s="726"/>
      <c r="AG10" s="726"/>
      <c r="AH10" s="726"/>
      <c r="AI10" s="75"/>
    </row>
    <row r="11" spans="1:35" s="102" customFormat="1" ht="18.75" customHeight="1" x14ac:dyDescent="0.2">
      <c r="A11" s="75"/>
      <c r="B11" s="49"/>
      <c r="C11" s="49"/>
      <c r="D11" s="49"/>
      <c r="E11" s="49"/>
      <c r="F11" s="1251" t="s">
        <v>401</v>
      </c>
      <c r="G11" s="1252"/>
      <c r="H11" s="1252"/>
      <c r="I11" s="1252"/>
      <c r="J11" s="1252"/>
      <c r="K11" s="1252"/>
      <c r="L11" s="1252"/>
      <c r="M11" s="1252"/>
      <c r="N11" s="1252"/>
      <c r="O11" s="1252"/>
      <c r="P11" s="1252"/>
      <c r="Q11" s="1213"/>
      <c r="R11" s="1219"/>
      <c r="S11" s="1219"/>
      <c r="T11" s="1219"/>
      <c r="U11" s="1213"/>
      <c r="V11" s="1214"/>
      <c r="W11" s="1214"/>
      <c r="X11" s="1214"/>
      <c r="Y11" s="1215">
        <f t="shared" si="0"/>
        <v>0</v>
      </c>
      <c r="Z11" s="1216"/>
      <c r="AA11" s="1216"/>
      <c r="AB11" s="1216"/>
      <c r="AC11" s="165"/>
      <c r="AD11" s="726"/>
      <c r="AE11" s="726"/>
      <c r="AF11" s="726"/>
      <c r="AG11" s="726"/>
      <c r="AH11" s="726"/>
      <c r="AI11" s="75"/>
    </row>
    <row r="12" spans="1:35" s="102" customFormat="1" ht="18.75" customHeight="1" x14ac:dyDescent="0.2">
      <c r="A12" s="75"/>
      <c r="B12" s="49"/>
      <c r="C12" s="49"/>
      <c r="D12" s="49"/>
      <c r="E12" s="49"/>
      <c r="F12" s="1251" t="s">
        <v>402</v>
      </c>
      <c r="G12" s="1252"/>
      <c r="H12" s="1252"/>
      <c r="I12" s="1252"/>
      <c r="J12" s="1252"/>
      <c r="K12" s="1252"/>
      <c r="L12" s="1252"/>
      <c r="M12" s="1252"/>
      <c r="N12" s="1252"/>
      <c r="O12" s="1252"/>
      <c r="P12" s="1252"/>
      <c r="Q12" s="1213"/>
      <c r="R12" s="1219"/>
      <c r="S12" s="1219"/>
      <c r="T12" s="1219"/>
      <c r="U12" s="1213"/>
      <c r="V12" s="1214"/>
      <c r="W12" s="1214"/>
      <c r="X12" s="1214"/>
      <c r="Y12" s="1215">
        <f t="shared" si="0"/>
        <v>0</v>
      </c>
      <c r="Z12" s="1216"/>
      <c r="AA12" s="1216"/>
      <c r="AB12" s="1216"/>
      <c r="AC12" s="165"/>
      <c r="AD12" s="726"/>
      <c r="AE12" s="726"/>
      <c r="AF12" s="726"/>
      <c r="AG12" s="726"/>
      <c r="AH12" s="726"/>
      <c r="AI12" s="75"/>
    </row>
    <row r="13" spans="1:35" s="102" customFormat="1" ht="18.75" customHeight="1" x14ac:dyDescent="0.2">
      <c r="A13" s="75"/>
      <c r="B13" s="49"/>
      <c r="C13" s="49"/>
      <c r="D13" s="49"/>
      <c r="E13" s="49"/>
      <c r="F13" s="1251" t="s">
        <v>399</v>
      </c>
      <c r="G13" s="1252"/>
      <c r="H13" s="1252"/>
      <c r="I13" s="1252"/>
      <c r="J13" s="1252"/>
      <c r="K13" s="1252"/>
      <c r="L13" s="1252"/>
      <c r="M13" s="1252"/>
      <c r="N13" s="1252"/>
      <c r="O13" s="1252"/>
      <c r="P13" s="1252"/>
      <c r="Q13" s="1213"/>
      <c r="R13" s="1219"/>
      <c r="S13" s="1219"/>
      <c r="T13" s="1219"/>
      <c r="U13" s="1213"/>
      <c r="V13" s="1214"/>
      <c r="W13" s="1214"/>
      <c r="X13" s="1214"/>
      <c r="Y13" s="1215">
        <f t="shared" si="0"/>
        <v>0</v>
      </c>
      <c r="Z13" s="1216"/>
      <c r="AA13" s="1216"/>
      <c r="AB13" s="1216"/>
      <c r="AC13" s="165"/>
      <c r="AD13" s="726"/>
      <c r="AE13" s="726"/>
      <c r="AF13" s="726"/>
      <c r="AG13" s="726"/>
      <c r="AH13" s="726"/>
      <c r="AI13" s="75"/>
    </row>
    <row r="14" spans="1:35" s="102" customFormat="1" ht="18.75" customHeight="1" x14ac:dyDescent="0.2">
      <c r="A14" s="75"/>
      <c r="B14" s="49"/>
      <c r="C14" s="49"/>
      <c r="D14" s="49"/>
      <c r="E14" s="49"/>
      <c r="F14" s="1251" t="s">
        <v>406</v>
      </c>
      <c r="G14" s="1252"/>
      <c r="H14" s="1252"/>
      <c r="I14" s="1252"/>
      <c r="J14" s="1252"/>
      <c r="K14" s="1252"/>
      <c r="L14" s="1252"/>
      <c r="M14" s="1252"/>
      <c r="N14" s="1252"/>
      <c r="O14" s="1252"/>
      <c r="P14" s="1252"/>
      <c r="Q14" s="1213"/>
      <c r="R14" s="1219"/>
      <c r="S14" s="1219"/>
      <c r="T14" s="1219"/>
      <c r="U14" s="1213"/>
      <c r="V14" s="1214"/>
      <c r="W14" s="1214"/>
      <c r="X14" s="1214"/>
      <c r="Y14" s="1215">
        <f t="shared" si="0"/>
        <v>0</v>
      </c>
      <c r="Z14" s="1216"/>
      <c r="AA14" s="1216"/>
      <c r="AB14" s="1216"/>
      <c r="AC14" s="165"/>
      <c r="AD14" s="726"/>
      <c r="AE14" s="726"/>
      <c r="AF14" s="726"/>
      <c r="AG14" s="726"/>
      <c r="AH14" s="726"/>
      <c r="AI14" s="75"/>
    </row>
    <row r="15" spans="1:35" s="102" customFormat="1" ht="18.75" customHeight="1" x14ac:dyDescent="0.2">
      <c r="A15" s="75"/>
      <c r="B15" s="49"/>
      <c r="C15" s="49"/>
      <c r="D15" s="49"/>
      <c r="E15" s="49"/>
      <c r="F15" s="1251" t="s">
        <v>410</v>
      </c>
      <c r="G15" s="1252"/>
      <c r="H15" s="1252"/>
      <c r="I15" s="1252"/>
      <c r="J15" s="1252"/>
      <c r="K15" s="1252"/>
      <c r="L15" s="1252"/>
      <c r="M15" s="1252"/>
      <c r="N15" s="1252"/>
      <c r="O15" s="1252"/>
      <c r="P15" s="1252"/>
      <c r="Q15" s="1213"/>
      <c r="R15" s="1219"/>
      <c r="S15" s="1219"/>
      <c r="T15" s="1219"/>
      <c r="U15" s="1213"/>
      <c r="V15" s="1214"/>
      <c r="W15" s="1214"/>
      <c r="X15" s="1214"/>
      <c r="Y15" s="1215">
        <f t="shared" si="0"/>
        <v>0</v>
      </c>
      <c r="Z15" s="1216"/>
      <c r="AA15" s="1216"/>
      <c r="AB15" s="1216"/>
      <c r="AC15" s="165"/>
      <c r="AD15" s="726"/>
      <c r="AE15" s="726"/>
      <c r="AF15" s="726"/>
      <c r="AG15" s="726"/>
      <c r="AH15" s="726"/>
      <c r="AI15" s="75"/>
    </row>
    <row r="16" spans="1:35" s="102" customFormat="1" ht="18.75" customHeight="1" thickBot="1" x14ac:dyDescent="0.25">
      <c r="A16" s="75"/>
      <c r="B16" s="49"/>
      <c r="C16" s="49"/>
      <c r="D16" s="49"/>
      <c r="E16" s="49"/>
      <c r="F16" s="1217" t="s">
        <v>410</v>
      </c>
      <c r="G16" s="1218"/>
      <c r="H16" s="1218"/>
      <c r="I16" s="1218"/>
      <c r="J16" s="1218"/>
      <c r="K16" s="1218"/>
      <c r="L16" s="1218"/>
      <c r="M16" s="1218"/>
      <c r="N16" s="1218"/>
      <c r="O16" s="1218"/>
      <c r="P16" s="1218"/>
      <c r="Q16" s="1220"/>
      <c r="R16" s="1267"/>
      <c r="S16" s="1267"/>
      <c r="T16" s="1267"/>
      <c r="U16" s="1220"/>
      <c r="V16" s="1221"/>
      <c r="W16" s="1221"/>
      <c r="X16" s="1221"/>
      <c r="Y16" s="1215">
        <f t="shared" si="0"/>
        <v>0</v>
      </c>
      <c r="Z16" s="1216"/>
      <c r="AA16" s="1216"/>
      <c r="AB16" s="1216"/>
      <c r="AC16" s="166"/>
      <c r="AD16" s="583"/>
      <c r="AE16" s="583"/>
      <c r="AF16" s="583"/>
      <c r="AG16" s="583"/>
      <c r="AH16" s="583"/>
      <c r="AI16" s="75"/>
    </row>
    <row r="17" spans="1:59" s="102" customFormat="1" ht="12.75" customHeight="1" x14ac:dyDescent="0.2">
      <c r="A17" s="1244"/>
      <c r="B17" s="583"/>
      <c r="C17" s="583"/>
      <c r="D17" s="583"/>
      <c r="E17" s="49"/>
      <c r="F17" s="1258" t="s">
        <v>403</v>
      </c>
      <c r="G17" s="1259"/>
      <c r="H17" s="1259"/>
      <c r="I17" s="1259"/>
      <c r="J17" s="1259"/>
      <c r="K17" s="1259"/>
      <c r="L17" s="1259"/>
      <c r="M17" s="1259"/>
      <c r="N17" s="1259"/>
      <c r="O17" s="1259"/>
      <c r="P17" s="1259"/>
      <c r="Q17" s="1234" t="s">
        <v>351</v>
      </c>
      <c r="R17" s="1235"/>
      <c r="S17" s="1235"/>
      <c r="T17" s="1235"/>
      <c r="U17" s="1242" t="s">
        <v>409</v>
      </c>
      <c r="V17" s="1257"/>
      <c r="W17" s="1242" t="s">
        <v>408</v>
      </c>
      <c r="X17" s="1243"/>
      <c r="Y17" s="1234" t="s">
        <v>411</v>
      </c>
      <c r="Z17" s="1235"/>
      <c r="AA17" s="1235"/>
      <c r="AB17" s="1235"/>
      <c r="AC17" s="1234" t="s">
        <v>412</v>
      </c>
      <c r="AD17" s="1235"/>
      <c r="AE17" s="1235"/>
      <c r="AF17" s="1235"/>
      <c r="AG17" s="72"/>
      <c r="AH17" s="72"/>
      <c r="AI17" s="75"/>
    </row>
    <row r="18" spans="1:59" s="102" customFormat="1" ht="18.75" customHeight="1" x14ac:dyDescent="0.2">
      <c r="A18" s="583"/>
      <c r="B18" s="583"/>
      <c r="C18" s="583"/>
      <c r="D18" s="583"/>
      <c r="E18" s="49"/>
      <c r="F18" s="1251" t="s">
        <v>405</v>
      </c>
      <c r="G18" s="1252"/>
      <c r="H18" s="1252"/>
      <c r="I18" s="1252"/>
      <c r="J18" s="1252"/>
      <c r="K18" s="1252"/>
      <c r="L18" s="1252"/>
      <c r="M18" s="1252"/>
      <c r="N18" s="1252"/>
      <c r="O18" s="1252"/>
      <c r="P18" s="1252"/>
      <c r="Q18" s="1213"/>
      <c r="R18" s="1219"/>
      <c r="S18" s="1219"/>
      <c r="T18" s="1219"/>
      <c r="U18" s="1232"/>
      <c r="V18" s="1233"/>
      <c r="W18" s="1232"/>
      <c r="X18" s="1241"/>
      <c r="Y18" s="1215">
        <f>U18*Q18</f>
        <v>0</v>
      </c>
      <c r="Z18" s="1216"/>
      <c r="AA18" s="1216"/>
      <c r="AB18" s="1216"/>
      <c r="AC18" s="1215">
        <f>Q18*W18</f>
        <v>0</v>
      </c>
      <c r="AD18" s="1216"/>
      <c r="AE18" s="1216"/>
      <c r="AF18" s="1216"/>
      <c r="AG18" s="72"/>
      <c r="AH18" s="72"/>
      <c r="AI18" s="75"/>
    </row>
    <row r="19" spans="1:59" s="102" customFormat="1" ht="18.75" customHeight="1" x14ac:dyDescent="0.2">
      <c r="A19" s="75"/>
      <c r="B19" s="49"/>
      <c r="C19" s="49"/>
      <c r="D19" s="49"/>
      <c r="E19" s="49"/>
      <c r="F19" s="1251" t="s">
        <v>404</v>
      </c>
      <c r="G19" s="1252"/>
      <c r="H19" s="1252"/>
      <c r="I19" s="1252"/>
      <c r="J19" s="1252"/>
      <c r="K19" s="1252"/>
      <c r="L19" s="1252"/>
      <c r="M19" s="1252"/>
      <c r="N19" s="1252"/>
      <c r="O19" s="1252"/>
      <c r="P19" s="1252"/>
      <c r="Q19" s="1213"/>
      <c r="R19" s="1219"/>
      <c r="S19" s="1219"/>
      <c r="T19" s="1219"/>
      <c r="U19" s="1232"/>
      <c r="V19" s="1233"/>
      <c r="W19" s="1232"/>
      <c r="X19" s="1241"/>
      <c r="Y19" s="1215">
        <f>U19*Q19</f>
        <v>0</v>
      </c>
      <c r="Z19" s="1216"/>
      <c r="AA19" s="1216"/>
      <c r="AB19" s="1216"/>
      <c r="AC19" s="1215">
        <f>Q19*W19</f>
        <v>0</v>
      </c>
      <c r="AD19" s="1216"/>
      <c r="AE19" s="1216"/>
      <c r="AF19" s="1216"/>
      <c r="AG19" s="72"/>
      <c r="AH19" s="72"/>
      <c r="AI19" s="75"/>
    </row>
    <row r="20" spans="1:59" s="102" customFormat="1" ht="18.75" customHeight="1" x14ac:dyDescent="0.2">
      <c r="A20" s="75"/>
      <c r="B20" s="49"/>
      <c r="C20" s="49"/>
      <c r="D20" s="49"/>
      <c r="E20" s="49"/>
      <c r="F20" s="1251" t="s">
        <v>782</v>
      </c>
      <c r="G20" s="1252"/>
      <c r="H20" s="1252"/>
      <c r="I20" s="1252"/>
      <c r="J20" s="1252"/>
      <c r="K20" s="1252"/>
      <c r="L20" s="1252"/>
      <c r="M20" s="1252"/>
      <c r="N20" s="1252"/>
      <c r="O20" s="1252"/>
      <c r="P20" s="1252"/>
      <c r="Q20" s="1213"/>
      <c r="R20" s="1219"/>
      <c r="S20" s="1219"/>
      <c r="T20" s="1219"/>
      <c r="U20" s="1232"/>
      <c r="V20" s="1233"/>
      <c r="W20" s="1232"/>
      <c r="X20" s="1241"/>
      <c r="Y20" s="1215">
        <f>U20*Q20</f>
        <v>0</v>
      </c>
      <c r="Z20" s="1216"/>
      <c r="AA20" s="1216"/>
      <c r="AB20" s="1216"/>
      <c r="AC20" s="1215">
        <f>Q20*W20</f>
        <v>0</v>
      </c>
      <c r="AD20" s="1216"/>
      <c r="AE20" s="1216"/>
      <c r="AF20" s="1216"/>
      <c r="AG20" s="72"/>
      <c r="AH20" s="4"/>
      <c r="AI20" s="75"/>
    </row>
    <row r="21" spans="1:59" s="102" customFormat="1" ht="18.75" customHeight="1" thickBot="1" x14ac:dyDescent="0.25">
      <c r="A21" s="75"/>
      <c r="B21" s="49"/>
      <c r="C21" s="49"/>
      <c r="D21" s="49"/>
      <c r="E21" s="49"/>
      <c r="F21" s="1217" t="s">
        <v>410</v>
      </c>
      <c r="G21" s="1218"/>
      <c r="H21" s="1218"/>
      <c r="I21" s="1218"/>
      <c r="J21" s="1218"/>
      <c r="K21" s="1218"/>
      <c r="L21" s="1218"/>
      <c r="M21" s="1218"/>
      <c r="N21" s="1218"/>
      <c r="O21" s="1218"/>
      <c r="P21" s="1218"/>
      <c r="Q21" s="1238"/>
      <c r="R21" s="1239"/>
      <c r="S21" s="1239"/>
      <c r="T21" s="1239"/>
      <c r="U21" s="1254"/>
      <c r="V21" s="1255"/>
      <c r="W21" s="1254"/>
      <c r="X21" s="1256"/>
      <c r="Y21" s="1215">
        <f>U21*Q21</f>
        <v>0</v>
      </c>
      <c r="Z21" s="1216"/>
      <c r="AA21" s="1216"/>
      <c r="AB21" s="1216"/>
      <c r="AC21" s="1215">
        <f>Q21*W21</f>
        <v>0</v>
      </c>
      <c r="AD21" s="1216"/>
      <c r="AE21" s="1216"/>
      <c r="AF21" s="1216"/>
      <c r="AG21" s="72"/>
      <c r="AH21" s="4"/>
      <c r="AI21" s="75"/>
    </row>
    <row r="22" spans="1:59" s="102" customFormat="1" ht="18.75" customHeight="1" x14ac:dyDescent="0.2">
      <c r="A22" s="75"/>
      <c r="B22" s="49"/>
      <c r="C22" s="49"/>
      <c r="D22" s="49"/>
      <c r="E22" s="49"/>
      <c r="F22" s="1264" t="s">
        <v>354</v>
      </c>
      <c r="G22" s="1265"/>
      <c r="H22" s="1265"/>
      <c r="I22" s="1265"/>
      <c r="J22" s="1265"/>
      <c r="K22" s="1265"/>
      <c r="L22" s="1265"/>
      <c r="M22" s="1265"/>
      <c r="N22" s="1265"/>
      <c r="O22" s="1265"/>
      <c r="P22" s="1266"/>
      <c r="Q22" s="1236"/>
      <c r="R22" s="1237"/>
      <c r="S22" s="1237"/>
      <c r="T22" s="1237"/>
      <c r="U22" s="1236"/>
      <c r="V22" s="1240"/>
      <c r="W22" s="1240"/>
      <c r="X22" s="1240"/>
      <c r="Y22" s="1230"/>
      <c r="Z22" s="1231"/>
      <c r="AA22" s="1231"/>
      <c r="AB22" s="1231"/>
      <c r="AC22" s="1215">
        <f>Q22*U22</f>
        <v>0</v>
      </c>
      <c r="AD22" s="1216"/>
      <c r="AE22" s="1216"/>
      <c r="AF22" s="1216"/>
      <c r="AG22" s="4"/>
      <c r="AH22" s="72"/>
      <c r="AI22" s="75"/>
    </row>
    <row r="23" spans="1:59" s="102" customFormat="1" ht="14.25" customHeight="1" x14ac:dyDescent="0.2">
      <c r="A23" s="75"/>
      <c r="B23" s="1208" t="s">
        <v>456</v>
      </c>
      <c r="C23" s="1209"/>
      <c r="D23" s="1209"/>
      <c r="E23" s="1209"/>
      <c r="F23" s="132"/>
      <c r="G23" s="13"/>
      <c r="H23" s="13"/>
      <c r="I23" s="13"/>
      <c r="J23" s="1225" t="s">
        <v>457</v>
      </c>
      <c r="K23" s="1226"/>
      <c r="L23" s="1226"/>
      <c r="M23" s="1226"/>
      <c r="N23" s="132"/>
      <c r="O23" s="13"/>
      <c r="P23" s="13"/>
      <c r="Q23" s="15"/>
      <c r="R23" s="1208" t="s">
        <v>458</v>
      </c>
      <c r="S23" s="1209"/>
      <c r="T23" s="167"/>
      <c r="U23" s="167"/>
      <c r="V23" s="1208" t="s">
        <v>738</v>
      </c>
      <c r="W23" s="1209"/>
      <c r="X23" s="1209"/>
      <c r="Y23" s="1209"/>
      <c r="Z23" s="150"/>
      <c r="AA23" s="167"/>
      <c r="AB23" s="167"/>
      <c r="AC23" s="168"/>
      <c r="AD23" s="131"/>
      <c r="AE23" s="1248" t="s">
        <v>734</v>
      </c>
      <c r="AF23" s="1249"/>
      <c r="AG23" s="1249"/>
      <c r="AH23" s="72"/>
      <c r="AI23" s="75"/>
    </row>
    <row r="24" spans="1:59" s="102" customFormat="1" ht="18.75" customHeight="1" x14ac:dyDescent="0.2">
      <c r="A24" s="75"/>
      <c r="B24" s="1209"/>
      <c r="C24" s="1209"/>
      <c r="D24" s="1209"/>
      <c r="E24" s="1209"/>
      <c r="F24" s="1210">
        <f>Y5+Y6+Y7+Y8+Y9+Y10+Y11+Y12+Y13+Y14+Y15+Y16+Y18+Y19+Y20+Y21</f>
        <v>0</v>
      </c>
      <c r="G24" s="1211"/>
      <c r="H24" s="1211"/>
      <c r="I24" s="1212"/>
      <c r="J24" s="1209"/>
      <c r="K24" s="1209"/>
      <c r="L24" s="1209"/>
      <c r="M24" s="1209"/>
      <c r="N24" s="1210">
        <f>Y5+Y6+Y7+Y8+Y9+Y10+Y11+Y12+Y13+Y14+Y15+Y16+AC18+AC19+AC20+AC21</f>
        <v>0</v>
      </c>
      <c r="O24" s="1211"/>
      <c r="P24" s="1211"/>
      <c r="Q24" s="1212"/>
      <c r="R24" s="1209"/>
      <c r="S24" s="1209"/>
      <c r="T24" s="1245">
        <v>0.95</v>
      </c>
      <c r="U24" s="1246"/>
      <c r="V24" s="1209"/>
      <c r="W24" s="1209"/>
      <c r="X24" s="1209"/>
      <c r="Y24" s="1209"/>
      <c r="Z24" s="1222">
        <f>N24/T24</f>
        <v>0</v>
      </c>
      <c r="AA24" s="1223"/>
      <c r="AB24" s="1224"/>
      <c r="AC24" s="1250" t="s">
        <v>737</v>
      </c>
      <c r="AD24" s="388"/>
      <c r="AE24" s="1247">
        <f>'Form I'!$B$29</f>
        <v>230</v>
      </c>
      <c r="AF24" s="1223"/>
      <c r="AG24" s="1223"/>
      <c r="AH24" s="301" t="s">
        <v>14</v>
      </c>
      <c r="AI24" s="75"/>
      <c r="AK24" s="141"/>
      <c r="AL24" s="291"/>
      <c r="AM24" s="300"/>
      <c r="AN24" s="300"/>
      <c r="AO24" s="300"/>
      <c r="AP24" s="300"/>
      <c r="AQ24" s="300"/>
      <c r="AR24" s="300"/>
      <c r="AS24" s="300"/>
      <c r="AT24" s="300"/>
      <c r="AU24" s="300"/>
      <c r="AV24" s="300"/>
      <c r="AW24" s="300"/>
      <c r="AX24" s="300"/>
      <c r="AY24" s="300"/>
      <c r="AZ24" s="300"/>
      <c r="BA24" s="300"/>
      <c r="BB24" s="300"/>
      <c r="BC24" s="300"/>
      <c r="BD24" s="300"/>
      <c r="BE24" s="300"/>
      <c r="BF24" s="300"/>
      <c r="BG24" s="300"/>
    </row>
    <row r="25" spans="1:59" x14ac:dyDescent="0.2">
      <c r="A25" s="1227" t="s">
        <v>27</v>
      </c>
      <c r="B25" s="1228"/>
      <c r="C25" s="522" t="s">
        <v>407</v>
      </c>
      <c r="D25" s="1229"/>
      <c r="E25" s="1229"/>
      <c r="F25" s="1229"/>
      <c r="G25" s="1229"/>
      <c r="H25" s="1229"/>
      <c r="I25" s="1229"/>
      <c r="J25" s="1229"/>
      <c r="K25" s="1229"/>
      <c r="L25" s="1229"/>
      <c r="M25" s="1229"/>
      <c r="N25" s="1229"/>
      <c r="O25" s="1229"/>
      <c r="P25" s="1229"/>
      <c r="Q25" s="1229"/>
      <c r="R25" s="1229"/>
      <c r="S25" s="1229"/>
      <c r="T25" s="1229"/>
      <c r="U25" s="1229"/>
      <c r="V25" s="1208" t="s">
        <v>735</v>
      </c>
      <c r="W25" s="1209"/>
      <c r="X25" s="1209"/>
      <c r="Y25" s="1209"/>
      <c r="Z25" s="169"/>
      <c r="AA25" s="169"/>
      <c r="AB25" s="169"/>
      <c r="AC25" s="72"/>
      <c r="AD25" s="4"/>
      <c r="AE25" s="4"/>
      <c r="AF25" s="4"/>
      <c r="AG25" s="4"/>
      <c r="AH25" s="4"/>
      <c r="AI25" s="4"/>
      <c r="AK25" s="291"/>
      <c r="AL25" s="291"/>
      <c r="AM25" s="300"/>
      <c r="AN25" s="300"/>
      <c r="AO25" s="300"/>
      <c r="AP25" s="300"/>
      <c r="AQ25" s="300"/>
      <c r="AR25" s="300"/>
      <c r="AS25" s="300"/>
      <c r="AT25" s="300"/>
      <c r="AU25" s="300"/>
      <c r="AV25" s="300"/>
      <c r="AW25" s="300"/>
      <c r="AX25" s="300"/>
      <c r="AY25" s="300"/>
      <c r="AZ25" s="300"/>
      <c r="BA25" s="300"/>
      <c r="BB25" s="300"/>
      <c r="BC25" s="300"/>
      <c r="BD25" s="300"/>
      <c r="BE25" s="300"/>
      <c r="BF25" s="300"/>
      <c r="BG25" s="300"/>
    </row>
    <row r="26" spans="1:59" x14ac:dyDescent="0.2">
      <c r="A26" s="1228"/>
      <c r="B26" s="1228"/>
      <c r="C26" s="1229"/>
      <c r="D26" s="1229"/>
      <c r="E26" s="1229"/>
      <c r="F26" s="1229"/>
      <c r="G26" s="1229"/>
      <c r="H26" s="1229"/>
      <c r="I26" s="1229"/>
      <c r="J26" s="1229"/>
      <c r="K26" s="1229"/>
      <c r="L26" s="1229"/>
      <c r="M26" s="1229"/>
      <c r="N26" s="1229"/>
      <c r="O26" s="1229"/>
      <c r="P26" s="1229"/>
      <c r="Q26" s="1229"/>
      <c r="R26" s="1229"/>
      <c r="S26" s="1229"/>
      <c r="T26" s="1229"/>
      <c r="U26" s="1229"/>
      <c r="V26" s="1209"/>
      <c r="W26" s="1209"/>
      <c r="X26" s="1209"/>
      <c r="Y26" s="1209"/>
      <c r="Z26" s="1270">
        <f>(N24+AC22)/T24</f>
        <v>0</v>
      </c>
      <c r="AA26" s="1223"/>
      <c r="AB26" s="1223"/>
      <c r="AC26" s="1250" t="s">
        <v>737</v>
      </c>
      <c r="AD26" s="388"/>
      <c r="AE26" s="1268">
        <f>Z26/AE24*T24</f>
        <v>0</v>
      </c>
      <c r="AF26" s="1269"/>
      <c r="AG26" s="1269"/>
      <c r="AH26" s="302" t="s">
        <v>5</v>
      </c>
      <c r="AI26" s="75"/>
    </row>
    <row r="27" spans="1:59" s="1" customFormat="1" x14ac:dyDescent="0.2">
      <c r="A27" s="397" t="s">
        <v>359</v>
      </c>
      <c r="B27" s="397"/>
      <c r="C27" s="397"/>
      <c r="D27" s="445">
        <f>'Form I'!$D$34</f>
        <v>0</v>
      </c>
      <c r="E27" s="446"/>
      <c r="F27" s="446"/>
      <c r="G27" s="447"/>
      <c r="H27" s="401" t="s">
        <v>356</v>
      </c>
      <c r="I27" s="353"/>
      <c r="J27" s="353"/>
      <c r="K27" s="353"/>
      <c r="L27" s="388"/>
      <c r="M27" s="448">
        <f>'Form I'!$M$34</f>
        <v>0</v>
      </c>
      <c r="N27" s="446"/>
      <c r="O27" s="446"/>
      <c r="P27" s="447"/>
      <c r="Q27" s="384" t="s">
        <v>4</v>
      </c>
      <c r="R27" s="384"/>
      <c r="S27" s="384"/>
      <c r="T27" s="385"/>
      <c r="U27" s="386"/>
      <c r="V27" s="387" t="s">
        <v>358</v>
      </c>
      <c r="W27" s="353"/>
      <c r="X27" s="353"/>
      <c r="Y27" s="388"/>
      <c r="Z27" s="385"/>
      <c r="AA27" s="389"/>
      <c r="AB27" s="384" t="s">
        <v>1</v>
      </c>
      <c r="AC27" s="384"/>
      <c r="AD27" s="381"/>
      <c r="AE27" s="382"/>
      <c r="AF27" s="382"/>
      <c r="AG27" s="382"/>
      <c r="AH27" s="383"/>
      <c r="AI27" s="100" t="e" vm="1">
        <v>#VALUE!</v>
      </c>
    </row>
    <row r="31" spans="1:59" x14ac:dyDescent="0.2">
      <c r="F31" s="293"/>
      <c r="G31" s="293"/>
      <c r="H31" s="297"/>
      <c r="I31" s="297"/>
      <c r="J31" s="297"/>
      <c r="K31" s="297"/>
      <c r="L31" s="297"/>
      <c r="M31" s="297"/>
      <c r="N31" s="297"/>
      <c r="O31" s="297"/>
      <c r="P31" s="297"/>
      <c r="Q31" s="298"/>
      <c r="R31" s="297"/>
      <c r="S31" s="297"/>
      <c r="T31" s="297"/>
      <c r="U31" s="296"/>
      <c r="V31" s="299"/>
      <c r="W31" s="299"/>
      <c r="X31" s="299"/>
      <c r="Y31" s="296"/>
      <c r="Z31" s="299"/>
      <c r="AA31" s="299"/>
      <c r="AB31" s="299"/>
      <c r="AC31" s="296"/>
      <c r="AD31" s="299"/>
      <c r="AE31" s="299"/>
      <c r="AF31" s="299"/>
      <c r="AH31" s="297"/>
      <c r="AI31" s="102"/>
    </row>
  </sheetData>
  <sheetProtection sheet="1" selectLockedCells="1"/>
  <mergeCells count="116">
    <mergeCell ref="M27:P27"/>
    <mergeCell ref="F14:P14"/>
    <mergeCell ref="F13:P13"/>
    <mergeCell ref="F15:P15"/>
    <mergeCell ref="AB27:AC27"/>
    <mergeCell ref="H27:L27"/>
    <mergeCell ref="Q27:S27"/>
    <mergeCell ref="T27:U27"/>
    <mergeCell ref="V27:Y27"/>
    <mergeCell ref="Z27:AA27"/>
    <mergeCell ref="U18:V18"/>
    <mergeCell ref="AC19:AF19"/>
    <mergeCell ref="AC20:AF20"/>
    <mergeCell ref="Q14:T14"/>
    <mergeCell ref="F22:P22"/>
    <mergeCell ref="Q15:T15"/>
    <mergeCell ref="Q16:T16"/>
    <mergeCell ref="AE26:AG26"/>
    <mergeCell ref="Z26:AB26"/>
    <mergeCell ref="AC26:AD26"/>
    <mergeCell ref="AD7:AH16"/>
    <mergeCell ref="V25:Y26"/>
    <mergeCell ref="Y20:AB20"/>
    <mergeCell ref="Y17:AB17"/>
    <mergeCell ref="F4:P4"/>
    <mergeCell ref="Q4:T4"/>
    <mergeCell ref="U4:X4"/>
    <mergeCell ref="Y4:AB4"/>
    <mergeCell ref="Q8:T8"/>
    <mergeCell ref="Q6:T6"/>
    <mergeCell ref="U6:X6"/>
    <mergeCell ref="Q9:T9"/>
    <mergeCell ref="U13:X13"/>
    <mergeCell ref="Y8:AB8"/>
    <mergeCell ref="Y9:AB9"/>
    <mergeCell ref="Y10:AB10"/>
    <mergeCell ref="Y11:AB11"/>
    <mergeCell ref="U12:X12"/>
    <mergeCell ref="Y12:AB12"/>
    <mergeCell ref="Y13:AB13"/>
    <mergeCell ref="F12:P12"/>
    <mergeCell ref="F11:P11"/>
    <mergeCell ref="F10:P10"/>
    <mergeCell ref="F9:P9"/>
    <mergeCell ref="Y5:AB5"/>
    <mergeCell ref="Q11:T11"/>
    <mergeCell ref="Q12:T12"/>
    <mergeCell ref="Q13:T13"/>
    <mergeCell ref="AE24:AG24"/>
    <mergeCell ref="AE23:AG23"/>
    <mergeCell ref="AC24:AD24"/>
    <mergeCell ref="F5:P5"/>
    <mergeCell ref="Q5:T5"/>
    <mergeCell ref="U5:X5"/>
    <mergeCell ref="F8:P8"/>
    <mergeCell ref="F7:P7"/>
    <mergeCell ref="F6:P6"/>
    <mergeCell ref="Q7:T7"/>
    <mergeCell ref="AC21:AF21"/>
    <mergeCell ref="AC22:AF22"/>
    <mergeCell ref="Y6:AB6"/>
    <mergeCell ref="W20:X20"/>
    <mergeCell ref="U21:V21"/>
    <mergeCell ref="W21:X21"/>
    <mergeCell ref="F20:P20"/>
    <mergeCell ref="U17:V17"/>
    <mergeCell ref="W18:X18"/>
    <mergeCell ref="Y21:AB21"/>
    <mergeCell ref="F17:P17"/>
    <mergeCell ref="F18:P18"/>
    <mergeCell ref="F19:P19"/>
    <mergeCell ref="A25:B26"/>
    <mergeCell ref="C25:U26"/>
    <mergeCell ref="Q19:T19"/>
    <mergeCell ref="Y22:AB22"/>
    <mergeCell ref="U20:V20"/>
    <mergeCell ref="AC17:AF17"/>
    <mergeCell ref="AC18:AF18"/>
    <mergeCell ref="Q22:T22"/>
    <mergeCell ref="AD27:AH27"/>
    <mergeCell ref="Q21:T21"/>
    <mergeCell ref="U22:X22"/>
    <mergeCell ref="Y19:AB19"/>
    <mergeCell ref="Q18:T18"/>
    <mergeCell ref="U19:V19"/>
    <mergeCell ref="W19:X19"/>
    <mergeCell ref="W17:X17"/>
    <mergeCell ref="Y18:AB18"/>
    <mergeCell ref="A27:C27"/>
    <mergeCell ref="Q17:T17"/>
    <mergeCell ref="D27:G27"/>
    <mergeCell ref="A17:D18"/>
    <mergeCell ref="N24:Q24"/>
    <mergeCell ref="R23:S24"/>
    <mergeCell ref="T24:U24"/>
    <mergeCell ref="B23:E24"/>
    <mergeCell ref="F24:I24"/>
    <mergeCell ref="U7:X7"/>
    <mergeCell ref="Y7:AB7"/>
    <mergeCell ref="Y14:AB14"/>
    <mergeCell ref="Y15:AB15"/>
    <mergeCell ref="U14:X14"/>
    <mergeCell ref="U15:X15"/>
    <mergeCell ref="F16:P16"/>
    <mergeCell ref="Y16:AB16"/>
    <mergeCell ref="Q10:T10"/>
    <mergeCell ref="U16:X16"/>
    <mergeCell ref="U10:X10"/>
    <mergeCell ref="U11:X11"/>
    <mergeCell ref="U8:X8"/>
    <mergeCell ref="U9:X9"/>
    <mergeCell ref="Z24:AB24"/>
    <mergeCell ref="V23:Y24"/>
    <mergeCell ref="Q20:T20"/>
    <mergeCell ref="J23:M24"/>
    <mergeCell ref="F21:P21"/>
  </mergeCells>
  <phoneticPr fontId="5" type="noConversion"/>
  <conditionalFormatting sqref="Q22:T22">
    <cfRule type="cellIs" dxfId="4015" priority="15" stopIfTrue="1" operator="equal">
      <formula>0</formula>
    </cfRule>
  </conditionalFormatting>
  <conditionalFormatting sqref="M27:P27 D27:G27 AD23:AE23 U31:AF31 Y18:AF22 Y5:AD7 AE5:AF6 Y8:AC16">
    <cfRule type="cellIs" dxfId="4014" priority="16" stopIfTrue="1" operator="equal">
      <formula>0</formula>
    </cfRule>
  </conditionalFormatting>
  <conditionalFormatting sqref="Q18:T21 Q5:T16">
    <cfRule type="cellIs" dxfId="4013" priority="17" stopIfTrue="1" operator="equal">
      <formula>0</formula>
    </cfRule>
  </conditionalFormatting>
  <hyperlinks>
    <hyperlink ref="AI27" location="'Form II(b)'!AC29" display="i" xr:uid="{00000000-0004-0000-53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&amp;LIndicative Controller Power Requirement&amp;CPage &amp;P of &amp;N&amp;RForm XXXII</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3" id="{DF609774-4F19-4793-B9E7-C1E06D3E8789}">
            <xm:f>IF('Form I'!$X29="None",TRUE)</xm:f>
            <x14:dxf>
              <font>
                <color theme="0" tint="-0.24994659260841701"/>
              </font>
              <fill>
                <patternFill>
                  <bgColor theme="0" tint="-0.24994659260841701"/>
                </patternFill>
              </fill>
            </x14:dxf>
          </x14:cfRule>
          <xm:sqref>U18</xm:sqref>
        </x14:conditionalFormatting>
        <x14:conditionalFormatting xmlns:xm="http://schemas.microsoft.com/office/excel/2006/main">
          <x14:cfRule type="expression" priority="12" id="{7F9A837C-5095-4D6A-9BA8-C5184A686EA9}">
            <xm:f>IF('Form I'!$X29="None",TRUE)</xm:f>
            <x14:dxf>
              <font>
                <color theme="0" tint="-0.24994659260841701"/>
              </font>
            </x14:dxf>
          </x14:cfRule>
          <xm:sqref>U17:V17 Y17:AB17</xm:sqref>
        </x14:conditionalFormatting>
        <x14:conditionalFormatting xmlns:xm="http://schemas.microsoft.com/office/excel/2006/main">
          <x14:cfRule type="expression" priority="11" id="{5E509E10-57DB-4DAF-BF33-319B2039AA07}">
            <xm:f>IF('Form I'!$X29="None",TRUE)</xm:f>
            <x14:dxf>
              <font>
                <color theme="0" tint="-0.24994659260841701"/>
              </font>
              <fill>
                <patternFill>
                  <bgColor theme="0" tint="-0.24994659260841701"/>
                </patternFill>
              </fill>
            </x14:dxf>
          </x14:cfRule>
          <xm:sqref>U19:V19</xm:sqref>
        </x14:conditionalFormatting>
        <x14:conditionalFormatting xmlns:xm="http://schemas.microsoft.com/office/excel/2006/main">
          <x14:cfRule type="expression" priority="10" id="{F55C6651-8FB4-4F3F-9ECE-DBAD248BF275}">
            <xm:f>IF('Form I'!$X29="None",TRUE)</xm:f>
            <x14:dxf>
              <font>
                <color theme="0" tint="-0.24994659260841701"/>
              </font>
              <fill>
                <patternFill>
                  <bgColor theme="0" tint="-0.24994659260841701"/>
                </patternFill>
              </fill>
            </x14:dxf>
          </x14:cfRule>
          <xm:sqref>U20:V20</xm:sqref>
        </x14:conditionalFormatting>
        <x14:conditionalFormatting xmlns:xm="http://schemas.microsoft.com/office/excel/2006/main">
          <x14:cfRule type="expression" priority="9" id="{3FC85CB3-33D9-4A7E-9187-ECD9582745AD}">
            <xm:f>IF('Form I'!$X29="None",TRUE)</xm:f>
            <x14:dxf>
              <font>
                <color theme="0" tint="-0.24994659260841701"/>
              </font>
              <fill>
                <patternFill>
                  <bgColor theme="0" tint="-0.24994659260841701"/>
                </patternFill>
              </fill>
            </x14:dxf>
          </x14:cfRule>
          <xm:sqref>U21:V21</xm:sqref>
        </x14:conditionalFormatting>
        <x14:conditionalFormatting xmlns:xm="http://schemas.microsoft.com/office/excel/2006/main">
          <x14:cfRule type="expression" priority="7" id="{E98C32A8-0A63-4372-9FE9-8ECEDFF529B4}">
            <xm:f>IF('Form I'!$X29="None",TRUE)</xm:f>
            <x14:dxf>
              <font>
                <color theme="0" tint="-0.24994659260841701"/>
              </font>
            </x14:dxf>
          </x14:cfRule>
          <xm:sqref>Y18:AB18</xm:sqref>
        </x14:conditionalFormatting>
        <x14:conditionalFormatting xmlns:xm="http://schemas.microsoft.com/office/excel/2006/main">
          <x14:cfRule type="expression" priority="5" id="{0F4B46E1-9511-4AAA-BC7D-99ADC4F4339A}">
            <xm:f>IF('Form I'!$X29="None",TRUE)</xm:f>
            <x14:dxf>
              <font>
                <color theme="0" tint="-0.24994659260841701"/>
              </font>
            </x14:dxf>
          </x14:cfRule>
          <xm:sqref>Y19:AB19</xm:sqref>
        </x14:conditionalFormatting>
        <x14:conditionalFormatting xmlns:xm="http://schemas.microsoft.com/office/excel/2006/main">
          <x14:cfRule type="expression" priority="4" id="{767EF0D3-D307-44A5-A4D8-E281FEC25496}">
            <xm:f>IF('Form I'!$X29="None",TRUE)</xm:f>
            <x14:dxf>
              <font>
                <color theme="0" tint="-0.24994659260841701"/>
              </font>
            </x14:dxf>
          </x14:cfRule>
          <xm:sqref>Y20:AB20</xm:sqref>
        </x14:conditionalFormatting>
        <x14:conditionalFormatting xmlns:xm="http://schemas.microsoft.com/office/excel/2006/main">
          <x14:cfRule type="expression" priority="3" id="{76640D8D-0A36-42E5-B2C6-D7AD08135651}">
            <xm:f>IF('Form I'!$X29="None",TRUE)</xm:f>
            <x14:dxf>
              <font>
                <color theme="0" tint="-0.24994659260841701"/>
              </font>
            </x14:dxf>
          </x14:cfRule>
          <xm:sqref>Y21:AB21</xm:sqref>
        </x14:conditionalFormatting>
        <x14:conditionalFormatting xmlns:xm="http://schemas.microsoft.com/office/excel/2006/main">
          <x14:cfRule type="expression" priority="2" id="{3BDFFC29-C090-4B04-A03E-38AFC2C7297C}">
            <xm:f>IF('Form I'!$X29="None",TRUE)</xm:f>
            <x14:dxf>
              <font>
                <color theme="0" tint="-0.24994659260841701"/>
              </font>
            </x14:dxf>
          </x14:cfRule>
          <xm:sqref>B23:E24</xm:sqref>
        </x14:conditionalFormatting>
        <x14:conditionalFormatting xmlns:xm="http://schemas.microsoft.com/office/excel/2006/main">
          <x14:cfRule type="expression" priority="1" id="{0CE68646-887E-4796-AE4A-67AF070C69DE}">
            <xm:f>IF('Form I'!$X29="None",TRUE)</xm:f>
            <x14:dxf>
              <font>
                <color theme="0" tint="-0.24994659260841701"/>
              </font>
            </x14:dxf>
          </x14:cfRule>
          <xm:sqref>F24:I24</xm:sqref>
        </x14:conditionalFormatting>
      </x14:conditionalFormatting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1">
    <tabColor theme="2" tint="-0.89999084444715716"/>
    <pageSetUpPr fitToPage="1"/>
  </sheetPr>
  <dimension ref="A1:BS114"/>
  <sheetViews>
    <sheetView view="pageBreakPreview" zoomScaleNormal="100" zoomScaleSheetLayoutView="100" workbookViewId="0">
      <selection activeCell="B5" sqref="B5:I17"/>
    </sheetView>
  </sheetViews>
  <sheetFormatPr defaultRowHeight="12.75" x14ac:dyDescent="0.2"/>
  <cols>
    <col min="1" max="52" width="3.5703125" customWidth="1"/>
  </cols>
  <sheetData>
    <row r="1" spans="1:53" x14ac:dyDescent="0.2">
      <c r="A1" s="4"/>
      <c r="B1" s="4"/>
      <c r="C1" s="4"/>
      <c r="D1" s="4"/>
      <c r="E1" s="4"/>
      <c r="F1" s="4"/>
      <c r="G1" s="4"/>
      <c r="H1" s="4"/>
      <c r="I1" s="4"/>
      <c r="J1" s="4"/>
      <c r="K1" s="4"/>
      <c r="L1" s="4"/>
      <c r="M1" s="4"/>
      <c r="N1" s="4"/>
      <c r="O1" s="4"/>
      <c r="P1" s="4"/>
      <c r="Q1" s="4"/>
      <c r="R1" s="4"/>
      <c r="S1" s="4"/>
      <c r="T1" s="4"/>
      <c r="U1" s="4"/>
      <c r="V1" s="1300" t="s">
        <v>392</v>
      </c>
      <c r="W1" s="1301"/>
      <c r="X1" s="1301"/>
      <c r="Y1" s="1301"/>
      <c r="Z1" s="110"/>
      <c r="AA1" s="1302" t="s">
        <v>391</v>
      </c>
      <c r="AB1" s="1303"/>
      <c r="AC1" s="1303"/>
      <c r="AD1" s="1303"/>
      <c r="AE1" s="1303"/>
      <c r="AF1" s="1303"/>
      <c r="AG1" s="1303"/>
      <c r="AH1" s="1303"/>
      <c r="AI1" s="1303"/>
      <c r="AJ1" s="1303"/>
      <c r="AK1" s="1303"/>
      <c r="AL1" s="1303"/>
      <c r="AM1" s="1303"/>
      <c r="AN1" s="1303"/>
      <c r="AO1" s="1303"/>
      <c r="AP1" s="1303"/>
      <c r="AQ1" s="1303"/>
      <c r="AR1" s="1303"/>
      <c r="AS1" s="1303"/>
      <c r="AT1" s="1303"/>
      <c r="AU1" s="1303"/>
      <c r="AV1" s="1303"/>
      <c r="AW1" s="1303"/>
      <c r="AX1" s="1303"/>
      <c r="AY1" s="1303"/>
      <c r="AZ1" s="4"/>
      <c r="BA1" s="4"/>
    </row>
    <row r="2" spans="1:53" ht="15.75" x14ac:dyDescent="0.25">
      <c r="A2" s="5" t="s">
        <v>455</v>
      </c>
      <c r="B2" s="6"/>
      <c r="C2" s="6"/>
      <c r="D2" s="6"/>
      <c r="E2" s="6"/>
      <c r="F2" s="6"/>
      <c r="G2" s="6"/>
      <c r="H2" s="6"/>
      <c r="I2" s="6"/>
      <c r="J2" s="6"/>
      <c r="K2" s="6"/>
      <c r="L2" s="6"/>
      <c r="M2" s="6"/>
      <c r="N2" s="6"/>
      <c r="O2" s="6"/>
      <c r="P2" s="6"/>
      <c r="Q2" s="6"/>
      <c r="R2" s="6"/>
      <c r="S2" s="6"/>
      <c r="T2" s="6"/>
      <c r="U2" s="6"/>
      <c r="V2" s="1297">
        <f>'Form I'!$D$34</f>
        <v>0</v>
      </c>
      <c r="W2" s="1298"/>
      <c r="X2" s="1298"/>
      <c r="Y2" s="1299"/>
      <c r="Z2" s="110"/>
      <c r="AA2" s="1304">
        <f>'Form I'!$M$8</f>
        <v>0</v>
      </c>
      <c r="AB2" s="1305"/>
      <c r="AC2" s="1305"/>
      <c r="AD2" s="1305"/>
      <c r="AE2" s="1305"/>
      <c r="AF2" s="1305"/>
      <c r="AG2" s="1305"/>
      <c r="AH2" s="1305"/>
      <c r="AI2" s="1305"/>
      <c r="AJ2" s="1305"/>
      <c r="AK2" s="1305"/>
      <c r="AL2" s="1305"/>
      <c r="AM2" s="1305"/>
      <c r="AN2" s="1305"/>
      <c r="AO2" s="1305"/>
      <c r="AP2" s="1305"/>
      <c r="AQ2" s="1305"/>
      <c r="AR2" s="1305"/>
      <c r="AS2" s="1305"/>
      <c r="AT2" s="1305"/>
      <c r="AU2" s="1305"/>
      <c r="AV2" s="1305"/>
      <c r="AW2" s="1305"/>
      <c r="AX2" s="1305"/>
      <c r="AY2" s="1306"/>
      <c r="AZ2" s="4"/>
      <c r="BA2" s="4"/>
    </row>
    <row r="3" spans="1:53"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row>
    <row r="4" spans="1:53" x14ac:dyDescent="0.2">
      <c r="A4" s="8"/>
      <c r="B4" s="528" t="s">
        <v>31</v>
      </c>
      <c r="C4" s="528"/>
      <c r="D4" s="178">
        <f>IF('Form V'!$D$4&lt;&gt;"",'Form V'!$D$4,"")</f>
        <v>1</v>
      </c>
      <c r="E4" s="528" t="s">
        <v>32</v>
      </c>
      <c r="F4" s="528"/>
      <c r="G4" s="178">
        <f>IF('Form V'!$G$4&lt;&gt;"",'Form V'!$G$4,"")</f>
        <v>0</v>
      </c>
      <c r="H4" s="53"/>
      <c r="I4" s="130"/>
      <c r="J4" s="528" t="s">
        <v>31</v>
      </c>
      <c r="K4" s="528"/>
      <c r="L4" s="178">
        <f>IF('Form V'!$L$4&lt;&gt;"",'Form V'!$L$4,"")</f>
        <v>1</v>
      </c>
      <c r="M4" s="528" t="s">
        <v>32</v>
      </c>
      <c r="N4" s="528"/>
      <c r="O4" s="178">
        <f>IF('Form V'!$O$4&lt;&gt;"",'Form V'!$O$4,"")</f>
        <v>1</v>
      </c>
      <c r="P4" s="53"/>
      <c r="Q4" s="130"/>
      <c r="R4" s="528" t="s">
        <v>31</v>
      </c>
      <c r="S4" s="528"/>
      <c r="T4" s="178">
        <f>IF('Form V'!$T$4&lt;&gt;"",'Form V'!$T$4,"")</f>
        <v>1</v>
      </c>
      <c r="U4" s="528" t="s">
        <v>32</v>
      </c>
      <c r="V4" s="528"/>
      <c r="W4" s="178">
        <f>IF('Form V'!$W$4&lt;&gt;"",'Form V'!$W$4,"")</f>
        <v>2</v>
      </c>
      <c r="X4" s="53"/>
      <c r="Y4" s="130"/>
      <c r="Z4" s="528" t="s">
        <v>31</v>
      </c>
      <c r="AA4" s="528"/>
      <c r="AB4" s="178">
        <f>IF('Form V'!$AB$4&lt;&gt;"",'Form V'!$AB$4,"")</f>
        <v>1</v>
      </c>
      <c r="AC4" s="528" t="s">
        <v>32</v>
      </c>
      <c r="AD4" s="528"/>
      <c r="AE4" s="178">
        <f>IF('Form V'!$AE$4&lt;&gt;"",'Form V'!$AE$4,"")</f>
        <v>3</v>
      </c>
      <c r="AF4" s="53"/>
      <c r="AG4" s="171"/>
      <c r="AH4" s="528" t="s">
        <v>31</v>
      </c>
      <c r="AI4" s="528"/>
      <c r="AJ4" s="178" t="str">
        <f>IF('Form V'!$D$18&lt;&gt;"",'Form V'!$D$18,"")</f>
        <v/>
      </c>
      <c r="AK4" s="528" t="s">
        <v>32</v>
      </c>
      <c r="AL4" s="528"/>
      <c r="AM4" s="178" t="str">
        <f>IF('Form V'!$G$18&lt;&gt;"",'Form V'!$G$18,"")</f>
        <v/>
      </c>
      <c r="AN4" s="53"/>
      <c r="AO4" s="130"/>
      <c r="AP4" s="528" t="s">
        <v>31</v>
      </c>
      <c r="AQ4" s="528"/>
      <c r="AR4" s="178" t="str">
        <f>IF('Form V'!$L$18&lt;&gt;"",'Form V'!$L$18,"")</f>
        <v/>
      </c>
      <c r="AS4" s="528" t="s">
        <v>32</v>
      </c>
      <c r="AT4" s="528"/>
      <c r="AU4" s="178" t="str">
        <f>IF('Form V'!$O$18&lt;&gt;"",'Form V'!$O$18,"")</f>
        <v/>
      </c>
      <c r="AV4" s="105"/>
      <c r="AW4" s="106"/>
      <c r="AX4" s="27"/>
      <c r="AY4" s="4"/>
      <c r="AZ4" s="4"/>
      <c r="BA4" s="4"/>
    </row>
    <row r="5" spans="1:53" x14ac:dyDescent="0.2">
      <c r="A5" s="4"/>
      <c r="B5" s="526"/>
      <c r="C5" s="526"/>
      <c r="D5" s="526"/>
      <c r="E5" s="526"/>
      <c r="F5" s="526"/>
      <c r="G5" s="526"/>
      <c r="H5" s="527"/>
      <c r="I5" s="527"/>
      <c r="J5" s="1287"/>
      <c r="K5" s="1288"/>
      <c r="L5" s="1288"/>
      <c r="M5" s="1288"/>
      <c r="N5" s="1288"/>
      <c r="O5" s="1288"/>
      <c r="P5" s="1288"/>
      <c r="Q5" s="1289"/>
      <c r="R5" s="1287"/>
      <c r="S5" s="1288"/>
      <c r="T5" s="1288"/>
      <c r="U5" s="1288"/>
      <c r="V5" s="1288"/>
      <c r="W5" s="1288"/>
      <c r="X5" s="1288"/>
      <c r="Y5" s="1289"/>
      <c r="Z5" s="526"/>
      <c r="AA5" s="526"/>
      <c r="AB5" s="526"/>
      <c r="AC5" s="526"/>
      <c r="AD5" s="526"/>
      <c r="AE5" s="526"/>
      <c r="AF5" s="527"/>
      <c r="AG5" s="1293"/>
      <c r="AH5" s="1287"/>
      <c r="AI5" s="1288"/>
      <c r="AJ5" s="1288"/>
      <c r="AK5" s="1288"/>
      <c r="AL5" s="1288"/>
      <c r="AM5" s="1288"/>
      <c r="AN5" s="1288"/>
      <c r="AO5" s="1289"/>
      <c r="AP5" s="526"/>
      <c r="AQ5" s="526"/>
      <c r="AR5" s="526"/>
      <c r="AS5" s="526"/>
      <c r="AT5" s="526"/>
      <c r="AU5" s="526"/>
      <c r="AV5" s="527"/>
      <c r="AW5" s="527"/>
      <c r="AX5" s="22"/>
      <c r="AY5" s="22"/>
      <c r="AZ5" s="4"/>
      <c r="BA5" s="4"/>
    </row>
    <row r="6" spans="1:53" s="102" customFormat="1" ht="12.75" customHeight="1" x14ac:dyDescent="0.2">
      <c r="A6" s="75"/>
      <c r="B6" s="526"/>
      <c r="C6" s="526"/>
      <c r="D6" s="526"/>
      <c r="E6" s="526"/>
      <c r="F6" s="526"/>
      <c r="G6" s="526"/>
      <c r="H6" s="526"/>
      <c r="I6" s="526"/>
      <c r="J6" s="1290"/>
      <c r="K6" s="1291"/>
      <c r="L6" s="1291"/>
      <c r="M6" s="1291"/>
      <c r="N6" s="1291"/>
      <c r="O6" s="1291"/>
      <c r="P6" s="1291"/>
      <c r="Q6" s="1292"/>
      <c r="R6" s="1290"/>
      <c r="S6" s="1291"/>
      <c r="T6" s="1291"/>
      <c r="U6" s="1291"/>
      <c r="V6" s="1291"/>
      <c r="W6" s="1291"/>
      <c r="X6" s="1291"/>
      <c r="Y6" s="1292"/>
      <c r="Z6" s="526"/>
      <c r="AA6" s="526"/>
      <c r="AB6" s="526"/>
      <c r="AC6" s="526"/>
      <c r="AD6" s="526"/>
      <c r="AE6" s="526"/>
      <c r="AF6" s="526"/>
      <c r="AG6" s="635"/>
      <c r="AH6" s="1290"/>
      <c r="AI6" s="1291"/>
      <c r="AJ6" s="1291"/>
      <c r="AK6" s="1291"/>
      <c r="AL6" s="1291"/>
      <c r="AM6" s="1291"/>
      <c r="AN6" s="1291"/>
      <c r="AO6" s="1292"/>
      <c r="AP6" s="526"/>
      <c r="AQ6" s="526"/>
      <c r="AR6" s="526"/>
      <c r="AS6" s="526"/>
      <c r="AT6" s="526"/>
      <c r="AU6" s="526"/>
      <c r="AV6" s="526"/>
      <c r="AW6" s="526"/>
      <c r="AX6" s="84"/>
      <c r="AY6" s="84"/>
      <c r="AZ6" s="75"/>
      <c r="BA6" s="75"/>
    </row>
    <row r="7" spans="1:53" s="102" customFormat="1" ht="12.75" customHeight="1" x14ac:dyDescent="0.2">
      <c r="A7" s="75"/>
      <c r="B7" s="526"/>
      <c r="C7" s="526"/>
      <c r="D7" s="526"/>
      <c r="E7" s="526"/>
      <c r="F7" s="526"/>
      <c r="G7" s="526"/>
      <c r="H7" s="526"/>
      <c r="I7" s="526"/>
      <c r="J7" s="1290"/>
      <c r="K7" s="1291"/>
      <c r="L7" s="1291"/>
      <c r="M7" s="1291"/>
      <c r="N7" s="1291"/>
      <c r="O7" s="1291"/>
      <c r="P7" s="1291"/>
      <c r="Q7" s="1292"/>
      <c r="R7" s="1290"/>
      <c r="S7" s="1291"/>
      <c r="T7" s="1291"/>
      <c r="U7" s="1291"/>
      <c r="V7" s="1291"/>
      <c r="W7" s="1291"/>
      <c r="X7" s="1291"/>
      <c r="Y7" s="1292"/>
      <c r="Z7" s="526"/>
      <c r="AA7" s="526"/>
      <c r="AB7" s="526"/>
      <c r="AC7" s="526"/>
      <c r="AD7" s="526"/>
      <c r="AE7" s="526"/>
      <c r="AF7" s="526"/>
      <c r="AG7" s="635"/>
      <c r="AH7" s="1290"/>
      <c r="AI7" s="1291"/>
      <c r="AJ7" s="1291"/>
      <c r="AK7" s="1291"/>
      <c r="AL7" s="1291"/>
      <c r="AM7" s="1291"/>
      <c r="AN7" s="1291"/>
      <c r="AO7" s="1292"/>
      <c r="AP7" s="526"/>
      <c r="AQ7" s="526"/>
      <c r="AR7" s="526"/>
      <c r="AS7" s="526"/>
      <c r="AT7" s="526"/>
      <c r="AU7" s="526"/>
      <c r="AV7" s="526"/>
      <c r="AW7" s="526"/>
      <c r="AX7" s="84"/>
      <c r="AY7" s="84"/>
      <c r="AZ7" s="75"/>
      <c r="BA7" s="75"/>
    </row>
    <row r="8" spans="1:53" s="102" customFormat="1" ht="12.75" customHeight="1" x14ac:dyDescent="0.2">
      <c r="A8" s="75"/>
      <c r="B8" s="526"/>
      <c r="C8" s="526"/>
      <c r="D8" s="526"/>
      <c r="E8" s="526"/>
      <c r="F8" s="526"/>
      <c r="G8" s="526"/>
      <c r="H8" s="526"/>
      <c r="I8" s="526"/>
      <c r="J8" s="1290"/>
      <c r="K8" s="1291"/>
      <c r="L8" s="1291"/>
      <c r="M8" s="1291"/>
      <c r="N8" s="1291"/>
      <c r="O8" s="1291"/>
      <c r="P8" s="1291"/>
      <c r="Q8" s="1292"/>
      <c r="R8" s="1290"/>
      <c r="S8" s="1291"/>
      <c r="T8" s="1291"/>
      <c r="U8" s="1291"/>
      <c r="V8" s="1291"/>
      <c r="W8" s="1291"/>
      <c r="X8" s="1291"/>
      <c r="Y8" s="1292"/>
      <c r="Z8" s="526"/>
      <c r="AA8" s="526"/>
      <c r="AB8" s="526"/>
      <c r="AC8" s="526"/>
      <c r="AD8" s="526"/>
      <c r="AE8" s="526"/>
      <c r="AF8" s="526"/>
      <c r="AG8" s="635"/>
      <c r="AH8" s="1290"/>
      <c r="AI8" s="1291"/>
      <c r="AJ8" s="1291"/>
      <c r="AK8" s="1291"/>
      <c r="AL8" s="1291"/>
      <c r="AM8" s="1291"/>
      <c r="AN8" s="1291"/>
      <c r="AO8" s="1292"/>
      <c r="AP8" s="526"/>
      <c r="AQ8" s="526"/>
      <c r="AR8" s="526"/>
      <c r="AS8" s="526"/>
      <c r="AT8" s="526"/>
      <c r="AU8" s="526"/>
      <c r="AV8" s="526"/>
      <c r="AW8" s="526"/>
      <c r="AX8" s="84"/>
      <c r="AY8" s="84"/>
      <c r="AZ8" s="75"/>
      <c r="BA8" s="75"/>
    </row>
    <row r="9" spans="1:53" s="102" customFormat="1" ht="12.75" customHeight="1" x14ac:dyDescent="0.2">
      <c r="A9" s="75"/>
      <c r="B9" s="526"/>
      <c r="C9" s="526"/>
      <c r="D9" s="526"/>
      <c r="E9" s="526"/>
      <c r="F9" s="526"/>
      <c r="G9" s="526"/>
      <c r="H9" s="526"/>
      <c r="I9" s="526"/>
      <c r="J9" s="1290"/>
      <c r="K9" s="1291"/>
      <c r="L9" s="1291"/>
      <c r="M9" s="1291"/>
      <c r="N9" s="1291"/>
      <c r="O9" s="1291"/>
      <c r="P9" s="1291"/>
      <c r="Q9" s="1292"/>
      <c r="R9" s="1290"/>
      <c r="S9" s="1291"/>
      <c r="T9" s="1291"/>
      <c r="U9" s="1291"/>
      <c r="V9" s="1291"/>
      <c r="W9" s="1291"/>
      <c r="X9" s="1291"/>
      <c r="Y9" s="1292"/>
      <c r="Z9" s="526"/>
      <c r="AA9" s="526"/>
      <c r="AB9" s="526"/>
      <c r="AC9" s="526"/>
      <c r="AD9" s="526"/>
      <c r="AE9" s="526"/>
      <c r="AF9" s="526"/>
      <c r="AG9" s="635"/>
      <c r="AH9" s="1290"/>
      <c r="AI9" s="1291"/>
      <c r="AJ9" s="1291"/>
      <c r="AK9" s="1291"/>
      <c r="AL9" s="1291"/>
      <c r="AM9" s="1291"/>
      <c r="AN9" s="1291"/>
      <c r="AO9" s="1292"/>
      <c r="AP9" s="526"/>
      <c r="AQ9" s="526"/>
      <c r="AR9" s="526"/>
      <c r="AS9" s="526"/>
      <c r="AT9" s="526"/>
      <c r="AU9" s="526"/>
      <c r="AV9" s="526"/>
      <c r="AW9" s="526"/>
      <c r="AX9" s="84"/>
      <c r="AY9" s="84"/>
      <c r="AZ9" s="75"/>
      <c r="BA9" s="75"/>
    </row>
    <row r="10" spans="1:53" s="102" customFormat="1" ht="12.75" customHeight="1" x14ac:dyDescent="0.2">
      <c r="A10" s="75"/>
      <c r="B10" s="526"/>
      <c r="C10" s="526"/>
      <c r="D10" s="526"/>
      <c r="E10" s="526"/>
      <c r="F10" s="526"/>
      <c r="G10" s="526"/>
      <c r="H10" s="526"/>
      <c r="I10" s="526"/>
      <c r="J10" s="1290"/>
      <c r="K10" s="1291"/>
      <c r="L10" s="1291"/>
      <c r="M10" s="1291"/>
      <c r="N10" s="1291"/>
      <c r="O10" s="1291"/>
      <c r="P10" s="1291"/>
      <c r="Q10" s="1292"/>
      <c r="R10" s="1290"/>
      <c r="S10" s="1291"/>
      <c r="T10" s="1291"/>
      <c r="U10" s="1291"/>
      <c r="V10" s="1291"/>
      <c r="W10" s="1291"/>
      <c r="X10" s="1291"/>
      <c r="Y10" s="1292"/>
      <c r="Z10" s="526"/>
      <c r="AA10" s="526"/>
      <c r="AB10" s="526"/>
      <c r="AC10" s="526"/>
      <c r="AD10" s="526"/>
      <c r="AE10" s="526"/>
      <c r="AF10" s="526"/>
      <c r="AG10" s="635"/>
      <c r="AH10" s="1290"/>
      <c r="AI10" s="1291"/>
      <c r="AJ10" s="1291"/>
      <c r="AK10" s="1291"/>
      <c r="AL10" s="1291"/>
      <c r="AM10" s="1291"/>
      <c r="AN10" s="1291"/>
      <c r="AO10" s="1292"/>
      <c r="AP10" s="526"/>
      <c r="AQ10" s="526"/>
      <c r="AR10" s="526"/>
      <c r="AS10" s="526"/>
      <c r="AT10" s="526"/>
      <c r="AU10" s="526"/>
      <c r="AV10" s="526"/>
      <c r="AW10" s="526"/>
      <c r="AX10" s="84"/>
      <c r="AY10" s="84"/>
      <c r="AZ10" s="75"/>
      <c r="BA10" s="75"/>
    </row>
    <row r="11" spans="1:53" s="102" customFormat="1" ht="12.75" customHeight="1" x14ac:dyDescent="0.2">
      <c r="A11" s="75"/>
      <c r="B11" s="526"/>
      <c r="C11" s="526"/>
      <c r="D11" s="526"/>
      <c r="E11" s="526"/>
      <c r="F11" s="526"/>
      <c r="G11" s="526"/>
      <c r="H11" s="526"/>
      <c r="I11" s="526"/>
      <c r="J11" s="1290"/>
      <c r="K11" s="1291"/>
      <c r="L11" s="1291"/>
      <c r="M11" s="1291"/>
      <c r="N11" s="1291"/>
      <c r="O11" s="1291"/>
      <c r="P11" s="1291"/>
      <c r="Q11" s="1292"/>
      <c r="R11" s="1290"/>
      <c r="S11" s="1291"/>
      <c r="T11" s="1291"/>
      <c r="U11" s="1291"/>
      <c r="V11" s="1291"/>
      <c r="W11" s="1291"/>
      <c r="X11" s="1291"/>
      <c r="Y11" s="1292"/>
      <c r="Z11" s="526"/>
      <c r="AA11" s="526"/>
      <c r="AB11" s="526"/>
      <c r="AC11" s="526"/>
      <c r="AD11" s="526"/>
      <c r="AE11" s="526"/>
      <c r="AF11" s="526"/>
      <c r="AG11" s="635"/>
      <c r="AH11" s="1290"/>
      <c r="AI11" s="1291"/>
      <c r="AJ11" s="1291"/>
      <c r="AK11" s="1291"/>
      <c r="AL11" s="1291"/>
      <c r="AM11" s="1291"/>
      <c r="AN11" s="1291"/>
      <c r="AO11" s="1292"/>
      <c r="AP11" s="526"/>
      <c r="AQ11" s="526"/>
      <c r="AR11" s="526"/>
      <c r="AS11" s="526"/>
      <c r="AT11" s="526"/>
      <c r="AU11" s="526"/>
      <c r="AV11" s="526"/>
      <c r="AW11" s="526"/>
      <c r="AX11" s="84"/>
      <c r="AY11" s="84"/>
      <c r="AZ11" s="75"/>
      <c r="BA11" s="75"/>
    </row>
    <row r="12" spans="1:53" s="102" customFormat="1" ht="12.75" customHeight="1" x14ac:dyDescent="0.2">
      <c r="A12" s="75"/>
      <c r="B12" s="526"/>
      <c r="C12" s="526"/>
      <c r="D12" s="526"/>
      <c r="E12" s="526"/>
      <c r="F12" s="526"/>
      <c r="G12" s="526"/>
      <c r="H12" s="526"/>
      <c r="I12" s="526"/>
      <c r="J12" s="1290"/>
      <c r="K12" s="1291"/>
      <c r="L12" s="1291"/>
      <c r="M12" s="1291"/>
      <c r="N12" s="1291"/>
      <c r="O12" s="1291"/>
      <c r="P12" s="1291"/>
      <c r="Q12" s="1292"/>
      <c r="R12" s="1290"/>
      <c r="S12" s="1291"/>
      <c r="T12" s="1291"/>
      <c r="U12" s="1291"/>
      <c r="V12" s="1291"/>
      <c r="W12" s="1291"/>
      <c r="X12" s="1291"/>
      <c r="Y12" s="1292"/>
      <c r="Z12" s="526"/>
      <c r="AA12" s="526"/>
      <c r="AB12" s="526"/>
      <c r="AC12" s="526"/>
      <c r="AD12" s="526"/>
      <c r="AE12" s="526"/>
      <c r="AF12" s="526"/>
      <c r="AG12" s="635"/>
      <c r="AH12" s="1290"/>
      <c r="AI12" s="1291"/>
      <c r="AJ12" s="1291"/>
      <c r="AK12" s="1291"/>
      <c r="AL12" s="1291"/>
      <c r="AM12" s="1291"/>
      <c r="AN12" s="1291"/>
      <c r="AO12" s="1292"/>
      <c r="AP12" s="526"/>
      <c r="AQ12" s="526"/>
      <c r="AR12" s="526"/>
      <c r="AS12" s="526"/>
      <c r="AT12" s="526"/>
      <c r="AU12" s="526"/>
      <c r="AV12" s="526"/>
      <c r="AW12" s="526"/>
      <c r="AX12" s="84"/>
      <c r="AY12" s="84"/>
      <c r="AZ12" s="75"/>
      <c r="BA12" s="75"/>
    </row>
    <row r="13" spans="1:53" s="102" customFormat="1" ht="12.75" customHeight="1" x14ac:dyDescent="0.2">
      <c r="A13" s="75"/>
      <c r="B13" s="526"/>
      <c r="C13" s="526"/>
      <c r="D13" s="526"/>
      <c r="E13" s="526"/>
      <c r="F13" s="526"/>
      <c r="G13" s="526"/>
      <c r="H13" s="526"/>
      <c r="I13" s="526"/>
      <c r="J13" s="1290"/>
      <c r="K13" s="1291"/>
      <c r="L13" s="1291"/>
      <c r="M13" s="1291"/>
      <c r="N13" s="1291"/>
      <c r="O13" s="1291"/>
      <c r="P13" s="1291"/>
      <c r="Q13" s="1292"/>
      <c r="R13" s="1290"/>
      <c r="S13" s="1291"/>
      <c r="T13" s="1291"/>
      <c r="U13" s="1291"/>
      <c r="V13" s="1291"/>
      <c r="W13" s="1291"/>
      <c r="X13" s="1291"/>
      <c r="Y13" s="1292"/>
      <c r="Z13" s="526"/>
      <c r="AA13" s="526"/>
      <c r="AB13" s="526"/>
      <c r="AC13" s="526"/>
      <c r="AD13" s="526"/>
      <c r="AE13" s="526"/>
      <c r="AF13" s="526"/>
      <c r="AG13" s="635"/>
      <c r="AH13" s="1290"/>
      <c r="AI13" s="1291"/>
      <c r="AJ13" s="1291"/>
      <c r="AK13" s="1291"/>
      <c r="AL13" s="1291"/>
      <c r="AM13" s="1291"/>
      <c r="AN13" s="1291"/>
      <c r="AO13" s="1292"/>
      <c r="AP13" s="526"/>
      <c r="AQ13" s="526"/>
      <c r="AR13" s="526"/>
      <c r="AS13" s="526"/>
      <c r="AT13" s="526"/>
      <c r="AU13" s="526"/>
      <c r="AV13" s="526"/>
      <c r="AW13" s="526"/>
      <c r="AX13" s="84"/>
      <c r="AY13" s="84"/>
      <c r="AZ13" s="75"/>
      <c r="BA13" s="75"/>
    </row>
    <row r="14" spans="1:53" s="102" customFormat="1" ht="12.75" customHeight="1" x14ac:dyDescent="0.2">
      <c r="A14" s="75"/>
      <c r="B14" s="526"/>
      <c r="C14" s="526"/>
      <c r="D14" s="526"/>
      <c r="E14" s="526"/>
      <c r="F14" s="526"/>
      <c r="G14" s="526"/>
      <c r="H14" s="526"/>
      <c r="I14" s="526"/>
      <c r="J14" s="1290"/>
      <c r="K14" s="1291"/>
      <c r="L14" s="1291"/>
      <c r="M14" s="1291"/>
      <c r="N14" s="1291"/>
      <c r="O14" s="1291"/>
      <c r="P14" s="1291"/>
      <c r="Q14" s="1292"/>
      <c r="R14" s="1290"/>
      <c r="S14" s="1291"/>
      <c r="T14" s="1291"/>
      <c r="U14" s="1291"/>
      <c r="V14" s="1291"/>
      <c r="W14" s="1291"/>
      <c r="X14" s="1291"/>
      <c r="Y14" s="1292"/>
      <c r="Z14" s="526"/>
      <c r="AA14" s="526"/>
      <c r="AB14" s="526"/>
      <c r="AC14" s="526"/>
      <c r="AD14" s="526"/>
      <c r="AE14" s="526"/>
      <c r="AF14" s="526"/>
      <c r="AG14" s="635"/>
      <c r="AH14" s="1290"/>
      <c r="AI14" s="1291"/>
      <c r="AJ14" s="1291"/>
      <c r="AK14" s="1291"/>
      <c r="AL14" s="1291"/>
      <c r="AM14" s="1291"/>
      <c r="AN14" s="1291"/>
      <c r="AO14" s="1292"/>
      <c r="AP14" s="526"/>
      <c r="AQ14" s="526"/>
      <c r="AR14" s="526"/>
      <c r="AS14" s="526"/>
      <c r="AT14" s="526"/>
      <c r="AU14" s="526"/>
      <c r="AV14" s="526"/>
      <c r="AW14" s="526"/>
      <c r="AX14" s="84"/>
      <c r="AY14" s="84"/>
      <c r="AZ14" s="75"/>
      <c r="BA14" s="75"/>
    </row>
    <row r="15" spans="1:53" s="102" customFormat="1" ht="12.75" customHeight="1" x14ac:dyDescent="0.2">
      <c r="A15" s="75"/>
      <c r="B15" s="526"/>
      <c r="C15" s="526"/>
      <c r="D15" s="526"/>
      <c r="E15" s="526"/>
      <c r="F15" s="526"/>
      <c r="G15" s="526"/>
      <c r="H15" s="526"/>
      <c r="I15" s="526"/>
      <c r="J15" s="1290"/>
      <c r="K15" s="1291"/>
      <c r="L15" s="1291"/>
      <c r="M15" s="1291"/>
      <c r="N15" s="1291"/>
      <c r="O15" s="1291"/>
      <c r="P15" s="1291"/>
      <c r="Q15" s="1292"/>
      <c r="R15" s="1290"/>
      <c r="S15" s="1291"/>
      <c r="T15" s="1291"/>
      <c r="U15" s="1291"/>
      <c r="V15" s="1291"/>
      <c r="W15" s="1291"/>
      <c r="X15" s="1291"/>
      <c r="Y15" s="1292"/>
      <c r="Z15" s="526"/>
      <c r="AA15" s="526"/>
      <c r="AB15" s="526"/>
      <c r="AC15" s="526"/>
      <c r="AD15" s="526"/>
      <c r="AE15" s="526"/>
      <c r="AF15" s="526"/>
      <c r="AG15" s="635"/>
      <c r="AH15" s="1290"/>
      <c r="AI15" s="1291"/>
      <c r="AJ15" s="1291"/>
      <c r="AK15" s="1291"/>
      <c r="AL15" s="1291"/>
      <c r="AM15" s="1291"/>
      <c r="AN15" s="1291"/>
      <c r="AO15" s="1292"/>
      <c r="AP15" s="526"/>
      <c r="AQ15" s="526"/>
      <c r="AR15" s="526"/>
      <c r="AS15" s="526"/>
      <c r="AT15" s="526"/>
      <c r="AU15" s="526"/>
      <c r="AV15" s="526"/>
      <c r="AW15" s="526"/>
      <c r="AX15" s="84"/>
      <c r="AY15" s="84"/>
      <c r="AZ15" s="75"/>
      <c r="BA15" s="75"/>
    </row>
    <row r="16" spans="1:53" s="102" customFormat="1" ht="12.75" customHeight="1" x14ac:dyDescent="0.2">
      <c r="A16" s="75"/>
      <c r="B16" s="526"/>
      <c r="C16" s="526"/>
      <c r="D16" s="526"/>
      <c r="E16" s="526"/>
      <c r="F16" s="526"/>
      <c r="G16" s="526"/>
      <c r="H16" s="526"/>
      <c r="I16" s="526"/>
      <c r="J16" s="1290"/>
      <c r="K16" s="1291"/>
      <c r="L16" s="1291"/>
      <c r="M16" s="1291"/>
      <c r="N16" s="1291"/>
      <c r="O16" s="1291"/>
      <c r="P16" s="1291"/>
      <c r="Q16" s="1292"/>
      <c r="R16" s="1290"/>
      <c r="S16" s="1291"/>
      <c r="T16" s="1291"/>
      <c r="U16" s="1291"/>
      <c r="V16" s="1291"/>
      <c r="W16" s="1291"/>
      <c r="X16" s="1291"/>
      <c r="Y16" s="1292"/>
      <c r="Z16" s="526"/>
      <c r="AA16" s="526"/>
      <c r="AB16" s="526"/>
      <c r="AC16" s="526"/>
      <c r="AD16" s="526"/>
      <c r="AE16" s="526"/>
      <c r="AF16" s="526"/>
      <c r="AG16" s="635"/>
      <c r="AH16" s="1290"/>
      <c r="AI16" s="1291"/>
      <c r="AJ16" s="1291"/>
      <c r="AK16" s="1291"/>
      <c r="AL16" s="1291"/>
      <c r="AM16" s="1291"/>
      <c r="AN16" s="1291"/>
      <c r="AO16" s="1292"/>
      <c r="AP16" s="526"/>
      <c r="AQ16" s="526"/>
      <c r="AR16" s="526"/>
      <c r="AS16" s="526"/>
      <c r="AT16" s="526"/>
      <c r="AU16" s="526"/>
      <c r="AV16" s="526"/>
      <c r="AW16" s="526"/>
      <c r="AX16" s="84"/>
      <c r="AY16" s="84"/>
      <c r="AZ16" s="75"/>
      <c r="BA16" s="75"/>
    </row>
    <row r="17" spans="1:63" s="102" customFormat="1" ht="12.75" customHeight="1" x14ac:dyDescent="0.2">
      <c r="A17" s="75"/>
      <c r="B17" s="526"/>
      <c r="C17" s="526"/>
      <c r="D17" s="526"/>
      <c r="E17" s="526"/>
      <c r="F17" s="526"/>
      <c r="G17" s="526"/>
      <c r="H17" s="526"/>
      <c r="I17" s="526"/>
      <c r="J17" s="1293"/>
      <c r="K17" s="1294"/>
      <c r="L17" s="1294"/>
      <c r="M17" s="1294"/>
      <c r="N17" s="1294"/>
      <c r="O17" s="1294"/>
      <c r="P17" s="1294"/>
      <c r="Q17" s="1295"/>
      <c r="R17" s="1293"/>
      <c r="S17" s="1294"/>
      <c r="T17" s="1294"/>
      <c r="U17" s="1294"/>
      <c r="V17" s="1294"/>
      <c r="W17" s="1294"/>
      <c r="X17" s="1294"/>
      <c r="Y17" s="1295"/>
      <c r="Z17" s="526"/>
      <c r="AA17" s="526"/>
      <c r="AB17" s="526"/>
      <c r="AC17" s="526"/>
      <c r="AD17" s="526"/>
      <c r="AE17" s="526"/>
      <c r="AF17" s="526"/>
      <c r="AG17" s="635"/>
      <c r="AH17" s="1293"/>
      <c r="AI17" s="1294"/>
      <c r="AJ17" s="1294"/>
      <c r="AK17" s="1294"/>
      <c r="AL17" s="1294"/>
      <c r="AM17" s="1294"/>
      <c r="AN17" s="1294"/>
      <c r="AO17" s="1295"/>
      <c r="AP17" s="526"/>
      <c r="AQ17" s="526"/>
      <c r="AR17" s="526"/>
      <c r="AS17" s="526"/>
      <c r="AT17" s="526"/>
      <c r="AU17" s="526"/>
      <c r="AV17" s="526"/>
      <c r="AW17" s="526"/>
      <c r="AX17" s="84"/>
      <c r="AY17" s="84"/>
      <c r="AZ17" s="75"/>
      <c r="BA17" s="75"/>
    </row>
    <row r="18" spans="1:63" s="102" customFormat="1" ht="12.75" customHeight="1" x14ac:dyDescent="0.2">
      <c r="A18" s="75"/>
      <c r="B18" s="528" t="s">
        <v>31</v>
      </c>
      <c r="C18" s="528"/>
      <c r="D18" s="178" t="str">
        <f>IF('Form V'!$T$18&lt;&gt;"",'Form V'!$T$18,"")</f>
        <v/>
      </c>
      <c r="E18" s="525" t="s">
        <v>32</v>
      </c>
      <c r="F18" s="525"/>
      <c r="G18" s="178" t="str">
        <f>IF('Form V'!$W$18&lt;&gt;"",'Form V'!$W$18,"")</f>
        <v/>
      </c>
      <c r="H18" s="105"/>
      <c r="I18" s="106"/>
      <c r="J18" s="525" t="s">
        <v>31</v>
      </c>
      <c r="K18" s="525"/>
      <c r="L18" s="178" t="str">
        <f>IF('Form V'!$AB$18&lt;&gt;"",'Form V'!$AB$18,"")</f>
        <v/>
      </c>
      <c r="M18" s="525" t="s">
        <v>32</v>
      </c>
      <c r="N18" s="525"/>
      <c r="O18" s="178" t="str">
        <f>IF('Form V'!$AE$18&lt;&gt;"",'Form V'!$AE$18,"")</f>
        <v/>
      </c>
      <c r="P18" s="105"/>
      <c r="Q18" s="106"/>
      <c r="R18" s="525" t="s">
        <v>31</v>
      </c>
      <c r="S18" s="525"/>
      <c r="T18" s="178" t="str">
        <f>IF('Form V(a)'!$D$4&lt;&gt;"",'Form V(a)'!$D$4,"")</f>
        <v/>
      </c>
      <c r="U18" s="525" t="s">
        <v>32</v>
      </c>
      <c r="V18" s="525"/>
      <c r="W18" s="178" t="str">
        <f>IF('Form V(a)'!$G$4&lt;&gt;"",'Form V(a)'!$G$4,"")</f>
        <v/>
      </c>
      <c r="X18" s="105"/>
      <c r="Y18" s="106"/>
      <c r="Z18" s="525" t="s">
        <v>31</v>
      </c>
      <c r="AA18" s="525"/>
      <c r="AB18" s="178" t="str">
        <f>IF('Form V(a)'!$L$4&lt;&gt;"",'Form V(a)'!$L$4,"")</f>
        <v/>
      </c>
      <c r="AC18" s="525" t="s">
        <v>32</v>
      </c>
      <c r="AD18" s="525"/>
      <c r="AE18" s="178" t="str">
        <f>IF('Form V(a)'!$O$4&lt;&gt;"",'Form V(a)'!$O$4,"")</f>
        <v/>
      </c>
      <c r="AF18" s="105"/>
      <c r="AG18" s="156"/>
      <c r="AH18" s="528" t="s">
        <v>31</v>
      </c>
      <c r="AI18" s="528"/>
      <c r="AJ18" s="178" t="str">
        <f>IF('Form V(a)'!$T$4&lt;&gt;"",'Form V(a)'!$T$4,"")</f>
        <v/>
      </c>
      <c r="AK18" s="525" t="s">
        <v>32</v>
      </c>
      <c r="AL18" s="525"/>
      <c r="AM18" s="178" t="str">
        <f>IF('Form V(a)'!$W$4&lt;&gt;"",'Form V(a)'!$W$4,"")</f>
        <v/>
      </c>
      <c r="AN18" s="105"/>
      <c r="AO18" s="106"/>
      <c r="AP18" s="525" t="s">
        <v>31</v>
      </c>
      <c r="AQ18" s="525"/>
      <c r="AR18" s="178" t="str">
        <f>IF('Form V(a)'!$AB$4&lt;&gt;"",'Form V(a)'!$AB$4,"")</f>
        <v/>
      </c>
      <c r="AS18" s="525" t="s">
        <v>32</v>
      </c>
      <c r="AT18" s="525"/>
      <c r="AU18" s="178" t="str">
        <f>IF('Form V(a)'!$AE$4&lt;&gt;"",'Form V(a)'!$AE$4,"")</f>
        <v/>
      </c>
      <c r="AV18" s="105"/>
      <c r="AW18" s="106"/>
      <c r="AX18" s="84"/>
      <c r="AY18" s="84"/>
      <c r="AZ18" s="75"/>
      <c r="BA18" s="75"/>
    </row>
    <row r="19" spans="1:63" s="102" customFormat="1" ht="12.75" customHeight="1" x14ac:dyDescent="0.2">
      <c r="A19" s="75"/>
      <c r="B19" s="526"/>
      <c r="C19" s="526"/>
      <c r="D19" s="526"/>
      <c r="E19" s="526"/>
      <c r="F19" s="526"/>
      <c r="G19" s="526"/>
      <c r="H19" s="526"/>
      <c r="I19" s="526"/>
      <c r="J19" s="1287"/>
      <c r="K19" s="1288"/>
      <c r="L19" s="1288"/>
      <c r="M19" s="1288"/>
      <c r="N19" s="1288"/>
      <c r="O19" s="1288"/>
      <c r="P19" s="1288"/>
      <c r="Q19" s="1289"/>
      <c r="R19" s="526"/>
      <c r="S19" s="526"/>
      <c r="T19" s="526"/>
      <c r="U19" s="526"/>
      <c r="V19" s="526"/>
      <c r="W19" s="526"/>
      <c r="X19" s="526"/>
      <c r="Y19" s="526"/>
      <c r="Z19" s="526"/>
      <c r="AA19" s="526"/>
      <c r="AB19" s="526"/>
      <c r="AC19" s="526"/>
      <c r="AD19" s="526"/>
      <c r="AE19" s="526"/>
      <c r="AF19" s="526"/>
      <c r="AG19" s="635"/>
      <c r="AH19" s="526"/>
      <c r="AI19" s="526"/>
      <c r="AJ19" s="526"/>
      <c r="AK19" s="526"/>
      <c r="AL19" s="526"/>
      <c r="AM19" s="526"/>
      <c r="AN19" s="526"/>
      <c r="AO19" s="526"/>
      <c r="AP19" s="526"/>
      <c r="AQ19" s="526"/>
      <c r="AR19" s="526"/>
      <c r="AS19" s="526"/>
      <c r="AT19" s="526"/>
      <c r="AU19" s="526"/>
      <c r="AV19" s="526"/>
      <c r="AW19" s="526"/>
      <c r="AX19" s="84"/>
      <c r="AY19" s="84"/>
      <c r="AZ19" s="75"/>
      <c r="BA19" s="75"/>
    </row>
    <row r="20" spans="1:63" s="102" customFormat="1" ht="12.75" customHeight="1" x14ac:dyDescent="0.2">
      <c r="A20" s="75"/>
      <c r="B20" s="526"/>
      <c r="C20" s="526"/>
      <c r="D20" s="526"/>
      <c r="E20" s="526"/>
      <c r="F20" s="526"/>
      <c r="G20" s="526"/>
      <c r="H20" s="526"/>
      <c r="I20" s="526"/>
      <c r="J20" s="1290"/>
      <c r="K20" s="1291"/>
      <c r="L20" s="1291"/>
      <c r="M20" s="1291"/>
      <c r="N20" s="1291"/>
      <c r="O20" s="1291"/>
      <c r="P20" s="1291"/>
      <c r="Q20" s="1292"/>
      <c r="R20" s="526"/>
      <c r="S20" s="526"/>
      <c r="T20" s="526"/>
      <c r="U20" s="526"/>
      <c r="V20" s="526"/>
      <c r="W20" s="526"/>
      <c r="X20" s="526"/>
      <c r="Y20" s="526"/>
      <c r="Z20" s="526"/>
      <c r="AA20" s="526"/>
      <c r="AB20" s="526"/>
      <c r="AC20" s="526"/>
      <c r="AD20" s="526"/>
      <c r="AE20" s="526"/>
      <c r="AF20" s="526"/>
      <c r="AG20" s="635"/>
      <c r="AH20" s="526"/>
      <c r="AI20" s="526"/>
      <c r="AJ20" s="526"/>
      <c r="AK20" s="526"/>
      <c r="AL20" s="526"/>
      <c r="AM20" s="526"/>
      <c r="AN20" s="526"/>
      <c r="AO20" s="526"/>
      <c r="AP20" s="526"/>
      <c r="AQ20" s="526"/>
      <c r="AR20" s="526"/>
      <c r="AS20" s="526"/>
      <c r="AT20" s="526"/>
      <c r="AU20" s="526"/>
      <c r="AV20" s="526"/>
      <c r="AW20" s="526"/>
      <c r="AX20" s="84"/>
      <c r="AY20" s="84"/>
      <c r="AZ20" s="75"/>
      <c r="BA20" s="75"/>
    </row>
    <row r="21" spans="1:63" s="102" customFormat="1" ht="12.75" customHeight="1" x14ac:dyDescent="0.2">
      <c r="A21" s="75"/>
      <c r="B21" s="526"/>
      <c r="C21" s="526"/>
      <c r="D21" s="526"/>
      <c r="E21" s="526"/>
      <c r="F21" s="526"/>
      <c r="G21" s="526"/>
      <c r="H21" s="526"/>
      <c r="I21" s="526"/>
      <c r="J21" s="1290"/>
      <c r="K21" s="1291"/>
      <c r="L21" s="1291"/>
      <c r="M21" s="1291"/>
      <c r="N21" s="1291"/>
      <c r="O21" s="1291"/>
      <c r="P21" s="1291"/>
      <c r="Q21" s="1292"/>
      <c r="R21" s="526"/>
      <c r="S21" s="526"/>
      <c r="T21" s="526"/>
      <c r="U21" s="526"/>
      <c r="V21" s="526"/>
      <c r="W21" s="526"/>
      <c r="X21" s="526"/>
      <c r="Y21" s="526"/>
      <c r="Z21" s="526"/>
      <c r="AA21" s="526"/>
      <c r="AB21" s="526"/>
      <c r="AC21" s="526"/>
      <c r="AD21" s="526"/>
      <c r="AE21" s="526"/>
      <c r="AF21" s="526"/>
      <c r="AG21" s="635"/>
      <c r="AH21" s="526"/>
      <c r="AI21" s="526"/>
      <c r="AJ21" s="526"/>
      <c r="AK21" s="526"/>
      <c r="AL21" s="526"/>
      <c r="AM21" s="526"/>
      <c r="AN21" s="526"/>
      <c r="AO21" s="526"/>
      <c r="AP21" s="526"/>
      <c r="AQ21" s="526"/>
      <c r="AR21" s="526"/>
      <c r="AS21" s="526"/>
      <c r="AT21" s="526"/>
      <c r="AU21" s="526"/>
      <c r="AV21" s="526"/>
      <c r="AW21" s="526"/>
      <c r="AX21" s="84"/>
      <c r="AY21" s="84"/>
      <c r="AZ21" s="75"/>
      <c r="BA21" s="75"/>
    </row>
    <row r="22" spans="1:63" s="102" customFormat="1" ht="12.75" customHeight="1" x14ac:dyDescent="0.2">
      <c r="A22" s="75"/>
      <c r="B22" s="526"/>
      <c r="C22" s="526"/>
      <c r="D22" s="526"/>
      <c r="E22" s="526"/>
      <c r="F22" s="526"/>
      <c r="G22" s="526"/>
      <c r="H22" s="526"/>
      <c r="I22" s="526"/>
      <c r="J22" s="1290"/>
      <c r="K22" s="1291"/>
      <c r="L22" s="1291"/>
      <c r="M22" s="1291"/>
      <c r="N22" s="1291"/>
      <c r="O22" s="1291"/>
      <c r="P22" s="1291"/>
      <c r="Q22" s="1292"/>
      <c r="R22" s="526"/>
      <c r="S22" s="526"/>
      <c r="T22" s="526"/>
      <c r="U22" s="526"/>
      <c r="V22" s="526"/>
      <c r="W22" s="526"/>
      <c r="X22" s="526"/>
      <c r="Y22" s="526"/>
      <c r="Z22" s="526"/>
      <c r="AA22" s="526"/>
      <c r="AB22" s="526"/>
      <c r="AC22" s="526"/>
      <c r="AD22" s="526"/>
      <c r="AE22" s="526"/>
      <c r="AF22" s="526"/>
      <c r="AG22" s="635"/>
      <c r="AH22" s="526"/>
      <c r="AI22" s="526"/>
      <c r="AJ22" s="526"/>
      <c r="AK22" s="526"/>
      <c r="AL22" s="526"/>
      <c r="AM22" s="526"/>
      <c r="AN22" s="526"/>
      <c r="AO22" s="526"/>
      <c r="AP22" s="526"/>
      <c r="AQ22" s="526"/>
      <c r="AR22" s="526"/>
      <c r="AS22" s="526"/>
      <c r="AT22" s="526"/>
      <c r="AU22" s="526"/>
      <c r="AV22" s="526"/>
      <c r="AW22" s="526"/>
      <c r="AX22" s="4"/>
      <c r="AY22" s="4"/>
      <c r="AZ22" s="75"/>
      <c r="BA22" s="75"/>
      <c r="BB22" s="117"/>
      <c r="BC22" s="117"/>
      <c r="BD22" s="118"/>
      <c r="BE22" s="118"/>
      <c r="BF22" s="118"/>
      <c r="BG22" s="118"/>
      <c r="BH22" s="118"/>
      <c r="BI22"/>
      <c r="BJ22"/>
      <c r="BK22"/>
    </row>
    <row r="23" spans="1:63" s="102" customFormat="1" ht="12.75" customHeight="1" x14ac:dyDescent="0.2">
      <c r="A23" s="75"/>
      <c r="B23" s="526"/>
      <c r="C23" s="526"/>
      <c r="D23" s="526"/>
      <c r="E23" s="526"/>
      <c r="F23" s="526"/>
      <c r="G23" s="526"/>
      <c r="H23" s="526"/>
      <c r="I23" s="526"/>
      <c r="J23" s="1290"/>
      <c r="K23" s="1291"/>
      <c r="L23" s="1291"/>
      <c r="M23" s="1291"/>
      <c r="N23" s="1291"/>
      <c r="O23" s="1291"/>
      <c r="P23" s="1291"/>
      <c r="Q23" s="1292"/>
      <c r="R23" s="526"/>
      <c r="S23" s="526"/>
      <c r="T23" s="526"/>
      <c r="U23" s="526"/>
      <c r="V23" s="526"/>
      <c r="W23" s="526"/>
      <c r="X23" s="526"/>
      <c r="Y23" s="526"/>
      <c r="Z23" s="526"/>
      <c r="AA23" s="526"/>
      <c r="AB23" s="526"/>
      <c r="AC23" s="526"/>
      <c r="AD23" s="526"/>
      <c r="AE23" s="526"/>
      <c r="AF23" s="526"/>
      <c r="AG23" s="635"/>
      <c r="AH23" s="526"/>
      <c r="AI23" s="526"/>
      <c r="AJ23" s="526"/>
      <c r="AK23" s="526"/>
      <c r="AL23" s="526"/>
      <c r="AM23" s="526"/>
      <c r="AN23" s="526"/>
      <c r="AO23" s="526"/>
      <c r="AP23" s="526"/>
      <c r="AQ23" s="526"/>
      <c r="AR23" s="526"/>
      <c r="AS23" s="526"/>
      <c r="AT23" s="526"/>
      <c r="AU23" s="526"/>
      <c r="AV23" s="526"/>
      <c r="AW23" s="526"/>
      <c r="AX23" s="9"/>
      <c r="AY23" s="9"/>
      <c r="AZ23" s="75"/>
      <c r="BA23" s="75"/>
      <c r="BB23" s="119"/>
      <c r="BC23" s="119"/>
      <c r="BD23" s="120"/>
      <c r="BE23" s="120"/>
      <c r="BF23" s="120"/>
      <c r="BG23" s="120"/>
      <c r="BH23" s="120"/>
      <c r="BI23" s="120"/>
      <c r="BJ23" s="120"/>
      <c r="BK23" s="120"/>
    </row>
    <row r="24" spans="1:63" s="102" customFormat="1" ht="12.75" customHeight="1" x14ac:dyDescent="0.2">
      <c r="A24" s="75"/>
      <c r="B24" s="526"/>
      <c r="C24" s="526"/>
      <c r="D24" s="526"/>
      <c r="E24" s="526"/>
      <c r="F24" s="526"/>
      <c r="G24" s="526"/>
      <c r="H24" s="526"/>
      <c r="I24" s="526"/>
      <c r="J24" s="1290"/>
      <c r="K24" s="1291"/>
      <c r="L24" s="1291"/>
      <c r="M24" s="1291"/>
      <c r="N24" s="1291"/>
      <c r="O24" s="1291"/>
      <c r="P24" s="1291"/>
      <c r="Q24" s="1292"/>
      <c r="R24" s="526"/>
      <c r="S24" s="526"/>
      <c r="T24" s="526"/>
      <c r="U24" s="526"/>
      <c r="V24" s="526"/>
      <c r="W24" s="526"/>
      <c r="X24" s="526"/>
      <c r="Y24" s="526"/>
      <c r="Z24" s="526"/>
      <c r="AA24" s="526"/>
      <c r="AB24" s="526"/>
      <c r="AC24" s="526"/>
      <c r="AD24" s="526"/>
      <c r="AE24" s="526"/>
      <c r="AF24" s="526"/>
      <c r="AG24" s="635"/>
      <c r="AH24" s="526"/>
      <c r="AI24" s="526"/>
      <c r="AJ24" s="526"/>
      <c r="AK24" s="526"/>
      <c r="AL24" s="526"/>
      <c r="AM24" s="526"/>
      <c r="AN24" s="526"/>
      <c r="AO24" s="526"/>
      <c r="AP24" s="526"/>
      <c r="AQ24" s="526"/>
      <c r="AR24" s="526"/>
      <c r="AS24" s="526"/>
      <c r="AT24" s="526"/>
      <c r="AU24" s="526"/>
      <c r="AV24" s="526"/>
      <c r="AW24" s="526"/>
      <c r="AX24" s="9"/>
      <c r="AY24" s="9"/>
      <c r="AZ24" s="75"/>
      <c r="BA24" s="75"/>
      <c r="BB24" s="119"/>
      <c r="BC24" s="119"/>
      <c r="BD24" s="120"/>
      <c r="BE24" s="120"/>
      <c r="BF24" s="120"/>
      <c r="BG24" s="120"/>
      <c r="BH24" s="120"/>
      <c r="BI24" s="120"/>
      <c r="BJ24" s="120"/>
      <c r="BK24" s="120"/>
    </row>
    <row r="25" spans="1:63" x14ac:dyDescent="0.2">
      <c r="A25" s="7"/>
      <c r="B25" s="526"/>
      <c r="C25" s="526"/>
      <c r="D25" s="526"/>
      <c r="E25" s="526"/>
      <c r="F25" s="526"/>
      <c r="G25" s="526"/>
      <c r="H25" s="526"/>
      <c r="I25" s="526"/>
      <c r="J25" s="1290"/>
      <c r="K25" s="1291"/>
      <c r="L25" s="1291"/>
      <c r="M25" s="1291"/>
      <c r="N25" s="1291"/>
      <c r="O25" s="1291"/>
      <c r="P25" s="1291"/>
      <c r="Q25" s="1292"/>
      <c r="R25" s="526"/>
      <c r="S25" s="526"/>
      <c r="T25" s="526"/>
      <c r="U25" s="526"/>
      <c r="V25" s="526"/>
      <c r="W25" s="526"/>
      <c r="X25" s="526"/>
      <c r="Y25" s="526"/>
      <c r="Z25" s="526"/>
      <c r="AA25" s="526"/>
      <c r="AB25" s="526"/>
      <c r="AC25" s="526"/>
      <c r="AD25" s="526"/>
      <c r="AE25" s="526"/>
      <c r="AF25" s="526"/>
      <c r="AG25" s="635"/>
      <c r="AH25" s="526"/>
      <c r="AI25" s="526"/>
      <c r="AJ25" s="526"/>
      <c r="AK25" s="526"/>
      <c r="AL25" s="526"/>
      <c r="AM25" s="526"/>
      <c r="AN25" s="526"/>
      <c r="AO25" s="526"/>
      <c r="AP25" s="526"/>
      <c r="AQ25" s="526"/>
      <c r="AR25" s="526"/>
      <c r="AS25" s="526"/>
      <c r="AT25" s="526"/>
      <c r="AU25" s="526"/>
      <c r="AV25" s="526"/>
      <c r="AW25" s="526"/>
      <c r="AX25" s="9"/>
      <c r="AY25" s="9"/>
      <c r="AZ25" s="4"/>
      <c r="BA25" s="4"/>
      <c r="BB25" s="119"/>
      <c r="BC25" s="119"/>
      <c r="BD25" s="120"/>
      <c r="BE25" s="120"/>
      <c r="BF25" s="120"/>
      <c r="BG25" s="120"/>
      <c r="BH25" s="120"/>
      <c r="BI25" s="120"/>
      <c r="BJ25" s="120"/>
      <c r="BK25" s="120"/>
    </row>
    <row r="26" spans="1:63" x14ac:dyDescent="0.2">
      <c r="A26" s="2"/>
      <c r="B26" s="526"/>
      <c r="C26" s="526"/>
      <c r="D26" s="526"/>
      <c r="E26" s="526"/>
      <c r="F26" s="526"/>
      <c r="G26" s="526"/>
      <c r="H26" s="526"/>
      <c r="I26" s="526"/>
      <c r="J26" s="1290"/>
      <c r="K26" s="1291"/>
      <c r="L26" s="1291"/>
      <c r="M26" s="1291"/>
      <c r="N26" s="1291"/>
      <c r="O26" s="1291"/>
      <c r="P26" s="1291"/>
      <c r="Q26" s="1292"/>
      <c r="R26" s="526"/>
      <c r="S26" s="526"/>
      <c r="T26" s="526"/>
      <c r="U26" s="526"/>
      <c r="V26" s="526"/>
      <c r="W26" s="526"/>
      <c r="X26" s="526"/>
      <c r="Y26" s="526"/>
      <c r="Z26" s="526"/>
      <c r="AA26" s="526"/>
      <c r="AB26" s="526"/>
      <c r="AC26" s="526"/>
      <c r="AD26" s="526"/>
      <c r="AE26" s="526"/>
      <c r="AF26" s="526"/>
      <c r="AG26" s="635"/>
      <c r="AH26" s="526"/>
      <c r="AI26" s="526"/>
      <c r="AJ26" s="526"/>
      <c r="AK26" s="526"/>
      <c r="AL26" s="526"/>
      <c r="AM26" s="526"/>
      <c r="AN26" s="526"/>
      <c r="AO26" s="526"/>
      <c r="AP26" s="526"/>
      <c r="AQ26" s="526"/>
      <c r="AR26" s="526"/>
      <c r="AS26" s="526"/>
      <c r="AT26" s="526"/>
      <c r="AU26" s="526"/>
      <c r="AV26" s="526"/>
      <c r="AW26" s="526"/>
      <c r="AX26" s="9"/>
      <c r="AY26" s="9"/>
      <c r="AZ26" s="4"/>
      <c r="BA26" s="4"/>
      <c r="BB26" s="119"/>
      <c r="BC26" s="119"/>
      <c r="BD26" s="120"/>
      <c r="BE26" s="120"/>
      <c r="BF26" s="120"/>
      <c r="BG26" s="120"/>
      <c r="BH26" s="120"/>
      <c r="BI26" s="120"/>
      <c r="BJ26" s="120"/>
      <c r="BK26" s="120"/>
    </row>
    <row r="27" spans="1:63" x14ac:dyDescent="0.2">
      <c r="A27" s="4"/>
      <c r="B27" s="526"/>
      <c r="C27" s="526"/>
      <c r="D27" s="526"/>
      <c r="E27" s="526"/>
      <c r="F27" s="526"/>
      <c r="G27" s="526"/>
      <c r="H27" s="526"/>
      <c r="I27" s="526"/>
      <c r="J27" s="1290"/>
      <c r="K27" s="1291"/>
      <c r="L27" s="1291"/>
      <c r="M27" s="1291"/>
      <c r="N27" s="1291"/>
      <c r="O27" s="1291"/>
      <c r="P27" s="1291"/>
      <c r="Q27" s="1292"/>
      <c r="R27" s="526"/>
      <c r="S27" s="526"/>
      <c r="T27" s="526"/>
      <c r="U27" s="526"/>
      <c r="V27" s="526"/>
      <c r="W27" s="526"/>
      <c r="X27" s="526"/>
      <c r="Y27" s="526"/>
      <c r="Z27" s="526"/>
      <c r="AA27" s="526"/>
      <c r="AB27" s="526"/>
      <c r="AC27" s="526"/>
      <c r="AD27" s="526"/>
      <c r="AE27" s="526"/>
      <c r="AF27" s="526"/>
      <c r="AG27" s="635"/>
      <c r="AH27" s="526"/>
      <c r="AI27" s="526"/>
      <c r="AJ27" s="526"/>
      <c r="AK27" s="526"/>
      <c r="AL27" s="526"/>
      <c r="AM27" s="526"/>
      <c r="AN27" s="526"/>
      <c r="AO27" s="526"/>
      <c r="AP27" s="526"/>
      <c r="AQ27" s="526"/>
      <c r="AR27" s="526"/>
      <c r="AS27" s="526"/>
      <c r="AT27" s="526"/>
      <c r="AU27" s="526"/>
      <c r="AV27" s="526"/>
      <c r="AW27" s="526"/>
      <c r="AX27" s="9"/>
      <c r="AY27" s="9"/>
      <c r="AZ27" s="4"/>
      <c r="BA27" s="4"/>
      <c r="BB27" s="119"/>
      <c r="BC27" s="119"/>
      <c r="BD27" s="120"/>
      <c r="BE27" s="120"/>
      <c r="BF27" s="120"/>
      <c r="BG27" s="120"/>
      <c r="BH27" s="120"/>
      <c r="BI27" s="120"/>
      <c r="BJ27" s="120"/>
      <c r="BK27" s="120"/>
    </row>
    <row r="28" spans="1:63" x14ac:dyDescent="0.2">
      <c r="A28" s="4"/>
      <c r="B28" s="526"/>
      <c r="C28" s="526"/>
      <c r="D28" s="526"/>
      <c r="E28" s="526"/>
      <c r="F28" s="526"/>
      <c r="G28" s="526"/>
      <c r="H28" s="526"/>
      <c r="I28" s="526"/>
      <c r="J28" s="1290"/>
      <c r="K28" s="1291"/>
      <c r="L28" s="1291"/>
      <c r="M28" s="1291"/>
      <c r="N28" s="1291"/>
      <c r="O28" s="1291"/>
      <c r="P28" s="1291"/>
      <c r="Q28" s="1292"/>
      <c r="R28" s="526"/>
      <c r="S28" s="526"/>
      <c r="T28" s="526"/>
      <c r="U28" s="526"/>
      <c r="V28" s="526"/>
      <c r="W28" s="526"/>
      <c r="X28" s="526"/>
      <c r="Y28" s="526"/>
      <c r="Z28" s="526"/>
      <c r="AA28" s="526"/>
      <c r="AB28" s="526"/>
      <c r="AC28" s="526"/>
      <c r="AD28" s="526"/>
      <c r="AE28" s="526"/>
      <c r="AF28" s="526"/>
      <c r="AG28" s="635"/>
      <c r="AH28" s="526"/>
      <c r="AI28" s="526"/>
      <c r="AJ28" s="526"/>
      <c r="AK28" s="526"/>
      <c r="AL28" s="526"/>
      <c r="AM28" s="526"/>
      <c r="AN28" s="526"/>
      <c r="AO28" s="526"/>
      <c r="AP28" s="526"/>
      <c r="AQ28" s="526"/>
      <c r="AR28" s="526"/>
      <c r="AS28" s="526"/>
      <c r="AT28" s="526"/>
      <c r="AU28" s="526"/>
      <c r="AV28" s="526"/>
      <c r="AW28" s="526"/>
      <c r="AX28" s="9"/>
      <c r="AY28" s="9"/>
      <c r="AZ28" s="4"/>
      <c r="BA28" s="4"/>
      <c r="BB28" s="119"/>
      <c r="BC28" s="119"/>
      <c r="BD28" s="120"/>
      <c r="BE28" s="120"/>
      <c r="BF28" s="120"/>
      <c r="BG28" s="120"/>
      <c r="BH28" s="120"/>
      <c r="BI28" s="120"/>
      <c r="BJ28" s="120"/>
      <c r="BK28" s="120"/>
    </row>
    <row r="29" spans="1:63" x14ac:dyDescent="0.2">
      <c r="A29" s="4"/>
      <c r="B29" s="526"/>
      <c r="C29" s="526"/>
      <c r="D29" s="526"/>
      <c r="E29" s="526"/>
      <c r="F29" s="526"/>
      <c r="G29" s="526"/>
      <c r="H29" s="526"/>
      <c r="I29" s="526"/>
      <c r="J29" s="1290"/>
      <c r="K29" s="1291"/>
      <c r="L29" s="1291"/>
      <c r="M29" s="1291"/>
      <c r="N29" s="1291"/>
      <c r="O29" s="1291"/>
      <c r="P29" s="1291"/>
      <c r="Q29" s="1292"/>
      <c r="R29" s="526"/>
      <c r="S29" s="526"/>
      <c r="T29" s="526"/>
      <c r="U29" s="526"/>
      <c r="V29" s="526"/>
      <c r="W29" s="526"/>
      <c r="X29" s="526"/>
      <c r="Y29" s="526"/>
      <c r="Z29" s="526"/>
      <c r="AA29" s="526"/>
      <c r="AB29" s="526"/>
      <c r="AC29" s="526"/>
      <c r="AD29" s="526"/>
      <c r="AE29" s="526"/>
      <c r="AF29" s="526"/>
      <c r="AG29" s="635"/>
      <c r="AH29" s="526"/>
      <c r="AI29" s="526"/>
      <c r="AJ29" s="526"/>
      <c r="AK29" s="526"/>
      <c r="AL29" s="526"/>
      <c r="AM29" s="526"/>
      <c r="AN29" s="526"/>
      <c r="AO29" s="526"/>
      <c r="AP29" s="526"/>
      <c r="AQ29" s="526"/>
      <c r="AR29" s="526"/>
      <c r="AS29" s="526"/>
      <c r="AT29" s="526"/>
      <c r="AU29" s="526"/>
      <c r="AV29" s="526"/>
      <c r="AW29" s="526"/>
      <c r="AX29" s="9"/>
      <c r="AY29" s="9"/>
      <c r="AZ29" s="4"/>
      <c r="BA29" s="4"/>
      <c r="BB29" s="119"/>
      <c r="BC29" s="119"/>
      <c r="BD29" s="120"/>
      <c r="BE29" s="120"/>
      <c r="BF29" s="120"/>
      <c r="BG29" s="120"/>
      <c r="BH29" s="120"/>
      <c r="BI29" s="120"/>
      <c r="BJ29" s="120"/>
      <c r="BK29" s="120"/>
    </row>
    <row r="30" spans="1:63" x14ac:dyDescent="0.2">
      <c r="A30" s="4"/>
      <c r="B30" s="526"/>
      <c r="C30" s="526"/>
      <c r="D30" s="526"/>
      <c r="E30" s="526"/>
      <c r="F30" s="526"/>
      <c r="G30" s="526"/>
      <c r="H30" s="526"/>
      <c r="I30" s="526"/>
      <c r="J30" s="1290"/>
      <c r="K30" s="1291"/>
      <c r="L30" s="1291"/>
      <c r="M30" s="1291"/>
      <c r="N30" s="1291"/>
      <c r="O30" s="1291"/>
      <c r="P30" s="1291"/>
      <c r="Q30" s="1292"/>
      <c r="R30" s="526"/>
      <c r="S30" s="526"/>
      <c r="T30" s="526"/>
      <c r="U30" s="526"/>
      <c r="V30" s="526"/>
      <c r="W30" s="526"/>
      <c r="X30" s="526"/>
      <c r="Y30" s="526"/>
      <c r="Z30" s="526"/>
      <c r="AA30" s="526"/>
      <c r="AB30" s="526"/>
      <c r="AC30" s="526"/>
      <c r="AD30" s="526"/>
      <c r="AE30" s="526"/>
      <c r="AF30" s="526"/>
      <c r="AG30" s="635"/>
      <c r="AH30" s="526"/>
      <c r="AI30" s="526"/>
      <c r="AJ30" s="526"/>
      <c r="AK30" s="526"/>
      <c r="AL30" s="526"/>
      <c r="AM30" s="526"/>
      <c r="AN30" s="526"/>
      <c r="AO30" s="526"/>
      <c r="AP30" s="526"/>
      <c r="AQ30" s="526"/>
      <c r="AR30" s="526"/>
      <c r="AS30" s="526"/>
      <c r="AT30" s="526"/>
      <c r="AU30" s="526"/>
      <c r="AV30" s="526"/>
      <c r="AW30" s="526"/>
      <c r="AX30" s="9"/>
      <c r="AY30" s="9"/>
      <c r="AZ30" s="4"/>
      <c r="BA30" s="4"/>
      <c r="BB30" s="119"/>
      <c r="BC30" s="119"/>
      <c r="BD30" s="120"/>
      <c r="BE30" s="120"/>
      <c r="BF30" s="120"/>
      <c r="BG30" s="120"/>
      <c r="BH30" s="120"/>
      <c r="BI30" s="120"/>
      <c r="BJ30" s="120"/>
      <c r="BK30" s="120"/>
    </row>
    <row r="31" spans="1:63" x14ac:dyDescent="0.2">
      <c r="A31" s="4"/>
      <c r="B31" s="526"/>
      <c r="C31" s="526"/>
      <c r="D31" s="526"/>
      <c r="E31" s="526"/>
      <c r="F31" s="526"/>
      <c r="G31" s="526"/>
      <c r="H31" s="526"/>
      <c r="I31" s="526"/>
      <c r="J31" s="1293"/>
      <c r="K31" s="1294"/>
      <c r="L31" s="1294"/>
      <c r="M31" s="1294"/>
      <c r="N31" s="1294"/>
      <c r="O31" s="1294"/>
      <c r="P31" s="1294"/>
      <c r="Q31" s="1295"/>
      <c r="R31" s="526"/>
      <c r="S31" s="526"/>
      <c r="T31" s="526"/>
      <c r="U31" s="526"/>
      <c r="V31" s="526"/>
      <c r="W31" s="526"/>
      <c r="X31" s="526"/>
      <c r="Y31" s="526"/>
      <c r="Z31" s="526"/>
      <c r="AA31" s="526"/>
      <c r="AB31" s="526"/>
      <c r="AC31" s="526"/>
      <c r="AD31" s="526"/>
      <c r="AE31" s="526"/>
      <c r="AF31" s="526"/>
      <c r="AG31" s="635"/>
      <c r="AH31" s="526"/>
      <c r="AI31" s="526"/>
      <c r="AJ31" s="526"/>
      <c r="AK31" s="526"/>
      <c r="AL31" s="526"/>
      <c r="AM31" s="526"/>
      <c r="AN31" s="526"/>
      <c r="AO31" s="526"/>
      <c r="AP31" s="526"/>
      <c r="AQ31" s="526"/>
      <c r="AR31" s="526"/>
      <c r="AS31" s="526"/>
      <c r="AT31" s="526"/>
      <c r="AU31" s="526"/>
      <c r="AV31" s="526"/>
      <c r="AW31" s="526"/>
      <c r="AX31" s="9"/>
      <c r="AY31" s="9"/>
      <c r="AZ31" s="4"/>
      <c r="BA31" s="4"/>
      <c r="BB31" s="119"/>
      <c r="BC31" s="119"/>
      <c r="BD31" s="120"/>
      <c r="BE31" s="120"/>
      <c r="BF31" s="120"/>
      <c r="BG31" s="120"/>
      <c r="BH31" s="120"/>
      <c r="BI31" s="120"/>
      <c r="BJ31" s="120"/>
      <c r="BK31" s="120"/>
    </row>
    <row r="32" spans="1:63" ht="12.75" customHeight="1" x14ac:dyDescent="0.2">
      <c r="A32" s="4"/>
      <c r="B32" s="163" t="s">
        <v>454</v>
      </c>
      <c r="C32" s="26"/>
      <c r="D32" s="26"/>
      <c r="E32" s="26"/>
      <c r="F32" s="26"/>
      <c r="G32" s="26"/>
      <c r="H32" s="26"/>
      <c r="I32" s="26"/>
      <c r="J32" s="26"/>
      <c r="K32" s="26"/>
      <c r="L32" s="161"/>
      <c r="M32" s="149"/>
      <c r="N32" s="152"/>
      <c r="O32" s="149"/>
      <c r="P32" s="152"/>
      <c r="Q32" s="149"/>
      <c r="R32" s="1307" t="s">
        <v>497</v>
      </c>
      <c r="S32" s="1308"/>
      <c r="T32" s="1308"/>
      <c r="U32" s="1308"/>
      <c r="V32" s="1308"/>
      <c r="W32" s="1308"/>
      <c r="X32" s="1308"/>
      <c r="Y32" s="1308"/>
      <c r="Z32" s="1308"/>
      <c r="AA32" s="1308"/>
      <c r="AB32" s="1308"/>
      <c r="AC32" s="1308"/>
      <c r="AD32" s="1308"/>
      <c r="AE32" s="1308"/>
      <c r="AF32" s="1308"/>
      <c r="AG32" s="1308"/>
      <c r="AH32" s="1308"/>
      <c r="AI32" s="1308"/>
      <c r="AJ32" s="1308"/>
      <c r="AK32" s="1308"/>
      <c r="AL32" s="1308"/>
      <c r="AM32" s="1308"/>
      <c r="AN32" s="1308"/>
      <c r="AO32" s="1308"/>
      <c r="AP32" s="1308"/>
      <c r="AQ32" s="1308"/>
      <c r="AR32" s="1308"/>
      <c r="AS32" s="1308"/>
      <c r="AT32" s="1308"/>
      <c r="AU32" s="1308"/>
      <c r="AV32" s="1308"/>
      <c r="AW32" s="1308"/>
      <c r="AX32" s="158"/>
      <c r="AY32" s="158"/>
      <c r="AZ32" s="4"/>
      <c r="BA32" s="4"/>
      <c r="BB32" s="119"/>
      <c r="BC32" s="119"/>
      <c r="BD32" s="121"/>
      <c r="BE32" s="121"/>
      <c r="BF32" s="121"/>
      <c r="BG32" s="121"/>
      <c r="BH32" s="121"/>
      <c r="BI32" s="121"/>
      <c r="BJ32" s="121"/>
      <c r="BK32" s="121"/>
    </row>
    <row r="33" spans="1:71" ht="12.75" customHeight="1" x14ac:dyDescent="0.2">
      <c r="A33" s="4"/>
      <c r="B33" s="1286" t="s">
        <v>9</v>
      </c>
      <c r="C33" s="585"/>
      <c r="D33" s="585"/>
      <c r="E33" s="585"/>
      <c r="F33" s="585"/>
      <c r="G33" s="585"/>
      <c r="H33" s="585"/>
      <c r="I33" s="585"/>
      <c r="J33" s="585"/>
      <c r="K33" s="585"/>
      <c r="L33" s="572" t="s">
        <v>451</v>
      </c>
      <c r="M33" s="1312"/>
      <c r="N33" s="572" t="s">
        <v>18</v>
      </c>
      <c r="O33" s="418"/>
      <c r="P33" s="554" t="s">
        <v>19</v>
      </c>
      <c r="Q33" s="418"/>
      <c r="R33" s="763" t="s">
        <v>22</v>
      </c>
      <c r="S33" s="763"/>
      <c r="T33" s="763"/>
      <c r="U33" s="763"/>
      <c r="V33" s="763"/>
      <c r="W33" s="763"/>
      <c r="X33" s="763"/>
      <c r="Y33" s="763"/>
      <c r="Z33" s="811"/>
      <c r="AA33" s="811"/>
      <c r="AB33" s="811"/>
      <c r="AC33" s="811"/>
      <c r="AD33" s="811"/>
      <c r="AE33" s="811"/>
      <c r="AF33" s="811"/>
      <c r="AG33" s="811"/>
      <c r="AH33" s="107"/>
      <c r="AI33" s="965" t="s">
        <v>393</v>
      </c>
      <c r="AJ33" s="993"/>
      <c r="AK33" s="993"/>
      <c r="AL33" s="993"/>
      <c r="AM33" s="993"/>
      <c r="AN33" s="993"/>
      <c r="AO33" s="993"/>
      <c r="AP33" s="993"/>
      <c r="AQ33" s="993"/>
      <c r="AR33" s="993"/>
      <c r="AS33" s="993"/>
      <c r="AT33" s="993"/>
      <c r="AU33" s="993"/>
      <c r="AV33" s="993"/>
      <c r="AW33" s="993"/>
      <c r="AX33" s="993"/>
      <c r="AY33" s="993"/>
      <c r="AZ33" s="994"/>
      <c r="BA33" s="4"/>
      <c r="BB33" s="119"/>
      <c r="BC33" s="119"/>
      <c r="BD33" s="121"/>
      <c r="BE33" s="121"/>
      <c r="BF33" s="121"/>
      <c r="BG33" s="121"/>
      <c r="BH33" s="121"/>
      <c r="BI33" s="121"/>
      <c r="BJ33" s="121"/>
      <c r="BK33" s="121"/>
    </row>
    <row r="34" spans="1:71" ht="12.75" customHeight="1" x14ac:dyDescent="0.2">
      <c r="A34" s="4"/>
      <c r="B34" s="591" t="s">
        <v>10</v>
      </c>
      <c r="C34" s="534"/>
      <c r="D34" s="534"/>
      <c r="E34" s="534"/>
      <c r="F34" s="534"/>
      <c r="G34" s="534"/>
      <c r="H34" s="534"/>
      <c r="I34" s="534"/>
      <c r="J34" s="534"/>
      <c r="K34" s="592"/>
      <c r="L34" s="1313"/>
      <c r="M34" s="1314"/>
      <c r="N34" s="555"/>
      <c r="O34" s="556"/>
      <c r="P34" s="555"/>
      <c r="Q34" s="556"/>
      <c r="R34" s="812" t="s">
        <v>23</v>
      </c>
      <c r="S34" s="812"/>
      <c r="T34" s="812" t="s">
        <v>24</v>
      </c>
      <c r="U34" s="812"/>
      <c r="V34" s="812" t="s">
        <v>25</v>
      </c>
      <c r="W34" s="812"/>
      <c r="X34" s="812" t="s">
        <v>26</v>
      </c>
      <c r="Y34" s="812"/>
      <c r="Z34" s="812" t="s">
        <v>361</v>
      </c>
      <c r="AA34" s="812"/>
      <c r="AB34" s="812" t="s">
        <v>362</v>
      </c>
      <c r="AC34" s="812"/>
      <c r="AD34" s="812" t="s">
        <v>363</v>
      </c>
      <c r="AE34" s="812"/>
      <c r="AF34" s="812" t="s">
        <v>364</v>
      </c>
      <c r="AG34" s="812"/>
      <c r="AH34" s="107"/>
      <c r="AI34" s="442" t="s">
        <v>82</v>
      </c>
      <c r="AJ34" s="861"/>
      <c r="AK34" s="413" t="s">
        <v>83</v>
      </c>
      <c r="AL34" s="413"/>
      <c r="AM34" s="413"/>
      <c r="AN34" s="413"/>
      <c r="AO34" s="413"/>
      <c r="AP34" s="413"/>
      <c r="AQ34" s="855"/>
      <c r="AR34" s="855"/>
      <c r="AS34" s="855"/>
      <c r="AT34" s="855"/>
      <c r="AU34" s="442" t="s">
        <v>85</v>
      </c>
      <c r="AV34" s="861"/>
      <c r="AW34" s="442" t="s">
        <v>86</v>
      </c>
      <c r="AX34" s="861"/>
      <c r="AY34" s="442" t="s">
        <v>87</v>
      </c>
      <c r="AZ34" s="861"/>
      <c r="BA34" s="4"/>
    </row>
    <row r="35" spans="1:71" x14ac:dyDescent="0.2">
      <c r="A35" s="4"/>
      <c r="B35" s="593"/>
      <c r="C35" s="547"/>
      <c r="D35" s="547"/>
      <c r="E35" s="547"/>
      <c r="F35" s="547"/>
      <c r="G35" s="547"/>
      <c r="H35" s="547"/>
      <c r="I35" s="547"/>
      <c r="J35" s="547"/>
      <c r="K35" s="594"/>
      <c r="L35" s="1313"/>
      <c r="M35" s="1314"/>
      <c r="N35" s="555"/>
      <c r="O35" s="556"/>
      <c r="P35" s="555"/>
      <c r="Q35" s="556"/>
      <c r="R35" s="812"/>
      <c r="S35" s="812"/>
      <c r="T35" s="812"/>
      <c r="U35" s="812"/>
      <c r="V35" s="812"/>
      <c r="W35" s="812"/>
      <c r="X35" s="812"/>
      <c r="Y35" s="812"/>
      <c r="Z35" s="812"/>
      <c r="AA35" s="812"/>
      <c r="AB35" s="812"/>
      <c r="AC35" s="812"/>
      <c r="AD35" s="812"/>
      <c r="AE35" s="812"/>
      <c r="AF35" s="812"/>
      <c r="AG35" s="812"/>
      <c r="AH35" s="107"/>
      <c r="AI35" s="442"/>
      <c r="AJ35" s="861"/>
      <c r="AK35" s="413"/>
      <c r="AL35" s="413"/>
      <c r="AM35" s="413"/>
      <c r="AN35" s="413"/>
      <c r="AO35" s="413"/>
      <c r="AP35" s="413"/>
      <c r="AQ35" s="855"/>
      <c r="AR35" s="855"/>
      <c r="AS35" s="855"/>
      <c r="AT35" s="855"/>
      <c r="AU35" s="442"/>
      <c r="AV35" s="861"/>
      <c r="AW35" s="442"/>
      <c r="AX35" s="861"/>
      <c r="AY35" s="442"/>
      <c r="AZ35" s="861"/>
      <c r="BA35" s="4"/>
    </row>
    <row r="36" spans="1:71" x14ac:dyDescent="0.2">
      <c r="A36" s="4"/>
      <c r="B36" s="595"/>
      <c r="C36" s="596"/>
      <c r="D36" s="596"/>
      <c r="E36" s="596"/>
      <c r="F36" s="596"/>
      <c r="G36" s="596"/>
      <c r="H36" s="596"/>
      <c r="I36" s="596"/>
      <c r="J36" s="596"/>
      <c r="K36" s="597"/>
      <c r="L36" s="1315"/>
      <c r="M36" s="1316"/>
      <c r="N36" s="557"/>
      <c r="O36" s="558"/>
      <c r="P36" s="557"/>
      <c r="Q36" s="558"/>
      <c r="R36" s="812"/>
      <c r="S36" s="812"/>
      <c r="T36" s="812"/>
      <c r="U36" s="812"/>
      <c r="V36" s="812"/>
      <c r="W36" s="812"/>
      <c r="X36" s="812"/>
      <c r="Y36" s="812"/>
      <c r="Z36" s="812"/>
      <c r="AA36" s="812"/>
      <c r="AB36" s="812"/>
      <c r="AC36" s="812"/>
      <c r="AD36" s="812"/>
      <c r="AE36" s="812"/>
      <c r="AF36" s="812"/>
      <c r="AG36" s="812"/>
      <c r="AH36" s="20"/>
      <c r="AI36" s="442"/>
      <c r="AJ36" s="861"/>
      <c r="AK36" s="413"/>
      <c r="AL36" s="413"/>
      <c r="AM36" s="413"/>
      <c r="AN36" s="413"/>
      <c r="AO36" s="413"/>
      <c r="AP36" s="413"/>
      <c r="AQ36" s="855"/>
      <c r="AR36" s="855"/>
      <c r="AS36" s="855"/>
      <c r="AT36" s="855"/>
      <c r="AU36" s="442"/>
      <c r="AV36" s="861"/>
      <c r="AW36" s="442"/>
      <c r="AX36" s="861"/>
      <c r="AY36" s="442"/>
      <c r="AZ36" s="861"/>
      <c r="BA36" s="4"/>
    </row>
    <row r="37" spans="1:71" x14ac:dyDescent="0.2">
      <c r="A37" s="4"/>
      <c r="B37" s="311" t="str">
        <f>IF('Form VI'!$A$8=TRUE,"A",IF('Form VI'!$A$8=FALSE," "))</f>
        <v xml:space="preserve"> </v>
      </c>
      <c r="C37" s="1285">
        <f>'Form VI'!$C$8</f>
        <v>0</v>
      </c>
      <c r="D37" s="1285"/>
      <c r="E37" s="1285"/>
      <c r="F37" s="1285"/>
      <c r="G37" s="1285"/>
      <c r="H37" s="1285"/>
      <c r="I37" s="1285"/>
      <c r="J37" s="1285"/>
      <c r="K37" s="1285"/>
      <c r="L37" s="1273">
        <f>'Form VI'!$L$8</f>
        <v>0</v>
      </c>
      <c r="M37" s="1274"/>
      <c r="N37" s="1273" t="str">
        <f>IF('Form VI'!$U$8&lt;&gt;"",'Form VI'!$U$8,"")</f>
        <v/>
      </c>
      <c r="O37" s="1274"/>
      <c r="P37" s="1273" t="str">
        <f>IF('Form VI'!$W$8&lt;&gt;"",'Form VI'!$W$8,"")</f>
        <v/>
      </c>
      <c r="Q37" s="1274"/>
      <c r="R37" s="1273" t="str">
        <f>IF('Form XVII'!$B$8&lt;&gt;"",'Form XVII'!$B$8,"")</f>
        <v/>
      </c>
      <c r="S37" s="1274"/>
      <c r="T37" s="1273" t="str">
        <f>IF('Form XVII'!$D$8&lt;&gt;"",'Form XVII'!$D$8,"")</f>
        <v/>
      </c>
      <c r="U37" s="1274"/>
      <c r="V37" s="1273" t="str">
        <f>IF('Form XVII'!$F$8&lt;&gt;"",'Form XVII'!$F$8,"")</f>
        <v/>
      </c>
      <c r="W37" s="1274"/>
      <c r="X37" s="1273" t="str">
        <f>IF('Form XVII'!$H$8&lt;&gt;"",'Form XVII'!$H$8,"")</f>
        <v/>
      </c>
      <c r="Y37" s="1274"/>
      <c r="Z37" s="1273" t="str">
        <f>IF('Form XVII'!$J$8&lt;&gt;"",'Form XVII'!$J$8,"")</f>
        <v/>
      </c>
      <c r="AA37" s="1274"/>
      <c r="AB37" s="1273" t="str">
        <f>IF('Form XVII'!$L$8&lt;&gt;"",'Form XVII'!$L$8,"")</f>
        <v/>
      </c>
      <c r="AC37" s="1274"/>
      <c r="AD37" s="1273" t="str">
        <f>IF('Form XVII'!$N$8&lt;&gt;"",'Form XVII'!$N$8,"")</f>
        <v/>
      </c>
      <c r="AE37" s="1274"/>
      <c r="AF37" s="1273" t="str">
        <f>IF('Form XVII'!$P$8&lt;&gt;"",'Form XVII'!$P$8,"")</f>
        <v/>
      </c>
      <c r="AG37" s="1274"/>
      <c r="AH37" s="20"/>
      <c r="AI37" s="1273" t="str">
        <f>IF('Form XVIII(a)'!$B$7&lt;&gt;"",'Form XVIII(a)'!$B$7,"")</f>
        <v/>
      </c>
      <c r="AJ37" s="1274"/>
      <c r="AK37" s="1296" t="str">
        <f>IF('Form XVIII(a)'!$D$7&lt;&gt;"",'Form XVIII(a)'!$D$7,"")</f>
        <v/>
      </c>
      <c r="AL37" s="1296"/>
      <c r="AM37" s="1296"/>
      <c r="AN37" s="1296"/>
      <c r="AO37" s="1296"/>
      <c r="AP37" s="1296"/>
      <c r="AQ37" s="1296"/>
      <c r="AR37" s="1296"/>
      <c r="AS37" s="1296"/>
      <c r="AT37" s="1296"/>
      <c r="AU37" s="1273">
        <f>'Form XVIII(a)'!$Q$7</f>
        <v>0</v>
      </c>
      <c r="AV37" s="1274"/>
      <c r="AW37" s="1273">
        <f>'Form XVIII(a)'!$S$7</f>
        <v>0</v>
      </c>
      <c r="AX37" s="1274"/>
      <c r="AY37" s="1273" t="str">
        <f>IF('Form XVIII(a)'!$U$7&lt;&gt;"",'Form XVIII(a)'!$U$7,"")</f>
        <v/>
      </c>
      <c r="AZ37" s="1274"/>
      <c r="BA37" s="4"/>
      <c r="BB37" s="122"/>
      <c r="BC37" s="122"/>
      <c r="BD37" s="122"/>
      <c r="BE37" s="122"/>
      <c r="BF37" s="122"/>
      <c r="BG37" s="122"/>
      <c r="BH37" s="123"/>
      <c r="BI37" s="123"/>
      <c r="BJ37" s="123"/>
      <c r="BK37" s="123"/>
      <c r="BL37" s="124"/>
      <c r="BM37" s="125"/>
      <c r="BN37" s="124"/>
      <c r="BO37" s="125"/>
      <c r="BP37" s="124"/>
      <c r="BQ37" s="124"/>
      <c r="BR37" s="124"/>
      <c r="BS37" s="124"/>
    </row>
    <row r="38" spans="1:71" x14ac:dyDescent="0.2">
      <c r="A38" s="4"/>
      <c r="B38" s="312" t="str">
        <f>IF('Form VI'!$A$9=TRUE,"B",IF('Form VI'!$A$9=FALSE," "))</f>
        <v xml:space="preserve"> </v>
      </c>
      <c r="C38" s="1285">
        <f>'Form VI'!$C$9</f>
        <v>0</v>
      </c>
      <c r="D38" s="1285"/>
      <c r="E38" s="1285"/>
      <c r="F38" s="1285"/>
      <c r="G38" s="1285"/>
      <c r="H38" s="1285"/>
      <c r="I38" s="1285"/>
      <c r="J38" s="1285"/>
      <c r="K38" s="1285"/>
      <c r="L38" s="1273">
        <f>'Form VI'!$L$9</f>
        <v>0</v>
      </c>
      <c r="M38" s="1274"/>
      <c r="N38" s="1273" t="str">
        <f>IF('Form VI'!$U$9&lt;&gt;"",'Form VI'!$U$9,"")</f>
        <v/>
      </c>
      <c r="O38" s="1274"/>
      <c r="P38" s="1273" t="str">
        <f>IF('Form VI'!$W$9&lt;&gt;"",'Form VI'!$W$9,"")</f>
        <v/>
      </c>
      <c r="Q38" s="1274"/>
      <c r="R38" s="1273" t="str">
        <f>IF('Form XVII'!$B$9&lt;&gt;"",'Form XVII'!$B$9,"")</f>
        <v/>
      </c>
      <c r="S38" s="1274"/>
      <c r="T38" s="1273" t="str">
        <f>IF('Form XVII'!$D$9&lt;&gt;"",'Form XVII'!$D$9,"")</f>
        <v/>
      </c>
      <c r="U38" s="1274"/>
      <c r="V38" s="1273" t="str">
        <f>IF('Form XVII'!$F$9&lt;&gt;"",'Form XVII'!$F$9,"")</f>
        <v/>
      </c>
      <c r="W38" s="1274"/>
      <c r="X38" s="1273" t="str">
        <f>IF('Form XVII'!$H$9&lt;&gt;"",'Form XVII'!$H$9,"")</f>
        <v/>
      </c>
      <c r="Y38" s="1274"/>
      <c r="Z38" s="1273" t="str">
        <f>IF('Form XVII'!$J$9&lt;&gt;"",'Form XVII'!$J$9,"")</f>
        <v/>
      </c>
      <c r="AA38" s="1274"/>
      <c r="AB38" s="1273" t="str">
        <f>IF('Form XVII'!$L$9&lt;&gt;"",'Form XVII'!$L$9,"")</f>
        <v/>
      </c>
      <c r="AC38" s="1274"/>
      <c r="AD38" s="1273" t="str">
        <f>IF('Form XVII'!$N$9&lt;&gt;"",'Form XVII'!$N$9,"")</f>
        <v/>
      </c>
      <c r="AE38" s="1274"/>
      <c r="AF38" s="1273" t="str">
        <f>IF('Form XVII'!$P$9&lt;&gt;"",'Form XVII'!$P$9,"")</f>
        <v/>
      </c>
      <c r="AG38" s="1274"/>
      <c r="AH38" s="20"/>
      <c r="AI38" s="1273" t="str">
        <f>IF('Form XVIII(a)'!$B$8&lt;&gt;"",'Form XVIII(a)'!$B$8,"")</f>
        <v/>
      </c>
      <c r="AJ38" s="1274"/>
      <c r="AK38" s="1296" t="str">
        <f>IF('Form XVIII(a)'!$D$8&lt;&gt;"",'Form XVIII(a)'!$D$8,"")</f>
        <v/>
      </c>
      <c r="AL38" s="1296"/>
      <c r="AM38" s="1296"/>
      <c r="AN38" s="1296"/>
      <c r="AO38" s="1296"/>
      <c r="AP38" s="1296"/>
      <c r="AQ38" s="1296"/>
      <c r="AR38" s="1296"/>
      <c r="AS38" s="1296"/>
      <c r="AT38" s="1296"/>
      <c r="AU38" s="1273">
        <f>'Form XVIII(a)'!$Q$8</f>
        <v>0</v>
      </c>
      <c r="AV38" s="1274"/>
      <c r="AW38" s="1273">
        <f>'Form XVIII(a)'!$S$8</f>
        <v>0</v>
      </c>
      <c r="AX38" s="1274"/>
      <c r="AY38" s="1273" t="str">
        <f>IF('Form XVIII(a)'!$U$8&lt;&gt;"",'Form XVIII(a)'!$U$8,"")</f>
        <v/>
      </c>
      <c r="AZ38" s="1274"/>
      <c r="BA38" s="4"/>
      <c r="BB38" s="122"/>
      <c r="BC38" s="122"/>
      <c r="BD38" s="122"/>
      <c r="BE38" s="122"/>
      <c r="BF38" s="122"/>
      <c r="BG38" s="122"/>
      <c r="BH38" s="123"/>
      <c r="BI38" s="123"/>
      <c r="BJ38" s="123"/>
      <c r="BK38" s="123"/>
      <c r="BL38" s="124"/>
      <c r="BM38" s="125"/>
      <c r="BN38" s="124"/>
      <c r="BO38" s="125"/>
      <c r="BP38" s="124"/>
      <c r="BQ38" s="124"/>
      <c r="BR38" s="124"/>
      <c r="BS38" s="124"/>
    </row>
    <row r="39" spans="1:71" x14ac:dyDescent="0.2">
      <c r="A39" s="4"/>
      <c r="B39" s="312" t="str">
        <f>IF('Form VI'!$A$10=TRUE,"C",IF('Form VI'!$A$10=FALSE," "))</f>
        <v xml:space="preserve"> </v>
      </c>
      <c r="C39" s="1285">
        <f>'Form VI'!$C$10</f>
        <v>0</v>
      </c>
      <c r="D39" s="1285"/>
      <c r="E39" s="1285"/>
      <c r="F39" s="1285"/>
      <c r="G39" s="1285"/>
      <c r="H39" s="1285"/>
      <c r="I39" s="1285"/>
      <c r="J39" s="1285"/>
      <c r="K39" s="1285"/>
      <c r="L39" s="1273">
        <f>'Form VI'!$L$10</f>
        <v>0</v>
      </c>
      <c r="M39" s="1274"/>
      <c r="N39" s="1273" t="str">
        <f>IF('Form VI'!$U$10&lt;&gt;"",'Form VI'!$U$10,"")</f>
        <v/>
      </c>
      <c r="O39" s="1274"/>
      <c r="P39" s="1273" t="str">
        <f>IF('Form VI'!$W$10&lt;&gt;"",'Form VI'!$W$10,"")</f>
        <v/>
      </c>
      <c r="Q39" s="1274"/>
      <c r="R39" s="1273" t="str">
        <f>IF('Form XVII'!$B$10&lt;&gt;"",'Form XVII'!$B$10,"")</f>
        <v/>
      </c>
      <c r="S39" s="1274"/>
      <c r="T39" s="1273" t="str">
        <f>IF('Form XVII'!$D$10&lt;&gt;"",'Form XVII'!$D$10,"")</f>
        <v/>
      </c>
      <c r="U39" s="1274"/>
      <c r="V39" s="1273" t="str">
        <f>IF('Form XVII'!$F$10&lt;&gt;"",'Form XVII'!$F$10,"")</f>
        <v/>
      </c>
      <c r="W39" s="1274"/>
      <c r="X39" s="1273" t="str">
        <f>IF('Form XVII'!$H$10&lt;&gt;"",'Form XVII'!$H$10,"")</f>
        <v/>
      </c>
      <c r="Y39" s="1274"/>
      <c r="Z39" s="1273" t="str">
        <f>IF('Form XVII'!$J$10&lt;&gt;"",'Form XVII'!$J$10,"")</f>
        <v/>
      </c>
      <c r="AA39" s="1274"/>
      <c r="AB39" s="1273" t="str">
        <f>IF('Form XVII'!$L$10&lt;&gt;"",'Form XVII'!$L$10,"")</f>
        <v/>
      </c>
      <c r="AC39" s="1274"/>
      <c r="AD39" s="1273" t="str">
        <f>IF('Form XVII'!$N$10&lt;&gt;"",'Form XVII'!$N$10,"")</f>
        <v/>
      </c>
      <c r="AE39" s="1274"/>
      <c r="AF39" s="1273" t="str">
        <f>IF('Form XVII'!$P$10&lt;&gt;"",'Form XVII'!$P$10,"")</f>
        <v/>
      </c>
      <c r="AG39" s="1274"/>
      <c r="AH39" s="20"/>
      <c r="AI39" s="1273" t="str">
        <f>IF('Form XVIII(a)'!$B$9&lt;&gt;"",'Form XVIII(a)'!$B$9,"")</f>
        <v/>
      </c>
      <c r="AJ39" s="1274"/>
      <c r="AK39" s="1296" t="str">
        <f>IF('Form XVIII(a)'!$D$9&lt;&gt;"",'Form XVIII(a)'!$D$9,"")</f>
        <v/>
      </c>
      <c r="AL39" s="1296"/>
      <c r="AM39" s="1296"/>
      <c r="AN39" s="1296"/>
      <c r="AO39" s="1296"/>
      <c r="AP39" s="1296"/>
      <c r="AQ39" s="1296"/>
      <c r="AR39" s="1296"/>
      <c r="AS39" s="1296"/>
      <c r="AT39" s="1296"/>
      <c r="AU39" s="1273">
        <f>'Form XVIII(a)'!$Q$9</f>
        <v>0</v>
      </c>
      <c r="AV39" s="1274"/>
      <c r="AW39" s="1273">
        <f>'Form XVIII(a)'!$S$9</f>
        <v>0</v>
      </c>
      <c r="AX39" s="1274"/>
      <c r="AY39" s="1273" t="str">
        <f>IF('Form XVIII(a)'!$U$9&lt;&gt;"",'Form XVIII(a)'!$U$9,"")</f>
        <v/>
      </c>
      <c r="AZ39" s="1274"/>
      <c r="BA39" s="4"/>
      <c r="BB39" s="122"/>
      <c r="BC39" s="122"/>
      <c r="BD39" s="122"/>
      <c r="BE39" s="122"/>
      <c r="BF39" s="122"/>
      <c r="BG39" s="122"/>
      <c r="BH39" s="123"/>
      <c r="BI39" s="123"/>
      <c r="BJ39" s="123"/>
      <c r="BK39" s="123"/>
      <c r="BL39" s="124"/>
      <c r="BM39" s="125"/>
      <c r="BN39" s="124"/>
      <c r="BO39" s="125"/>
      <c r="BP39" s="124"/>
      <c r="BQ39" s="124"/>
      <c r="BR39" s="124"/>
      <c r="BS39" s="124"/>
    </row>
    <row r="40" spans="1:71" x14ac:dyDescent="0.2">
      <c r="A40" s="4"/>
      <c r="B40" s="313" t="str">
        <f>IF('Form VI'!$A$11=TRUE,"D",IF('Form VI'!$A$11=FALSE," "))</f>
        <v xml:space="preserve"> </v>
      </c>
      <c r="C40" s="1285">
        <f>'Form VI'!$C$11</f>
        <v>0</v>
      </c>
      <c r="D40" s="1285"/>
      <c r="E40" s="1285"/>
      <c r="F40" s="1285"/>
      <c r="G40" s="1285"/>
      <c r="H40" s="1285"/>
      <c r="I40" s="1285"/>
      <c r="J40" s="1285"/>
      <c r="K40" s="1285"/>
      <c r="L40" s="1273">
        <f>'Form VI'!$L$11</f>
        <v>0</v>
      </c>
      <c r="M40" s="1274"/>
      <c r="N40" s="1273" t="str">
        <f>IF('Form VI'!$U$11&lt;&gt;"",'Form VI'!$U$11,"")</f>
        <v/>
      </c>
      <c r="O40" s="1274"/>
      <c r="P40" s="1273" t="str">
        <f>IF('Form VI'!$W$11&lt;&gt;"",'Form VI'!$W$11,"")</f>
        <v/>
      </c>
      <c r="Q40" s="1274"/>
      <c r="R40" s="1273" t="str">
        <f>IF('Form XVII'!$B$11&lt;&gt;"",'Form XVII'!$B$11,"")</f>
        <v/>
      </c>
      <c r="S40" s="1274"/>
      <c r="T40" s="1273" t="str">
        <f>IF('Form XVII'!$D$11&lt;&gt;"",'Form XVII'!$D$11,"")</f>
        <v/>
      </c>
      <c r="U40" s="1274"/>
      <c r="V40" s="1273" t="str">
        <f>IF('Form XVII'!$F$11&lt;&gt;"",'Form XVII'!$F$11,"")</f>
        <v/>
      </c>
      <c r="W40" s="1274"/>
      <c r="X40" s="1273" t="str">
        <f>IF('Form XVII'!$H$11&lt;&gt;"",'Form XVII'!$H$11,"")</f>
        <v/>
      </c>
      <c r="Y40" s="1274"/>
      <c r="Z40" s="1273" t="str">
        <f>IF('Form XVII'!$J$11&lt;&gt;"",'Form XVII'!$J$11,"")</f>
        <v/>
      </c>
      <c r="AA40" s="1274"/>
      <c r="AB40" s="1273" t="str">
        <f>IF('Form XVII'!$L$11&lt;&gt;"",'Form XVII'!$L$11,"")</f>
        <v/>
      </c>
      <c r="AC40" s="1274"/>
      <c r="AD40" s="1273" t="str">
        <f>IF('Form XVII'!$N$11&lt;&gt;"",'Form XVII'!$N$11,"")</f>
        <v/>
      </c>
      <c r="AE40" s="1274"/>
      <c r="AF40" s="1273" t="str">
        <f>IF('Form XVII'!$P$11&lt;&gt;"",'Form XVII'!$P$11,"")</f>
        <v/>
      </c>
      <c r="AG40" s="1274"/>
      <c r="AH40" s="20"/>
      <c r="AI40" s="1273" t="str">
        <f>IF('Form XVIII(a)'!$B$10&lt;&gt;"",'Form XVIII(a)'!$B$10,"")</f>
        <v/>
      </c>
      <c r="AJ40" s="1274"/>
      <c r="AK40" s="1296" t="str">
        <f>IF('Form XVIII(a)'!$D$10&lt;&gt;"",'Form XVIII(a)'!$D$10,"")</f>
        <v/>
      </c>
      <c r="AL40" s="1296"/>
      <c r="AM40" s="1296"/>
      <c r="AN40" s="1296"/>
      <c r="AO40" s="1296"/>
      <c r="AP40" s="1296"/>
      <c r="AQ40" s="1296"/>
      <c r="AR40" s="1296"/>
      <c r="AS40" s="1296"/>
      <c r="AT40" s="1296"/>
      <c r="AU40" s="1273">
        <f>'Form XVIII(a)'!$Q$10</f>
        <v>0</v>
      </c>
      <c r="AV40" s="1274"/>
      <c r="AW40" s="1273">
        <f>'Form XVIII(a)'!$S$10</f>
        <v>0</v>
      </c>
      <c r="AX40" s="1274"/>
      <c r="AY40" s="1273" t="str">
        <f>IF('Form XVIII(a)'!$U$10&lt;&gt;"",'Form XVIII(a)'!$U$10,"")</f>
        <v/>
      </c>
      <c r="AZ40" s="1274"/>
      <c r="BA40" s="4"/>
      <c r="BB40" s="126"/>
      <c r="BC40" s="126"/>
      <c r="BD40" s="126"/>
      <c r="BE40" s="126"/>
      <c r="BF40" s="126"/>
      <c r="BG40" s="126"/>
      <c r="BH40" s="126"/>
      <c r="BI40" s="126"/>
      <c r="BJ40" s="126"/>
      <c r="BK40" s="126"/>
      <c r="BL40" s="127"/>
      <c r="BM40" s="127"/>
      <c r="BN40" s="127"/>
      <c r="BO40" s="127"/>
      <c r="BP40" s="127"/>
      <c r="BQ40" s="127"/>
      <c r="BR40" s="127"/>
      <c r="BS40" s="127"/>
    </row>
    <row r="41" spans="1:71" x14ac:dyDescent="0.2">
      <c r="A41" s="4"/>
      <c r="B41" s="313" t="str">
        <f>IF('Form VI'!$A$12=TRUE,"E",IF('Form VI'!$A$12=FALSE," "))</f>
        <v xml:space="preserve"> </v>
      </c>
      <c r="C41" s="1285">
        <f>'Form VI'!$C$12</f>
        <v>0</v>
      </c>
      <c r="D41" s="1285"/>
      <c r="E41" s="1285"/>
      <c r="F41" s="1285"/>
      <c r="G41" s="1285"/>
      <c r="H41" s="1285"/>
      <c r="I41" s="1285"/>
      <c r="J41" s="1285"/>
      <c r="K41" s="1285"/>
      <c r="L41" s="1273">
        <f>'Form VI'!$L$12</f>
        <v>0</v>
      </c>
      <c r="M41" s="1274"/>
      <c r="N41" s="1273" t="str">
        <f>IF('Form VI'!$U$12&lt;&gt;"",'Form VI'!$U$12,"")</f>
        <v/>
      </c>
      <c r="O41" s="1274"/>
      <c r="P41" s="1273" t="str">
        <f>IF('Form VI'!$W$12&lt;&gt;"",'Form VI'!$W$12,"")</f>
        <v/>
      </c>
      <c r="Q41" s="1274"/>
      <c r="R41" s="1273" t="str">
        <f>IF('Form XVII'!$B$12&lt;&gt;"",'Form XVII'!$B$12,"")</f>
        <v/>
      </c>
      <c r="S41" s="1274"/>
      <c r="T41" s="1273" t="str">
        <f>IF('Form XVII'!$D$12&lt;&gt;"",'Form XVII'!$D$12,"")</f>
        <v/>
      </c>
      <c r="U41" s="1274"/>
      <c r="V41" s="1273" t="str">
        <f>IF('Form XVII'!$F$12&lt;&gt;"",'Form XVII'!$F$12,"")</f>
        <v/>
      </c>
      <c r="W41" s="1274"/>
      <c r="X41" s="1273" t="str">
        <f>IF('Form XVII'!$H$12&lt;&gt;"",'Form XVII'!$H$12,"")</f>
        <v/>
      </c>
      <c r="Y41" s="1274"/>
      <c r="Z41" s="1273" t="str">
        <f>IF('Form XVII'!$J$12&lt;&gt;"",'Form XVII'!$J$12,"")</f>
        <v/>
      </c>
      <c r="AA41" s="1274"/>
      <c r="AB41" s="1273" t="str">
        <f>IF('Form XVII'!$L$12&lt;&gt;"",'Form XVII'!$L$12,"")</f>
        <v/>
      </c>
      <c r="AC41" s="1274"/>
      <c r="AD41" s="1273" t="str">
        <f>IF('Form XVII'!$N$12&lt;&gt;"",'Form XVII'!$N$12,"")</f>
        <v/>
      </c>
      <c r="AE41" s="1274"/>
      <c r="AF41" s="1273" t="str">
        <f>IF('Form XVII'!$P$12&lt;&gt;"",'Form XVII'!$P$12,"")</f>
        <v/>
      </c>
      <c r="AG41" s="1274"/>
      <c r="AH41" s="20"/>
      <c r="AI41" s="1273" t="str">
        <f>IF('Form XVIII(a)'!$B$11&lt;&gt;"",'Form XVIII(a)'!$B$11,"")</f>
        <v/>
      </c>
      <c r="AJ41" s="1274"/>
      <c r="AK41" s="1296" t="str">
        <f>IF('Form XVIII(a)'!$D$11&lt;&gt;"",'Form XVIII(a)'!$D$11,"")</f>
        <v/>
      </c>
      <c r="AL41" s="1296"/>
      <c r="AM41" s="1296"/>
      <c r="AN41" s="1296"/>
      <c r="AO41" s="1296"/>
      <c r="AP41" s="1296"/>
      <c r="AQ41" s="1296"/>
      <c r="AR41" s="1296"/>
      <c r="AS41" s="1296"/>
      <c r="AT41" s="1296"/>
      <c r="AU41" s="1273">
        <f>'Form XVIII(a)'!$Q$11</f>
        <v>0</v>
      </c>
      <c r="AV41" s="1274"/>
      <c r="AW41" s="1273">
        <f>'Form XVIII(a)'!$S$11</f>
        <v>0</v>
      </c>
      <c r="AX41" s="1274"/>
      <c r="AY41" s="1273" t="str">
        <f>IF('Form XVIII(a)'!$U$11&lt;&gt;"",'Form XVIII(a)'!$U$11,"")</f>
        <v/>
      </c>
      <c r="AZ41" s="1274"/>
      <c r="BA41" s="4"/>
      <c r="BB41" s="126"/>
      <c r="BC41" s="126"/>
      <c r="BD41" s="126"/>
      <c r="BE41" s="126"/>
      <c r="BF41" s="126"/>
      <c r="BG41" s="126"/>
      <c r="BH41" s="126"/>
      <c r="BI41" s="126"/>
      <c r="BJ41" s="126"/>
      <c r="BK41" s="126"/>
      <c r="BL41" s="127"/>
      <c r="BM41" s="127"/>
      <c r="BN41" s="127"/>
      <c r="BO41" s="127"/>
      <c r="BP41" s="127"/>
      <c r="BQ41" s="127"/>
      <c r="BR41" s="127"/>
      <c r="BS41" s="127"/>
    </row>
    <row r="42" spans="1:71" x14ac:dyDescent="0.2">
      <c r="A42" s="4"/>
      <c r="B42" s="313" t="str">
        <f>IF('Form VI'!$A$13=TRUE,"F",IF('Form VI'!$A$13=FALSE," "))</f>
        <v xml:space="preserve"> </v>
      </c>
      <c r="C42" s="1285">
        <f>'Form VI'!$C$13</f>
        <v>0</v>
      </c>
      <c r="D42" s="1285"/>
      <c r="E42" s="1285"/>
      <c r="F42" s="1285"/>
      <c r="G42" s="1285"/>
      <c r="H42" s="1285"/>
      <c r="I42" s="1285"/>
      <c r="J42" s="1285"/>
      <c r="K42" s="1285"/>
      <c r="L42" s="1273">
        <f>'Form VI'!$L$13</f>
        <v>0</v>
      </c>
      <c r="M42" s="1274"/>
      <c r="N42" s="1273" t="str">
        <f>IF('Form VI'!$U$13&lt;&gt;"",'Form VI'!$U$13,"")</f>
        <v/>
      </c>
      <c r="O42" s="1274"/>
      <c r="P42" s="1273" t="str">
        <f>IF('Form VI'!$W$13&lt;&gt;"",'Form VI'!$W$13,"")</f>
        <v/>
      </c>
      <c r="Q42" s="1274"/>
      <c r="R42" s="1273" t="str">
        <f>IF('Form XVII'!$B$13&lt;&gt;"",'Form XVII'!$B$13,"")</f>
        <v/>
      </c>
      <c r="S42" s="1274"/>
      <c r="T42" s="1273" t="str">
        <f>IF('Form XVII'!$D$13&lt;&gt;"",'Form XVII'!$D$13,"")</f>
        <v/>
      </c>
      <c r="U42" s="1274"/>
      <c r="V42" s="1273" t="str">
        <f>IF('Form XVII'!$F$13&lt;&gt;"",'Form XVII'!$F$13,"")</f>
        <v/>
      </c>
      <c r="W42" s="1274"/>
      <c r="X42" s="1273" t="str">
        <f>IF('Form XVII'!$H$13&lt;&gt;"",'Form XVII'!$H$13,"")</f>
        <v/>
      </c>
      <c r="Y42" s="1274"/>
      <c r="Z42" s="1273" t="str">
        <f>IF('Form XVII'!$J$13&lt;&gt;"",'Form XVII'!$J$13,"")</f>
        <v/>
      </c>
      <c r="AA42" s="1274"/>
      <c r="AB42" s="1273" t="str">
        <f>IF('Form XVII'!$L$13&lt;&gt;"",'Form XVII'!$L$13,"")</f>
        <v/>
      </c>
      <c r="AC42" s="1274"/>
      <c r="AD42" s="1273" t="str">
        <f>IF('Form XVII'!$N$13&lt;&gt;"",'Form XVII'!$N$13,"")</f>
        <v/>
      </c>
      <c r="AE42" s="1274"/>
      <c r="AF42" s="1273" t="str">
        <f>IF('Form XVII'!$P$13&lt;&gt;"",'Form XVII'!$P$13,"")</f>
        <v/>
      </c>
      <c r="AG42" s="1274"/>
      <c r="AH42" s="20"/>
      <c r="AI42" s="1273" t="str">
        <f>IF('Form XVIII(a)'!$B$12&lt;&gt;"",'Form XVIII(a)'!$B$12,"")</f>
        <v/>
      </c>
      <c r="AJ42" s="1274"/>
      <c r="AK42" s="1296" t="str">
        <f>IF('Form XVIII(a)'!$D$12&lt;&gt;"",'Form XVIII(a)'!$D$12,"")</f>
        <v/>
      </c>
      <c r="AL42" s="1296"/>
      <c r="AM42" s="1296"/>
      <c r="AN42" s="1296"/>
      <c r="AO42" s="1296"/>
      <c r="AP42" s="1296"/>
      <c r="AQ42" s="1296"/>
      <c r="AR42" s="1296"/>
      <c r="AS42" s="1296"/>
      <c r="AT42" s="1296"/>
      <c r="AU42" s="1273">
        <f>'Form XVIII(a)'!$Q$12</f>
        <v>0</v>
      </c>
      <c r="AV42" s="1274"/>
      <c r="AW42" s="1273">
        <f>'Form XVIII(a)'!$S$12</f>
        <v>0</v>
      </c>
      <c r="AX42" s="1274"/>
      <c r="AY42" s="1273" t="str">
        <f>IF('Form XVIII(a)'!$U$12&lt;&gt;"",'Form XVIII(a)'!$U$12,"")</f>
        <v/>
      </c>
      <c r="AZ42" s="1274"/>
      <c r="BA42" s="4"/>
      <c r="BB42" s="126"/>
      <c r="BC42" s="126"/>
      <c r="BD42" s="126"/>
      <c r="BE42" s="126"/>
      <c r="BF42" s="126"/>
      <c r="BG42" s="126"/>
      <c r="BH42" s="126"/>
      <c r="BI42" s="126"/>
      <c r="BJ42" s="126"/>
      <c r="BK42" s="126"/>
      <c r="BL42" s="127"/>
      <c r="BM42" s="127"/>
      <c r="BN42" s="127"/>
      <c r="BO42" s="127"/>
      <c r="BP42" s="127"/>
      <c r="BQ42" s="127"/>
      <c r="BR42" s="127"/>
      <c r="BS42" s="127"/>
    </row>
    <row r="43" spans="1:71" x14ac:dyDescent="0.2">
      <c r="A43" s="4"/>
      <c r="B43" s="313" t="str">
        <f>IF('Form VI'!$A$14=TRUE,"G",IF('Form VI'!$A$14=FALSE," "))</f>
        <v xml:space="preserve"> </v>
      </c>
      <c r="C43" s="1285">
        <f>'Form VI'!$C$14</f>
        <v>0</v>
      </c>
      <c r="D43" s="1285"/>
      <c r="E43" s="1285"/>
      <c r="F43" s="1285"/>
      <c r="G43" s="1285"/>
      <c r="H43" s="1285"/>
      <c r="I43" s="1285"/>
      <c r="J43" s="1285"/>
      <c r="K43" s="1285"/>
      <c r="L43" s="1273">
        <f>'Form VI'!$L$14</f>
        <v>0</v>
      </c>
      <c r="M43" s="1274"/>
      <c r="N43" s="1273" t="str">
        <f>IF('Form VI'!$U$14&lt;&gt;"",'Form VI'!$U$14,"")</f>
        <v/>
      </c>
      <c r="O43" s="1274"/>
      <c r="P43" s="1273" t="str">
        <f>IF('Form VI'!$W$14&lt;&gt;"",'Form VI'!$W$14,"")</f>
        <v/>
      </c>
      <c r="Q43" s="1274"/>
      <c r="R43" s="1273" t="str">
        <f>IF('Form XVII'!$B$14&lt;&gt;"",'Form XVII'!$B$14,"")</f>
        <v/>
      </c>
      <c r="S43" s="1274"/>
      <c r="T43" s="1273" t="str">
        <f>IF('Form XVII'!$D$14&lt;&gt;"",'Form XVII'!$D$14,"")</f>
        <v/>
      </c>
      <c r="U43" s="1274"/>
      <c r="V43" s="1273" t="str">
        <f>IF('Form XVII'!$F$14&lt;&gt;"",'Form XVII'!$F$14,"")</f>
        <v/>
      </c>
      <c r="W43" s="1274"/>
      <c r="X43" s="1273" t="str">
        <f>IF('Form XVII'!$H$14&lt;&gt;"",'Form XVII'!$H$14,"")</f>
        <v/>
      </c>
      <c r="Y43" s="1274"/>
      <c r="Z43" s="1273" t="str">
        <f>IF('Form XVII'!$J$14&lt;&gt;"",'Form XVII'!$J$14,"")</f>
        <v/>
      </c>
      <c r="AA43" s="1274"/>
      <c r="AB43" s="1273" t="str">
        <f>IF('Form XVII'!$L$14&lt;&gt;"",'Form XVII'!$L$14,"")</f>
        <v/>
      </c>
      <c r="AC43" s="1274"/>
      <c r="AD43" s="1273" t="str">
        <f>IF('Form XVII'!$N$14&lt;&gt;"",'Form XVII'!$N$14,"")</f>
        <v/>
      </c>
      <c r="AE43" s="1274"/>
      <c r="AF43" s="1273" t="str">
        <f>IF('Form XVII'!$P$14&lt;&gt;"",'Form XVII'!$P$14,"")</f>
        <v/>
      </c>
      <c r="AG43" s="1274"/>
      <c r="AH43" s="20"/>
      <c r="AI43" s="1273" t="str">
        <f>IF('Form XVIII(a)'!$B$13&lt;&gt;"",'Form XVIII(a)'!$B$13,"")</f>
        <v/>
      </c>
      <c r="AJ43" s="1274"/>
      <c r="AK43" s="1296" t="str">
        <f>IF('Form XVIII(a)'!$D$13&lt;&gt;"",'Form XVIII(a)'!$D$13,"")</f>
        <v/>
      </c>
      <c r="AL43" s="1296"/>
      <c r="AM43" s="1296"/>
      <c r="AN43" s="1296"/>
      <c r="AO43" s="1296"/>
      <c r="AP43" s="1296"/>
      <c r="AQ43" s="1296"/>
      <c r="AR43" s="1296"/>
      <c r="AS43" s="1296"/>
      <c r="AT43" s="1296"/>
      <c r="AU43" s="1273">
        <f>'Form XVIII(a)'!$Q$13</f>
        <v>0</v>
      </c>
      <c r="AV43" s="1274"/>
      <c r="AW43" s="1273">
        <f>'Form XVIII(a)'!$S$13</f>
        <v>0</v>
      </c>
      <c r="AX43" s="1274"/>
      <c r="AY43" s="1273" t="str">
        <f>IF('Form XVIII(a)'!$U$13&lt;&gt;"",'Form XVIII(a)'!$U$13,"")</f>
        <v/>
      </c>
      <c r="AZ43" s="1274"/>
      <c r="BA43" s="4"/>
      <c r="BB43" s="126"/>
      <c r="BC43" s="126"/>
      <c r="BD43" s="126"/>
      <c r="BE43" s="126"/>
      <c r="BF43" s="126"/>
      <c r="BG43" s="126"/>
      <c r="BH43" s="126"/>
      <c r="BI43" s="126"/>
      <c r="BJ43" s="126"/>
      <c r="BK43" s="126"/>
      <c r="BL43" s="127"/>
      <c r="BM43" s="127"/>
      <c r="BN43" s="127"/>
      <c r="BO43" s="127"/>
      <c r="BP43" s="127"/>
      <c r="BQ43" s="127"/>
      <c r="BR43" s="127"/>
      <c r="BS43" s="127"/>
    </row>
    <row r="44" spans="1:71" x14ac:dyDescent="0.2">
      <c r="A44" s="4"/>
      <c r="B44" s="313" t="str">
        <f>IF('Form VI'!$A$15=TRUE,"H",IF('Form VI'!$A$15=FALSE," "))</f>
        <v xml:space="preserve"> </v>
      </c>
      <c r="C44" s="1285">
        <f>'Form VI'!$C$15</f>
        <v>0</v>
      </c>
      <c r="D44" s="1285"/>
      <c r="E44" s="1285"/>
      <c r="F44" s="1285"/>
      <c r="G44" s="1285"/>
      <c r="H44" s="1285"/>
      <c r="I44" s="1285"/>
      <c r="J44" s="1285"/>
      <c r="K44" s="1285"/>
      <c r="L44" s="1273">
        <f>'Form VI'!$L$15</f>
        <v>0</v>
      </c>
      <c r="M44" s="1274"/>
      <c r="N44" s="1273" t="str">
        <f>IF('Form VI'!$U$15&lt;&gt;"",'Form VI'!$U$15,"")</f>
        <v/>
      </c>
      <c r="O44" s="1274"/>
      <c r="P44" s="1273" t="str">
        <f>IF('Form VI'!$W$15&lt;&gt;"",'Form VI'!$W$15,"")</f>
        <v/>
      </c>
      <c r="Q44" s="1274"/>
      <c r="R44" s="1273" t="str">
        <f>IF('Form XVII'!$B$15&lt;&gt;"",'Form XVII'!$B$15,"")</f>
        <v/>
      </c>
      <c r="S44" s="1274"/>
      <c r="T44" s="1273" t="str">
        <f>IF('Form XVII'!$D$15&lt;&gt;"",'Form XVII'!$D$15,"")</f>
        <v/>
      </c>
      <c r="U44" s="1274"/>
      <c r="V44" s="1273" t="str">
        <f>IF('Form XVII'!$F$15&lt;&gt;"",'Form XVII'!$F$15,"")</f>
        <v/>
      </c>
      <c r="W44" s="1274"/>
      <c r="X44" s="1273" t="str">
        <f>IF('Form XVII'!$H$15&lt;&gt;"",'Form XVII'!$H$15,"")</f>
        <v/>
      </c>
      <c r="Y44" s="1274"/>
      <c r="Z44" s="1273" t="str">
        <f>IF('Form XVII'!$J$15&lt;&gt;"",'Form XVII'!$J$15,"")</f>
        <v/>
      </c>
      <c r="AA44" s="1274"/>
      <c r="AB44" s="1273" t="str">
        <f>IF('Form XVII'!$L$15&lt;&gt;"",'Form XVII'!$L$15,"")</f>
        <v/>
      </c>
      <c r="AC44" s="1274"/>
      <c r="AD44" s="1273" t="str">
        <f>IF('Form XVII'!$N$15&lt;&gt;"",'Form XVII'!$N$15,"")</f>
        <v/>
      </c>
      <c r="AE44" s="1274"/>
      <c r="AF44" s="1273" t="str">
        <f>IF('Form XVII'!$P$15&lt;&gt;"",'Form XVII'!$P$15,"")</f>
        <v/>
      </c>
      <c r="AG44" s="1274"/>
      <c r="AH44" s="20"/>
      <c r="AI44" s="1273" t="str">
        <f>IF('Form XVIII(a)'!$B$14&lt;&gt;"",'Form XVIII(a)'!$B$14,"")</f>
        <v/>
      </c>
      <c r="AJ44" s="1274"/>
      <c r="AK44" s="1296" t="str">
        <f>IF('Form XVIII(a)'!$D$14&lt;&gt;"",'Form XVIII(a)'!$D$14,"")</f>
        <v/>
      </c>
      <c r="AL44" s="1296"/>
      <c r="AM44" s="1296"/>
      <c r="AN44" s="1296"/>
      <c r="AO44" s="1296"/>
      <c r="AP44" s="1296"/>
      <c r="AQ44" s="1296"/>
      <c r="AR44" s="1296"/>
      <c r="AS44" s="1296"/>
      <c r="AT44" s="1296"/>
      <c r="AU44" s="1273">
        <f>'Form XVIII(a)'!$Q$14</f>
        <v>0</v>
      </c>
      <c r="AV44" s="1274"/>
      <c r="AW44" s="1273">
        <f>'Form XVIII(a)'!$S$14</f>
        <v>0</v>
      </c>
      <c r="AX44" s="1274"/>
      <c r="AY44" s="1273" t="str">
        <f>IF('Form XVIII(a)'!$U$14&lt;&gt;"",'Form XVIII(a)'!$U$14,"")</f>
        <v/>
      </c>
      <c r="AZ44" s="1274"/>
      <c r="BA44" s="4"/>
      <c r="BB44" s="126"/>
      <c r="BC44" s="126"/>
      <c r="BD44" s="126"/>
      <c r="BE44" s="126"/>
      <c r="BF44" s="126"/>
      <c r="BG44" s="126"/>
      <c r="BH44" s="126"/>
      <c r="BI44" s="126"/>
      <c r="BJ44" s="126"/>
      <c r="BK44" s="126"/>
      <c r="BL44" s="127"/>
      <c r="BM44" s="127"/>
      <c r="BN44" s="127"/>
      <c r="BO44" s="127"/>
      <c r="BP44" s="127"/>
      <c r="BQ44" s="127"/>
      <c r="BR44" s="127"/>
      <c r="BS44" s="127"/>
    </row>
    <row r="45" spans="1:71" x14ac:dyDescent="0.2">
      <c r="A45" s="4"/>
      <c r="B45" s="313" t="str">
        <f>IF('Form VI'!$A$16=TRUE,"I",IF('Form VI'!$A$16=FALSE," "))</f>
        <v xml:space="preserve"> </v>
      </c>
      <c r="C45" s="1285">
        <f>'Form VI'!$C$16</f>
        <v>0</v>
      </c>
      <c r="D45" s="1285"/>
      <c r="E45" s="1285"/>
      <c r="F45" s="1285"/>
      <c r="G45" s="1285"/>
      <c r="H45" s="1285"/>
      <c r="I45" s="1285"/>
      <c r="J45" s="1285"/>
      <c r="K45" s="1285"/>
      <c r="L45" s="1273">
        <f>'Form VI'!$L$16</f>
        <v>0</v>
      </c>
      <c r="M45" s="1274"/>
      <c r="N45" s="1273" t="str">
        <f>IF('Form VI'!$U$16&lt;&gt;"",'Form VI'!$U$16,"")</f>
        <v/>
      </c>
      <c r="O45" s="1274"/>
      <c r="P45" s="1273" t="str">
        <f>IF('Form VI'!$W$16&lt;&gt;"",'Form VI'!$W$16,"")</f>
        <v/>
      </c>
      <c r="Q45" s="1274"/>
      <c r="R45" s="1273" t="str">
        <f>IF('Form XVII'!$B$16&lt;&gt;"",'Form XVII'!$B$16,"")</f>
        <v/>
      </c>
      <c r="S45" s="1274"/>
      <c r="T45" s="1273" t="str">
        <f>IF('Form XVII'!$D$16&lt;&gt;"",'Form XVII'!$D$16,"")</f>
        <v/>
      </c>
      <c r="U45" s="1274"/>
      <c r="V45" s="1273" t="str">
        <f>IF('Form XVII'!$F$16&lt;&gt;"",'Form XVII'!$F$16,"")</f>
        <v/>
      </c>
      <c r="W45" s="1274"/>
      <c r="X45" s="1273" t="str">
        <f>IF('Form XVII'!$H$16&lt;&gt;"",'Form XVII'!$H$16,"")</f>
        <v/>
      </c>
      <c r="Y45" s="1274"/>
      <c r="Z45" s="1273" t="str">
        <f>IF('Form XVII'!$J$16&lt;&gt;"",'Form XVII'!$J$16,"")</f>
        <v/>
      </c>
      <c r="AA45" s="1274"/>
      <c r="AB45" s="1273" t="str">
        <f>IF('Form XVII'!$L$16&lt;&gt;"",'Form XVII'!$L$16,"")</f>
        <v/>
      </c>
      <c r="AC45" s="1274"/>
      <c r="AD45" s="1273" t="str">
        <f>IF('Form XVII'!$N$16&lt;&gt;"",'Form XVII'!$N$16,"")</f>
        <v/>
      </c>
      <c r="AE45" s="1274"/>
      <c r="AF45" s="1273" t="str">
        <f>IF('Form XVII'!$P$16&lt;&gt;"",'Form XVII'!$P$16,"")</f>
        <v/>
      </c>
      <c r="AG45" s="1274"/>
      <c r="AH45" s="20"/>
      <c r="AI45" s="1273" t="str">
        <f>IF('Form XVIII(a)'!$B$15&lt;&gt;"",'Form XVIII(a)'!$B$15,"")</f>
        <v/>
      </c>
      <c r="AJ45" s="1274"/>
      <c r="AK45" s="1296" t="str">
        <f>IF('Form XVIII(a)'!$D$15&lt;&gt;"",'Form XVIII(a)'!$D$15,"")</f>
        <v/>
      </c>
      <c r="AL45" s="1296"/>
      <c r="AM45" s="1296"/>
      <c r="AN45" s="1296"/>
      <c r="AO45" s="1296"/>
      <c r="AP45" s="1296"/>
      <c r="AQ45" s="1296"/>
      <c r="AR45" s="1296"/>
      <c r="AS45" s="1296"/>
      <c r="AT45" s="1296"/>
      <c r="AU45" s="1273">
        <f>'Form XVIII(a)'!$Q$15</f>
        <v>0</v>
      </c>
      <c r="AV45" s="1274"/>
      <c r="AW45" s="1273">
        <f>'Form XVIII(a)'!$S$15</f>
        <v>0</v>
      </c>
      <c r="AX45" s="1274"/>
      <c r="AY45" s="1273" t="str">
        <f>IF('Form XVIII(a)'!$U$15&lt;&gt;"",'Form XVIII(a)'!$U$15,"")</f>
        <v/>
      </c>
      <c r="AZ45" s="1274"/>
      <c r="BA45" s="4"/>
      <c r="BB45" s="126"/>
      <c r="BC45" s="126"/>
      <c r="BD45" s="126"/>
      <c r="BE45" s="126"/>
      <c r="BF45" s="126"/>
      <c r="BG45" s="126"/>
      <c r="BH45" s="126"/>
      <c r="BI45" s="126"/>
      <c r="BJ45" s="126"/>
      <c r="BK45" s="126"/>
      <c r="BL45" s="127"/>
      <c r="BM45" s="127"/>
      <c r="BN45" s="127"/>
      <c r="BO45" s="127"/>
      <c r="BP45" s="127"/>
      <c r="BQ45" s="127"/>
      <c r="BR45" s="127"/>
      <c r="BS45" s="127"/>
    </row>
    <row r="46" spans="1:71" x14ac:dyDescent="0.2">
      <c r="A46" s="4"/>
      <c r="B46" s="313" t="str">
        <f>IF('Form VI'!$A$17=TRUE,"J",IF('Form VI'!$A$17=FALSE," "))</f>
        <v xml:space="preserve"> </v>
      </c>
      <c r="C46" s="1285">
        <f>'Form VI'!$C$17</f>
        <v>0</v>
      </c>
      <c r="D46" s="1285"/>
      <c r="E46" s="1285"/>
      <c r="F46" s="1285"/>
      <c r="G46" s="1285"/>
      <c r="H46" s="1285"/>
      <c r="I46" s="1285"/>
      <c r="J46" s="1285"/>
      <c r="K46" s="1285"/>
      <c r="L46" s="1273">
        <f>'Form VI'!$L$17</f>
        <v>0</v>
      </c>
      <c r="M46" s="1274"/>
      <c r="N46" s="1273" t="str">
        <f>IF('Form VI'!$U$17&lt;&gt;"",'Form VI'!$U$17,"")</f>
        <v/>
      </c>
      <c r="O46" s="1274"/>
      <c r="P46" s="1273" t="str">
        <f>IF('Form VI'!$W$17&lt;&gt;"",'Form VI'!$W$17,"")</f>
        <v/>
      </c>
      <c r="Q46" s="1274"/>
      <c r="R46" s="1273" t="str">
        <f>IF('Form XVII'!$B$17&lt;&gt;"",'Form XVII'!$B$17,"")</f>
        <v/>
      </c>
      <c r="S46" s="1274"/>
      <c r="T46" s="1273" t="str">
        <f>IF('Form XVII'!$D$17&lt;&gt;"",'Form XVII'!$D$17,"")</f>
        <v/>
      </c>
      <c r="U46" s="1274"/>
      <c r="V46" s="1273" t="str">
        <f>IF('Form XVII'!$F$17&lt;&gt;"",'Form XVII'!$F$17,"")</f>
        <v/>
      </c>
      <c r="W46" s="1274"/>
      <c r="X46" s="1273" t="str">
        <f>IF('Form XVII'!$H$17&lt;&gt;"",'Form XVII'!$H$17,"")</f>
        <v/>
      </c>
      <c r="Y46" s="1274"/>
      <c r="Z46" s="1273" t="str">
        <f>IF('Form XVII'!$J$17&lt;&gt;"",'Form XVII'!$J$17,"")</f>
        <v/>
      </c>
      <c r="AA46" s="1274"/>
      <c r="AB46" s="1273" t="str">
        <f>IF('Form XVII'!$L$17&lt;&gt;"",'Form XVII'!$L$17,"")</f>
        <v/>
      </c>
      <c r="AC46" s="1274"/>
      <c r="AD46" s="1273" t="str">
        <f>IF('Form XVII'!$N$17&lt;&gt;"",'Form XVII'!$N$17,"")</f>
        <v/>
      </c>
      <c r="AE46" s="1274"/>
      <c r="AF46" s="1273" t="str">
        <f>IF('Form XVII'!$P$17&lt;&gt;"",'Form XVII'!$P$17,"")</f>
        <v/>
      </c>
      <c r="AG46" s="1274"/>
      <c r="AH46" s="20"/>
      <c r="AI46" s="1273" t="str">
        <f>IF('Form XVIII(a)'!$B$16&lt;&gt;"",'Form XVIII(a)'!$B$16,"")</f>
        <v/>
      </c>
      <c r="AJ46" s="1274"/>
      <c r="AK46" s="1296" t="str">
        <f>IF('Form XVIII(a)'!$D$16&lt;&gt;"",'Form XVIII(a)'!$D$16,"")</f>
        <v/>
      </c>
      <c r="AL46" s="1296"/>
      <c r="AM46" s="1296"/>
      <c r="AN46" s="1296"/>
      <c r="AO46" s="1296"/>
      <c r="AP46" s="1296"/>
      <c r="AQ46" s="1296"/>
      <c r="AR46" s="1296"/>
      <c r="AS46" s="1296"/>
      <c r="AT46" s="1296"/>
      <c r="AU46" s="1273">
        <f>'Form XVIII(a)'!$Q$16</f>
        <v>0</v>
      </c>
      <c r="AV46" s="1274"/>
      <c r="AW46" s="1273">
        <f>'Form XVIII(a)'!$S$16</f>
        <v>0</v>
      </c>
      <c r="AX46" s="1274"/>
      <c r="AY46" s="1273" t="str">
        <f>IF('Form XVIII(a)'!$U$16&lt;&gt;"",'Form XVIII(a)'!$U$16,"")</f>
        <v/>
      </c>
      <c r="AZ46" s="1274"/>
      <c r="BA46" s="4"/>
      <c r="BB46" s="126"/>
      <c r="BC46" s="126"/>
      <c r="BD46" s="126"/>
      <c r="BE46" s="126"/>
      <c r="BF46" s="126"/>
      <c r="BG46" s="126"/>
      <c r="BH46" s="126"/>
      <c r="BI46" s="126"/>
      <c r="BJ46" s="126"/>
      <c r="BK46" s="126"/>
      <c r="BL46" s="127"/>
      <c r="BM46" s="127"/>
      <c r="BN46" s="127"/>
      <c r="BO46" s="127"/>
      <c r="BP46" s="127"/>
      <c r="BQ46" s="127"/>
      <c r="BR46" s="127"/>
      <c r="BS46" s="127"/>
    </row>
    <row r="47" spans="1:71" x14ac:dyDescent="0.2">
      <c r="A47" s="4"/>
      <c r="B47" s="313" t="str">
        <f>IF('Form VI'!$A$18=TRUE,"K",IF('Form VI'!$A$18=FALSE," "))</f>
        <v xml:space="preserve"> </v>
      </c>
      <c r="C47" s="1285">
        <f>'Form VI'!$C$18</f>
        <v>0</v>
      </c>
      <c r="D47" s="1285"/>
      <c r="E47" s="1285"/>
      <c r="F47" s="1285"/>
      <c r="G47" s="1285"/>
      <c r="H47" s="1285"/>
      <c r="I47" s="1285"/>
      <c r="J47" s="1285"/>
      <c r="K47" s="1285"/>
      <c r="L47" s="1273">
        <f>'Form VI'!$L$18</f>
        <v>0</v>
      </c>
      <c r="M47" s="1274"/>
      <c r="N47" s="1273" t="str">
        <f>IF('Form VI'!$U$18&lt;&gt;"",'Form VI'!$U$18,"")</f>
        <v/>
      </c>
      <c r="O47" s="1274"/>
      <c r="P47" s="1273" t="str">
        <f>IF('Form VI'!$W$18&lt;&gt;"",'Form VI'!$W$18,"")</f>
        <v/>
      </c>
      <c r="Q47" s="1274"/>
      <c r="R47" s="1273" t="str">
        <f>IF('Form XVII'!$B$18&lt;&gt;"",'Form XVII'!$B$18,"")</f>
        <v/>
      </c>
      <c r="S47" s="1274"/>
      <c r="T47" s="1273" t="str">
        <f>IF('Form XVII'!$D$18&lt;&gt;"",'Form XVII'!$D$18,"")</f>
        <v/>
      </c>
      <c r="U47" s="1274"/>
      <c r="V47" s="1273" t="str">
        <f>IF('Form XVII'!$F$18&lt;&gt;"",'Form XVII'!$F$18,"")</f>
        <v/>
      </c>
      <c r="W47" s="1274"/>
      <c r="X47" s="1273" t="str">
        <f>IF('Form XVII'!$H$18&lt;&gt;"",'Form XVII'!$H$18,"")</f>
        <v/>
      </c>
      <c r="Y47" s="1274"/>
      <c r="Z47" s="1273" t="str">
        <f>IF('Form XVII'!$J$18&lt;&gt;"",'Form XVII'!$J$18,"")</f>
        <v/>
      </c>
      <c r="AA47" s="1274"/>
      <c r="AB47" s="1273" t="str">
        <f>IF('Form XVII'!$L$18&lt;&gt;"",'Form XVII'!$L$18,"")</f>
        <v/>
      </c>
      <c r="AC47" s="1274"/>
      <c r="AD47" s="1273" t="str">
        <f>IF('Form XVII'!$N$18&lt;&gt;"",'Form XVII'!$N$18,"")</f>
        <v/>
      </c>
      <c r="AE47" s="1274"/>
      <c r="AF47" s="1273" t="str">
        <f>IF('Form XVII'!$P$18&lt;&gt;"",'Form XVII'!$P$18,"")</f>
        <v/>
      </c>
      <c r="AG47" s="1274"/>
      <c r="AH47" s="20"/>
      <c r="AI47" s="1273" t="str">
        <f>IF('Form XVIII(a)'!$B$17&lt;&gt;"",'Form XVIII(a)'!$B$17,"")</f>
        <v/>
      </c>
      <c r="AJ47" s="1274"/>
      <c r="AK47" s="1296" t="str">
        <f>IF('Form XVIII(a)'!$D$17&lt;&gt;"",'Form XVIII(a)'!$D$17,"")</f>
        <v/>
      </c>
      <c r="AL47" s="1296"/>
      <c r="AM47" s="1296"/>
      <c r="AN47" s="1296"/>
      <c r="AO47" s="1296"/>
      <c r="AP47" s="1296"/>
      <c r="AQ47" s="1296"/>
      <c r="AR47" s="1296"/>
      <c r="AS47" s="1296"/>
      <c r="AT47" s="1296"/>
      <c r="AU47" s="1273">
        <f>'Form XVIII(a)'!$Q$17</f>
        <v>0</v>
      </c>
      <c r="AV47" s="1274"/>
      <c r="AW47" s="1273">
        <f>'Form XVIII(a)'!$S$17</f>
        <v>0</v>
      </c>
      <c r="AX47" s="1274"/>
      <c r="AY47" s="1273" t="str">
        <f>IF('Form XVIII(a)'!$U$17&lt;&gt;"",'Form XVIII(a)'!$U$17,"")</f>
        <v/>
      </c>
      <c r="AZ47" s="1274"/>
      <c r="BA47" s="4"/>
      <c r="BB47" s="126"/>
      <c r="BC47" s="126"/>
      <c r="BD47" s="126"/>
      <c r="BE47" s="126"/>
      <c r="BF47" s="126"/>
      <c r="BG47" s="126"/>
      <c r="BH47" s="126"/>
      <c r="BI47" s="126"/>
      <c r="BJ47" s="126"/>
      <c r="BK47" s="126"/>
      <c r="BL47" s="127"/>
      <c r="BM47" s="127"/>
      <c r="BN47" s="127"/>
      <c r="BO47" s="127"/>
      <c r="BP47" s="127"/>
      <c r="BQ47" s="127"/>
      <c r="BR47" s="127"/>
      <c r="BS47" s="127"/>
    </row>
    <row r="48" spans="1:71" x14ac:dyDescent="0.2">
      <c r="A48" s="4"/>
      <c r="B48" s="313" t="str">
        <f>IF('Form VI'!$A$19=TRUE,"L",IF('Form VI'!$A$19=FALSE," "))</f>
        <v xml:space="preserve"> </v>
      </c>
      <c r="C48" s="1285">
        <f>'Form VI'!$C$19</f>
        <v>0</v>
      </c>
      <c r="D48" s="1285"/>
      <c r="E48" s="1285"/>
      <c r="F48" s="1285"/>
      <c r="G48" s="1285"/>
      <c r="H48" s="1285"/>
      <c r="I48" s="1285"/>
      <c r="J48" s="1285"/>
      <c r="K48" s="1285"/>
      <c r="L48" s="1273">
        <f>'Form VI'!$L$19</f>
        <v>0</v>
      </c>
      <c r="M48" s="1274"/>
      <c r="N48" s="1273" t="str">
        <f>IF('Form VI'!$U$19&lt;&gt;"",'Form VI'!$U$19,"")</f>
        <v/>
      </c>
      <c r="O48" s="1274"/>
      <c r="P48" s="1273" t="str">
        <f>IF('Form VI'!$W$19&lt;&gt;"",'Form VI'!$W$19,"")</f>
        <v/>
      </c>
      <c r="Q48" s="1274"/>
      <c r="R48" s="1273" t="str">
        <f>IF('Form XVII'!$B$19&lt;&gt;"",'Form XVII'!$B$19,"")</f>
        <v/>
      </c>
      <c r="S48" s="1274"/>
      <c r="T48" s="1273" t="str">
        <f>IF('Form XVII'!$D$19&lt;&gt;"",'Form XVII'!$D$19,"")</f>
        <v/>
      </c>
      <c r="U48" s="1274"/>
      <c r="V48" s="1273" t="str">
        <f>IF('Form XVII'!$F$19&lt;&gt;"",'Form XVII'!$F$19,"")</f>
        <v/>
      </c>
      <c r="W48" s="1274"/>
      <c r="X48" s="1273" t="str">
        <f>IF('Form XVII'!$H$19&lt;&gt;"",'Form XVII'!$H$19,"")</f>
        <v/>
      </c>
      <c r="Y48" s="1274"/>
      <c r="Z48" s="1273" t="str">
        <f>IF('Form XVII'!$J$19&lt;&gt;"",'Form XVII'!$J$19,"")</f>
        <v/>
      </c>
      <c r="AA48" s="1274"/>
      <c r="AB48" s="1273" t="str">
        <f>IF('Form XVII'!$L$19&lt;&gt;"",'Form XVII'!$L$19,"")</f>
        <v/>
      </c>
      <c r="AC48" s="1274"/>
      <c r="AD48" s="1273" t="str">
        <f>IF('Form XVII'!$N$19&lt;&gt;"",'Form XVII'!$N$19,"")</f>
        <v/>
      </c>
      <c r="AE48" s="1274"/>
      <c r="AF48" s="1273" t="str">
        <f>IF('Form XVII'!$P$19&lt;&gt;"",'Form XVII'!$P$19,"")</f>
        <v/>
      </c>
      <c r="AG48" s="1274"/>
      <c r="AH48" s="20"/>
      <c r="AI48" s="1273" t="str">
        <f>IF('Form XVIII(a)'!$B$18&lt;&gt;"",'Form XVIII(a)'!$B$18,"")</f>
        <v/>
      </c>
      <c r="AJ48" s="1274"/>
      <c r="AK48" s="1296" t="str">
        <f>IF('Form XVIII(a)'!$D$18&lt;&gt;"",'Form XVIII(a)'!$D$18,"")</f>
        <v/>
      </c>
      <c r="AL48" s="1296"/>
      <c r="AM48" s="1296"/>
      <c r="AN48" s="1296"/>
      <c r="AO48" s="1296"/>
      <c r="AP48" s="1296"/>
      <c r="AQ48" s="1296"/>
      <c r="AR48" s="1296"/>
      <c r="AS48" s="1296"/>
      <c r="AT48" s="1296"/>
      <c r="AU48" s="1273">
        <f>'Form XVIII(a)'!$Q$18</f>
        <v>0</v>
      </c>
      <c r="AV48" s="1274"/>
      <c r="AW48" s="1273">
        <f>'Form XVIII(a)'!$S$18</f>
        <v>0</v>
      </c>
      <c r="AX48" s="1274"/>
      <c r="AY48" s="1273" t="str">
        <f>IF('Form XVIII(a)'!$U$18&lt;&gt;"",'Form XVIII(a)'!$U$18,"")</f>
        <v/>
      </c>
      <c r="AZ48" s="1274"/>
      <c r="BA48" s="4"/>
      <c r="BB48" s="126"/>
      <c r="BC48" s="126"/>
      <c r="BD48" s="126"/>
      <c r="BE48" s="126"/>
      <c r="BF48" s="126"/>
      <c r="BG48" s="126"/>
      <c r="BH48" s="126"/>
      <c r="BI48" s="126"/>
      <c r="BJ48" s="126"/>
      <c r="BK48" s="126"/>
      <c r="BL48" s="127"/>
      <c r="BM48" s="127"/>
      <c r="BN48" s="127"/>
      <c r="BO48" s="127"/>
      <c r="BP48" s="127"/>
      <c r="BQ48" s="127"/>
      <c r="BR48" s="127"/>
      <c r="BS48" s="127"/>
    </row>
    <row r="49" spans="1:71" x14ac:dyDescent="0.2">
      <c r="A49" s="4"/>
      <c r="B49" s="313" t="str">
        <f>IF('Form VI'!$A$20=TRUE,"M",IF('Form VI'!$A$20=FALSE," "))</f>
        <v xml:space="preserve"> </v>
      </c>
      <c r="C49" s="1285">
        <f>'Form VI'!$C$20</f>
        <v>0</v>
      </c>
      <c r="D49" s="1285"/>
      <c r="E49" s="1285"/>
      <c r="F49" s="1285"/>
      <c r="G49" s="1285"/>
      <c r="H49" s="1285"/>
      <c r="I49" s="1285"/>
      <c r="J49" s="1285"/>
      <c r="K49" s="1285"/>
      <c r="L49" s="1273">
        <f>'Form VI'!$L$20</f>
        <v>0</v>
      </c>
      <c r="M49" s="1274"/>
      <c r="N49" s="1273" t="str">
        <f>IF('Form VI'!$U$20&lt;&gt;"",'Form VI'!$U$20,"")</f>
        <v/>
      </c>
      <c r="O49" s="1274"/>
      <c r="P49" s="1273" t="str">
        <f>IF('Form VI'!$W$20&lt;&gt;"",'Form VI'!$W$20,"")</f>
        <v/>
      </c>
      <c r="Q49" s="1274"/>
      <c r="R49" s="1273" t="str">
        <f>IF('Form XVII'!$B$20&lt;&gt;"",'Form XVII'!$B$20,"")</f>
        <v/>
      </c>
      <c r="S49" s="1274"/>
      <c r="T49" s="1273" t="str">
        <f>IF('Form XVII'!$D$20&lt;&gt;"",'Form XVII'!$D$20,"")</f>
        <v/>
      </c>
      <c r="U49" s="1274"/>
      <c r="V49" s="1273" t="str">
        <f>IF('Form XVII'!$F$20&lt;&gt;"",'Form XVII'!$F$20,"")</f>
        <v/>
      </c>
      <c r="W49" s="1274"/>
      <c r="X49" s="1273" t="str">
        <f>IF('Form XVII'!$H$20&lt;&gt;"",'Form XVII'!$H$20,"")</f>
        <v/>
      </c>
      <c r="Y49" s="1274"/>
      <c r="Z49" s="1273" t="str">
        <f>IF('Form XVII'!$J$20&lt;&gt;"",'Form XVII'!$J$20,"")</f>
        <v/>
      </c>
      <c r="AA49" s="1274"/>
      <c r="AB49" s="1273" t="str">
        <f>IF('Form XVII'!$L$20&lt;&gt;"",'Form XVII'!$L$20,"")</f>
        <v/>
      </c>
      <c r="AC49" s="1274"/>
      <c r="AD49" s="1273" t="str">
        <f>IF('Form XVII'!$N$20&lt;&gt;"",'Form XVII'!$N$20,"")</f>
        <v/>
      </c>
      <c r="AE49" s="1274"/>
      <c r="AF49" s="1273" t="str">
        <f>IF('Form XVII'!$P$20&lt;&gt;"",'Form XVII'!$P$20,"")</f>
        <v/>
      </c>
      <c r="AG49" s="1274"/>
      <c r="AH49" s="20"/>
      <c r="AI49" s="1273" t="str">
        <f>IF('Form XVIII(a)'!$B$19&lt;&gt;"",'Form XVIII(a)'!$B$19,"")</f>
        <v/>
      </c>
      <c r="AJ49" s="1274"/>
      <c r="AK49" s="1309" t="str">
        <f>IF('Form XVIII(a)'!$D$19&lt;&gt;"",'Form XVIII(a)'!$D$19,"")</f>
        <v/>
      </c>
      <c r="AL49" s="1310"/>
      <c r="AM49" s="1310"/>
      <c r="AN49" s="1310"/>
      <c r="AO49" s="1310"/>
      <c r="AP49" s="1310"/>
      <c r="AQ49" s="1310"/>
      <c r="AR49" s="1310"/>
      <c r="AS49" s="1310"/>
      <c r="AT49" s="1311"/>
      <c r="AU49" s="1273">
        <f>'Form XVIII(a)'!$Q$19</f>
        <v>0</v>
      </c>
      <c r="AV49" s="1274"/>
      <c r="AW49" s="1273">
        <f>'Form XVIII(a)'!$S$19</f>
        <v>0</v>
      </c>
      <c r="AX49" s="1274"/>
      <c r="AY49" s="1273" t="str">
        <f>IF('Form XVIII(a)'!$U$19&lt;&gt;"",'Form XVIII(a)'!$U$19,"")</f>
        <v/>
      </c>
      <c r="AZ49" s="1274"/>
      <c r="BA49" s="4"/>
      <c r="BB49" s="126"/>
      <c r="BC49" s="126"/>
      <c r="BD49" s="126"/>
      <c r="BE49" s="126"/>
      <c r="BF49" s="126"/>
      <c r="BG49" s="126"/>
      <c r="BH49" s="126"/>
      <c r="BI49" s="126"/>
      <c r="BJ49" s="126"/>
      <c r="BK49" s="126"/>
      <c r="BL49" s="127"/>
      <c r="BM49" s="127"/>
      <c r="BN49" s="127"/>
      <c r="BO49" s="127"/>
      <c r="BP49" s="127"/>
      <c r="BQ49" s="127"/>
      <c r="BR49" s="127"/>
      <c r="BS49" s="127"/>
    </row>
    <row r="50" spans="1:71" x14ac:dyDescent="0.2">
      <c r="A50" s="4"/>
      <c r="B50" s="313" t="str">
        <f>IF('Form VI'!$A$21=TRUE,"N",IF('Form VI'!$A$21=FALSE," "))</f>
        <v xml:space="preserve"> </v>
      </c>
      <c r="C50" s="1285">
        <f>'Form VI'!$C$21</f>
        <v>0</v>
      </c>
      <c r="D50" s="1285"/>
      <c r="E50" s="1285"/>
      <c r="F50" s="1285"/>
      <c r="G50" s="1285"/>
      <c r="H50" s="1285"/>
      <c r="I50" s="1285"/>
      <c r="J50" s="1285"/>
      <c r="K50" s="1285"/>
      <c r="L50" s="1273">
        <f>'Form VI'!$L$21</f>
        <v>0</v>
      </c>
      <c r="M50" s="1274"/>
      <c r="N50" s="1273" t="str">
        <f>IF('Form VI'!$U$21&lt;&gt;"",'Form VI'!$U$21,"")</f>
        <v/>
      </c>
      <c r="O50" s="1274"/>
      <c r="P50" s="1273" t="str">
        <f>IF('Form VI'!$W$21&lt;&gt;"",'Form VI'!$W$21,"")</f>
        <v/>
      </c>
      <c r="Q50" s="1274"/>
      <c r="R50" s="1273" t="str">
        <f>IF('Form XVII'!$B$21&lt;&gt;"",'Form XVII'!$B$21,"")</f>
        <v/>
      </c>
      <c r="S50" s="1274"/>
      <c r="T50" s="1273" t="str">
        <f>IF('Form XVII'!$D$21&lt;&gt;"",'Form XVII'!$D$21,"")</f>
        <v/>
      </c>
      <c r="U50" s="1274"/>
      <c r="V50" s="1273" t="str">
        <f>IF('Form XVII'!$F$21&lt;&gt;"",'Form XVII'!$F$21,"")</f>
        <v/>
      </c>
      <c r="W50" s="1274"/>
      <c r="X50" s="1273" t="str">
        <f>IF('Form XVII'!$H$21&lt;&gt;"",'Form XVII'!$H$21,"")</f>
        <v/>
      </c>
      <c r="Y50" s="1274"/>
      <c r="Z50" s="1273" t="str">
        <f>IF('Form XVII'!$J$21&lt;&gt;"",'Form XVII'!$J$21,"")</f>
        <v/>
      </c>
      <c r="AA50" s="1274"/>
      <c r="AB50" s="1273" t="str">
        <f>IF('Form XVII'!$L$21&lt;&gt;"",'Form XVII'!$L$21,"")</f>
        <v/>
      </c>
      <c r="AC50" s="1274"/>
      <c r="AD50" s="1273" t="str">
        <f>IF('Form XVII'!$N$21&lt;&gt;"",'Form XVII'!$N$21,"")</f>
        <v/>
      </c>
      <c r="AE50" s="1274"/>
      <c r="AF50" s="1273" t="str">
        <f>IF('Form XVII'!$P$21&lt;&gt;"",'Form XVII'!$P$21,"")</f>
        <v/>
      </c>
      <c r="AG50" s="1274"/>
      <c r="AH50" s="20"/>
      <c r="AI50" s="1273" t="str">
        <f>IF('Form XVIII(a)'!$B$20&lt;&gt;"",'Form XVIII(a)'!$B$20,"")</f>
        <v/>
      </c>
      <c r="AJ50" s="1274"/>
      <c r="AK50" s="1309" t="str">
        <f>IF('Form XVIII(a)'!$D$20&lt;&gt;"",'Form XVIII(a)'!$D$20,"")</f>
        <v/>
      </c>
      <c r="AL50" s="1310"/>
      <c r="AM50" s="1310"/>
      <c r="AN50" s="1310"/>
      <c r="AO50" s="1310"/>
      <c r="AP50" s="1310"/>
      <c r="AQ50" s="1310"/>
      <c r="AR50" s="1310"/>
      <c r="AS50" s="1310"/>
      <c r="AT50" s="1311"/>
      <c r="AU50" s="1273">
        <f>'Form XVIII(a)'!$Q$20</f>
        <v>0</v>
      </c>
      <c r="AV50" s="1274"/>
      <c r="AW50" s="1273">
        <f>'Form XVIII(a)'!$S$20</f>
        <v>0</v>
      </c>
      <c r="AX50" s="1274"/>
      <c r="AY50" s="1273" t="str">
        <f>IF('Form XVIII(a)'!$U$20&lt;&gt;"",'Form XVIII(a)'!$U$20,"")</f>
        <v/>
      </c>
      <c r="AZ50" s="1274"/>
      <c r="BA50" s="4"/>
      <c r="BB50" s="126"/>
      <c r="BC50" s="126"/>
      <c r="BD50" s="126"/>
      <c r="BE50" s="126"/>
      <c r="BF50" s="126"/>
      <c r="BG50" s="126"/>
      <c r="BH50" s="126"/>
      <c r="BI50" s="126"/>
      <c r="BJ50" s="126"/>
      <c r="BK50" s="126"/>
      <c r="BL50" s="127"/>
      <c r="BM50" s="127"/>
      <c r="BN50" s="127"/>
      <c r="BO50" s="127"/>
      <c r="BP50" s="127"/>
      <c r="BQ50" s="127"/>
      <c r="BR50" s="127"/>
      <c r="BS50" s="127"/>
    </row>
    <row r="51" spans="1:71" x14ac:dyDescent="0.2">
      <c r="A51" s="4"/>
      <c r="B51" s="313" t="str">
        <f>IF('Form VI'!$A$22=TRUE,"O",IF('Form VI'!$A$22=FALSE," "))</f>
        <v xml:space="preserve"> </v>
      </c>
      <c r="C51" s="1285">
        <f>'Form VI'!$C$22</f>
        <v>0</v>
      </c>
      <c r="D51" s="1285"/>
      <c r="E51" s="1285"/>
      <c r="F51" s="1285"/>
      <c r="G51" s="1285"/>
      <c r="H51" s="1285"/>
      <c r="I51" s="1285"/>
      <c r="J51" s="1285"/>
      <c r="K51" s="1285"/>
      <c r="L51" s="1273">
        <f>'Form VI'!$L$22</f>
        <v>0</v>
      </c>
      <c r="M51" s="1274"/>
      <c r="N51" s="1273" t="str">
        <f>IF('Form VI'!$U$22&lt;&gt;"",'Form VI'!$U$22,"")</f>
        <v/>
      </c>
      <c r="O51" s="1274"/>
      <c r="P51" s="1273" t="str">
        <f>IF('Form VI'!$W$22&lt;&gt;"",'Form VI'!$W$22,"")</f>
        <v/>
      </c>
      <c r="Q51" s="1274"/>
      <c r="R51" s="1273" t="str">
        <f>IF('Form XVII'!$B$22&lt;&gt;"",'Form XVII'!$B$22,"")</f>
        <v/>
      </c>
      <c r="S51" s="1274"/>
      <c r="T51" s="1273" t="str">
        <f>IF('Form XVII'!$D$22&lt;&gt;"",'Form XVII'!$D$22,"")</f>
        <v/>
      </c>
      <c r="U51" s="1274"/>
      <c r="V51" s="1273" t="str">
        <f>IF('Form XVII'!$F$22&lt;&gt;"",'Form XVII'!$F$22,"")</f>
        <v/>
      </c>
      <c r="W51" s="1274"/>
      <c r="X51" s="1273" t="str">
        <f>IF('Form XVII'!$H$22&lt;&gt;"",'Form XVII'!$H$22,"")</f>
        <v/>
      </c>
      <c r="Y51" s="1274"/>
      <c r="Z51" s="1273" t="str">
        <f>IF('Form XVII'!$J$22&lt;&gt;"",'Form XVII'!$J$22,"")</f>
        <v/>
      </c>
      <c r="AA51" s="1274"/>
      <c r="AB51" s="1273" t="str">
        <f>IF('Form XVII'!$L$22&lt;&gt;"",'Form XVII'!$L$22,"")</f>
        <v/>
      </c>
      <c r="AC51" s="1274"/>
      <c r="AD51" s="1273" t="str">
        <f>IF('Form XVII'!$N$22&lt;&gt;"",'Form XVII'!$N$22,"")</f>
        <v/>
      </c>
      <c r="AE51" s="1274"/>
      <c r="AF51" s="1273" t="str">
        <f>IF('Form XVII'!$P$22&lt;&gt;"",'Form XVII'!$P$22,"")</f>
        <v/>
      </c>
      <c r="AG51" s="1274"/>
      <c r="AH51" s="20"/>
      <c r="AI51" s="1273" t="str">
        <f>IF('Form XVIII(a)'!$B$21&lt;&gt;"",'Form XVIII(a)'!$B$21,"")</f>
        <v/>
      </c>
      <c r="AJ51" s="1274"/>
      <c r="AK51" s="1309" t="str">
        <f>IF('Form XVIII(a)'!$D$21&lt;&gt;"",'Form XVIII(a)'!$D$21,"")</f>
        <v/>
      </c>
      <c r="AL51" s="1310"/>
      <c r="AM51" s="1310"/>
      <c r="AN51" s="1310"/>
      <c r="AO51" s="1310"/>
      <c r="AP51" s="1310"/>
      <c r="AQ51" s="1310"/>
      <c r="AR51" s="1310"/>
      <c r="AS51" s="1310"/>
      <c r="AT51" s="1311"/>
      <c r="AU51" s="1273">
        <f>'Form XVIII(a)'!$Q$21</f>
        <v>0</v>
      </c>
      <c r="AV51" s="1274"/>
      <c r="AW51" s="1273">
        <f>'Form XVIII(a)'!$S$21</f>
        <v>0</v>
      </c>
      <c r="AX51" s="1274"/>
      <c r="AY51" s="1273" t="str">
        <f>IF('Form XVIII(a)'!$U$21&lt;&gt;"",'Form XVIII(a)'!$U$21,"")</f>
        <v/>
      </c>
      <c r="AZ51" s="1274"/>
      <c r="BA51" s="4"/>
      <c r="BB51" s="126"/>
      <c r="BC51" s="126"/>
      <c r="BD51" s="126"/>
      <c r="BE51" s="126"/>
      <c r="BF51" s="126"/>
      <c r="BG51" s="126"/>
      <c r="BH51" s="126"/>
      <c r="BI51" s="126"/>
      <c r="BJ51" s="126"/>
      <c r="BK51" s="126"/>
      <c r="BL51" s="127"/>
      <c r="BM51" s="127"/>
      <c r="BN51" s="127"/>
      <c r="BO51" s="127"/>
      <c r="BP51" s="127"/>
      <c r="BQ51" s="127"/>
      <c r="BR51" s="127"/>
      <c r="BS51" s="127"/>
    </row>
    <row r="52" spans="1:71" x14ac:dyDescent="0.2">
      <c r="A52" s="4"/>
      <c r="B52" s="313" t="str">
        <f>IF('Form VI'!$A$23=TRUE,"P",IF('Form VI'!$A$23=FALSE," "))</f>
        <v xml:space="preserve"> </v>
      </c>
      <c r="C52" s="1285">
        <f>'Form VI'!$C$23</f>
        <v>0</v>
      </c>
      <c r="D52" s="1285"/>
      <c r="E52" s="1285"/>
      <c r="F52" s="1285"/>
      <c r="G52" s="1285"/>
      <c r="H52" s="1285"/>
      <c r="I52" s="1285"/>
      <c r="J52" s="1285"/>
      <c r="K52" s="1285"/>
      <c r="L52" s="1273">
        <f>'Form VI'!$L$23</f>
        <v>0</v>
      </c>
      <c r="M52" s="1274"/>
      <c r="N52" s="1273" t="str">
        <f>IF('Form VI'!$U$23&lt;&gt;"",'Form VI'!$U$23,"")</f>
        <v/>
      </c>
      <c r="O52" s="1274"/>
      <c r="P52" s="1273" t="str">
        <f>IF('Form VI'!$W$23&lt;&gt;"",'Form VI'!$W$23,"")</f>
        <v/>
      </c>
      <c r="Q52" s="1274"/>
      <c r="R52" s="1273" t="str">
        <f>IF('Form XVII'!$B$23&lt;&gt;"",'Form XVII'!$B$23,"")</f>
        <v/>
      </c>
      <c r="S52" s="1274"/>
      <c r="T52" s="1273" t="str">
        <f>IF('Form XVII'!$D$23&lt;&gt;"",'Form XVII'!$D$23,"")</f>
        <v/>
      </c>
      <c r="U52" s="1274"/>
      <c r="V52" s="1273" t="str">
        <f>IF('Form XVII'!$F$23&lt;&gt;"",'Form XVII'!$F$23,"")</f>
        <v/>
      </c>
      <c r="W52" s="1274"/>
      <c r="X52" s="1273" t="str">
        <f>IF('Form XVII'!$H$23&lt;&gt;"",'Form XVII'!$H$23,"")</f>
        <v/>
      </c>
      <c r="Y52" s="1274"/>
      <c r="Z52" s="1273" t="str">
        <f>IF('Form XVII'!$J$23&lt;&gt;"",'Form XVII'!$J$23,"")</f>
        <v/>
      </c>
      <c r="AA52" s="1274"/>
      <c r="AB52" s="1273" t="str">
        <f>IF('Form XVII'!$L$23&lt;&gt;"",'Form XVII'!$L$23,"")</f>
        <v/>
      </c>
      <c r="AC52" s="1274"/>
      <c r="AD52" s="1273" t="str">
        <f>IF('Form XVII'!$N$23&lt;&gt;"",'Form XVII'!$N$23,"")</f>
        <v/>
      </c>
      <c r="AE52" s="1274"/>
      <c r="AF52" s="1273" t="str">
        <f>IF('Form XVII'!$P$23&lt;&gt;"",'Form XVII'!$P$23,"")</f>
        <v/>
      </c>
      <c r="AG52" s="1274"/>
      <c r="AH52" s="20"/>
      <c r="AI52" s="1273" t="str">
        <f>IF('Form XVIII(a)'!$B$22&lt;&gt;"",'Form XVIII(a)'!$B$22,"")</f>
        <v/>
      </c>
      <c r="AJ52" s="1274"/>
      <c r="AK52" s="1309" t="str">
        <f>IF('Form XVIII(a)'!$D$22&lt;&gt;"",'Form XVIII(a)'!$D$22,"")</f>
        <v/>
      </c>
      <c r="AL52" s="1310"/>
      <c r="AM52" s="1310"/>
      <c r="AN52" s="1310"/>
      <c r="AO52" s="1310"/>
      <c r="AP52" s="1310"/>
      <c r="AQ52" s="1310"/>
      <c r="AR52" s="1310"/>
      <c r="AS52" s="1310"/>
      <c r="AT52" s="1311"/>
      <c r="AU52" s="1273">
        <f>'Form XVIII(a)'!$Q$22</f>
        <v>0</v>
      </c>
      <c r="AV52" s="1274"/>
      <c r="AW52" s="1273">
        <f>'Form XVIII(a)'!$S$22</f>
        <v>0</v>
      </c>
      <c r="AX52" s="1274"/>
      <c r="AY52" s="1273" t="str">
        <f>IF('Form XVIII(a)'!$U$22&lt;&gt;"",'Form XVIII(a)'!$U$22,"")</f>
        <v/>
      </c>
      <c r="AZ52" s="1274"/>
      <c r="BA52" s="4"/>
      <c r="BB52" s="126"/>
      <c r="BC52" s="126"/>
      <c r="BD52" s="126"/>
      <c r="BE52" s="126"/>
      <c r="BF52" s="126"/>
      <c r="BG52" s="126"/>
      <c r="BH52" s="126"/>
      <c r="BI52" s="126"/>
      <c r="BJ52" s="126"/>
      <c r="BK52" s="126"/>
      <c r="BL52" s="127"/>
      <c r="BM52" s="127"/>
      <c r="BN52" s="127"/>
      <c r="BO52" s="127"/>
      <c r="BP52" s="127"/>
      <c r="BQ52" s="127"/>
      <c r="BR52" s="127"/>
      <c r="BS52" s="127"/>
    </row>
    <row r="53" spans="1:71" x14ac:dyDescent="0.2">
      <c r="A53" s="4"/>
      <c r="B53" s="313" t="str">
        <f>IF('Form VI'!$A$24=TRUE,"Q",IF('Form VI'!$A$24=FALSE," "))</f>
        <v xml:space="preserve"> </v>
      </c>
      <c r="C53" s="1285">
        <f>'Form VI'!$C$24</f>
        <v>0</v>
      </c>
      <c r="D53" s="1285"/>
      <c r="E53" s="1285"/>
      <c r="F53" s="1285"/>
      <c r="G53" s="1285"/>
      <c r="H53" s="1285"/>
      <c r="I53" s="1285"/>
      <c r="J53" s="1285"/>
      <c r="K53" s="1285"/>
      <c r="L53" s="1273">
        <f>'Form VI'!$L$24</f>
        <v>0</v>
      </c>
      <c r="M53" s="1274"/>
      <c r="N53" s="1273" t="str">
        <f>IF('Form VI'!$U$24&lt;&gt;"",'Form VI'!$U$24,"")</f>
        <v/>
      </c>
      <c r="O53" s="1274"/>
      <c r="P53" s="1273" t="str">
        <f>IF('Form VI'!$W$24&lt;&gt;"",'Form VI'!$W$24,"")</f>
        <v/>
      </c>
      <c r="Q53" s="1274"/>
      <c r="R53" s="1273" t="str">
        <f>IF('Form XVII'!$T$8&lt;&gt;"",'Form XVII'!$T$8,"")</f>
        <v/>
      </c>
      <c r="S53" s="1274"/>
      <c r="T53" s="1273" t="str">
        <f>IF('Form XVII'!$V$8&lt;&gt;"",'Form XVII'!$V$8,"")</f>
        <v/>
      </c>
      <c r="U53" s="1274"/>
      <c r="V53" s="1273" t="str">
        <f>IF('Form XVII'!$X$8&lt;&gt;"",'Form XVII'!$X$8,"")</f>
        <v/>
      </c>
      <c r="W53" s="1274"/>
      <c r="X53" s="1273" t="str">
        <f>IF('Form XVII'!$Z$8&lt;&gt;"",'Form XVII'!$Z$8,"")</f>
        <v/>
      </c>
      <c r="Y53" s="1274"/>
      <c r="Z53" s="1273" t="str">
        <f>IF('Form XVII'!$AB$8&lt;&gt;"",'Form XVII'!$AB$8,"")</f>
        <v/>
      </c>
      <c r="AA53" s="1274"/>
      <c r="AB53" s="1273" t="str">
        <f>IF('Form XVII'!$AD$8&lt;&gt;"",'Form XVII'!$AD$8,"")</f>
        <v/>
      </c>
      <c r="AC53" s="1274"/>
      <c r="AD53" s="1273" t="str">
        <f>IF('Form XVII'!$AF$8&lt;&gt;"",'Form XVII'!$AF$8,"")</f>
        <v/>
      </c>
      <c r="AE53" s="1274"/>
      <c r="AF53" s="1273" t="str">
        <f>IF('Form XVII'!$AH$8&lt;&gt;"",'Form XVII'!$AH$8,"")</f>
        <v/>
      </c>
      <c r="AG53" s="1274"/>
      <c r="AH53" s="20"/>
      <c r="AI53" s="1273" t="str">
        <f>IF('Form XVIII(a)'!$B$23&lt;&gt;"",'Form XVIII(a)'!$B$23,"")</f>
        <v/>
      </c>
      <c r="AJ53" s="1274"/>
      <c r="AK53" s="1309" t="str">
        <f>IF('Form XVIII(a)'!$D$23&lt;&gt;"",'Form XVIII(a)'!$D$23,"")</f>
        <v/>
      </c>
      <c r="AL53" s="1310"/>
      <c r="AM53" s="1310"/>
      <c r="AN53" s="1310"/>
      <c r="AO53" s="1310"/>
      <c r="AP53" s="1310"/>
      <c r="AQ53" s="1310"/>
      <c r="AR53" s="1310"/>
      <c r="AS53" s="1310"/>
      <c r="AT53" s="1311"/>
      <c r="AU53" s="1273">
        <f>'Form XVIII(a)'!$Q$23</f>
        <v>0</v>
      </c>
      <c r="AV53" s="1274"/>
      <c r="AW53" s="1273">
        <f>'Form XVIII(a)'!$S$23</f>
        <v>0</v>
      </c>
      <c r="AX53" s="1274"/>
      <c r="AY53" s="1273" t="str">
        <f>IF('Form XVIII(a)'!$U$23&lt;&gt;"",'Form XVIII(a)'!$U$23,"")</f>
        <v/>
      </c>
      <c r="AZ53" s="1274"/>
      <c r="BA53" s="4"/>
      <c r="BB53" s="126"/>
      <c r="BC53" s="126"/>
      <c r="BD53" s="126"/>
      <c r="BE53" s="126"/>
      <c r="BF53" s="126"/>
      <c r="BG53" s="126"/>
      <c r="BH53" s="126"/>
      <c r="BI53" s="126"/>
      <c r="BJ53" s="126"/>
      <c r="BK53" s="126"/>
      <c r="BL53" s="127"/>
      <c r="BM53" s="127"/>
      <c r="BN53" s="127"/>
      <c r="BO53" s="127"/>
      <c r="BP53" s="127"/>
      <c r="BQ53" s="127"/>
      <c r="BR53" s="127"/>
      <c r="BS53" s="127"/>
    </row>
    <row r="54" spans="1:71" x14ac:dyDescent="0.2">
      <c r="A54" s="4"/>
      <c r="B54" s="313" t="str">
        <f>IF('Form VI'!$A$25=TRUE,"R",IF('Form VI'!$A$25=FALSE," "))</f>
        <v xml:space="preserve"> </v>
      </c>
      <c r="C54" s="1285">
        <f>'Form VI'!$C$25</f>
        <v>0</v>
      </c>
      <c r="D54" s="1285"/>
      <c r="E54" s="1285"/>
      <c r="F54" s="1285"/>
      <c r="G54" s="1285"/>
      <c r="H54" s="1285"/>
      <c r="I54" s="1285"/>
      <c r="J54" s="1285"/>
      <c r="K54" s="1285"/>
      <c r="L54" s="1273">
        <f>'Form VI'!$L$25</f>
        <v>0</v>
      </c>
      <c r="M54" s="1274"/>
      <c r="N54" s="1273" t="str">
        <f>IF('Form VI'!$U$25&lt;&gt;"",'Form VI'!$U$25,"")</f>
        <v/>
      </c>
      <c r="O54" s="1274"/>
      <c r="P54" s="1273" t="str">
        <f>IF('Form VI'!$W$25&lt;&gt;"",'Form VI'!$W$25,"")</f>
        <v/>
      </c>
      <c r="Q54" s="1274"/>
      <c r="R54" s="1273" t="str">
        <f>IF('Form XVII'!$T$9&lt;&gt;"",'Form XVII'!$T$9,"")</f>
        <v/>
      </c>
      <c r="S54" s="1274"/>
      <c r="T54" s="1273" t="str">
        <f>IF('Form XVII'!$V$9&lt;&gt;"",'Form XVII'!$V$9,"")</f>
        <v/>
      </c>
      <c r="U54" s="1274"/>
      <c r="V54" s="1273" t="str">
        <f>IF('Form XVII'!$X$9&lt;&gt;"",'Form XVII'!$X$9,"")</f>
        <v/>
      </c>
      <c r="W54" s="1274"/>
      <c r="X54" s="1273" t="str">
        <f>IF('Form XVII'!$Z$9&lt;&gt;"",'Form XVII'!$Z$9,"")</f>
        <v/>
      </c>
      <c r="Y54" s="1274"/>
      <c r="Z54" s="1273" t="str">
        <f>IF('Form XVII'!$AB$9&lt;&gt;"",'Form XVII'!$AB$9,"")</f>
        <v/>
      </c>
      <c r="AA54" s="1274"/>
      <c r="AB54" s="1273" t="str">
        <f>IF('Form XVII'!$AD$9&lt;&gt;"",'Form XVII'!$AD$9,"")</f>
        <v/>
      </c>
      <c r="AC54" s="1274"/>
      <c r="AD54" s="1273" t="str">
        <f>IF('Form XVII'!$AF$9&lt;&gt;"",'Form XVII'!$AF$9,"")</f>
        <v/>
      </c>
      <c r="AE54" s="1274"/>
      <c r="AF54" s="1273" t="str">
        <f>IF('Form XVII'!$AH$9&lt;&gt;"",'Form XVII'!$AH$9,"")</f>
        <v/>
      </c>
      <c r="AG54" s="1274"/>
      <c r="AH54" s="20"/>
      <c r="AI54" s="1273" t="str">
        <f>IF('Form XVIII(a)'!$B$24&lt;&gt;"",'Form XVIII(a)'!$B$24,"")</f>
        <v/>
      </c>
      <c r="AJ54" s="1274"/>
      <c r="AK54" s="1309" t="str">
        <f>IF('Form XVIII(a)'!$D$24&lt;&gt;"",'Form XVIII(a)'!$D$24,"")</f>
        <v/>
      </c>
      <c r="AL54" s="1310"/>
      <c r="AM54" s="1310"/>
      <c r="AN54" s="1310"/>
      <c r="AO54" s="1310"/>
      <c r="AP54" s="1310"/>
      <c r="AQ54" s="1310"/>
      <c r="AR54" s="1310"/>
      <c r="AS54" s="1310"/>
      <c r="AT54" s="1311"/>
      <c r="AU54" s="1273">
        <f>'Form XVIII(a)'!$Q$24</f>
        <v>0</v>
      </c>
      <c r="AV54" s="1274"/>
      <c r="AW54" s="1273">
        <f>'Form XVIII(a)'!$S$24</f>
        <v>0</v>
      </c>
      <c r="AX54" s="1274"/>
      <c r="AY54" s="1273" t="str">
        <f>IF('Form XVIII(a)'!$U$24&lt;&gt;"",'Form XVIII(a)'!$U$24,"")</f>
        <v/>
      </c>
      <c r="AZ54" s="1274"/>
      <c r="BA54" s="4"/>
      <c r="BB54" s="126"/>
      <c r="BC54" s="126"/>
      <c r="BD54" s="126"/>
      <c r="BE54" s="126"/>
      <c r="BF54" s="126"/>
      <c r="BG54" s="126"/>
      <c r="BH54" s="126"/>
      <c r="BI54" s="126"/>
      <c r="BJ54" s="126"/>
      <c r="BK54" s="126"/>
      <c r="BL54" s="127"/>
      <c r="BM54" s="127"/>
      <c r="BN54" s="127"/>
      <c r="BO54" s="127"/>
      <c r="BP54" s="127"/>
      <c r="BQ54" s="127"/>
      <c r="BR54" s="127"/>
      <c r="BS54" s="127"/>
    </row>
    <row r="55" spans="1:71" x14ac:dyDescent="0.2">
      <c r="A55" s="4"/>
      <c r="B55" s="313" t="str">
        <f>IF('Form VI'!$A$26=TRUE,"S",IF('Form VI'!$A$26=FALSE," "))</f>
        <v xml:space="preserve"> </v>
      </c>
      <c r="C55" s="1285">
        <f>'Form VI'!$C$26</f>
        <v>0</v>
      </c>
      <c r="D55" s="1285"/>
      <c r="E55" s="1285"/>
      <c r="F55" s="1285"/>
      <c r="G55" s="1285"/>
      <c r="H55" s="1285"/>
      <c r="I55" s="1285"/>
      <c r="J55" s="1285"/>
      <c r="K55" s="1285"/>
      <c r="L55" s="1273">
        <f>'Form VI'!$L$26</f>
        <v>0</v>
      </c>
      <c r="M55" s="1274"/>
      <c r="N55" s="1273" t="str">
        <f>IF('Form VI'!$U$26&lt;&gt;"",'Form VI'!$U$26,"")</f>
        <v/>
      </c>
      <c r="O55" s="1274"/>
      <c r="P55" s="1273" t="str">
        <f>IF('Form VI'!$W$26&lt;&gt;"",'Form VI'!$W$26,"")</f>
        <v/>
      </c>
      <c r="Q55" s="1274"/>
      <c r="R55" s="1273" t="str">
        <f>IF('Form XVII'!$T$10&lt;&gt;"",'Form XVII'!$T$10,"")</f>
        <v/>
      </c>
      <c r="S55" s="1274"/>
      <c r="T55" s="1273" t="str">
        <f>IF('Form XVII'!$V$10&lt;&gt;"",'Form XVII'!$V$10,"")</f>
        <v/>
      </c>
      <c r="U55" s="1274"/>
      <c r="V55" s="1273" t="str">
        <f>IF('Form XVII'!$X$10&lt;&gt;"",'Form XVII'!$X$10,"")</f>
        <v/>
      </c>
      <c r="W55" s="1274"/>
      <c r="X55" s="1273" t="str">
        <f>IF('Form XVII'!$Z$10&lt;&gt;"",'Form XVII'!$Z$10,"")</f>
        <v/>
      </c>
      <c r="Y55" s="1274"/>
      <c r="Z55" s="1273" t="str">
        <f>IF('Form XVII'!$AB$10&lt;&gt;"",'Form XVII'!$AB$10,"")</f>
        <v/>
      </c>
      <c r="AA55" s="1274"/>
      <c r="AB55" s="1273" t="str">
        <f>IF('Form XVII'!$AD$10&lt;&gt;"",'Form XVII'!$AD$10,"")</f>
        <v/>
      </c>
      <c r="AC55" s="1274"/>
      <c r="AD55" s="1273" t="str">
        <f>IF('Form XVII'!$AF$10&lt;&gt;"",'Form XVII'!$AF$10,"")</f>
        <v/>
      </c>
      <c r="AE55" s="1274"/>
      <c r="AF55" s="1273" t="str">
        <f>IF('Form XVII'!$AH$10&lt;&gt;"",'Form XVII'!$AH$10,"")</f>
        <v/>
      </c>
      <c r="AG55" s="1274"/>
      <c r="AH55" s="20"/>
      <c r="AI55" s="1273" t="str">
        <f>IF('Form XVIII(a)'!$B$25&lt;&gt;"",'Form XVIII(a)'!$B$25,"")</f>
        <v/>
      </c>
      <c r="AJ55" s="1274"/>
      <c r="AK55" s="1309" t="str">
        <f>IF('Form XVIII(a)'!$D$25&lt;&gt;"",'Form XVIII(a)'!$D$25,"")</f>
        <v/>
      </c>
      <c r="AL55" s="1310"/>
      <c r="AM55" s="1310"/>
      <c r="AN55" s="1310"/>
      <c r="AO55" s="1310"/>
      <c r="AP55" s="1310"/>
      <c r="AQ55" s="1310"/>
      <c r="AR55" s="1310"/>
      <c r="AS55" s="1310"/>
      <c r="AT55" s="1311"/>
      <c r="AU55" s="1273">
        <f>'Form XVIII(a)'!$Q$25</f>
        <v>0</v>
      </c>
      <c r="AV55" s="1274"/>
      <c r="AW55" s="1273">
        <f>'Form XVIII(a)'!$S$25</f>
        <v>0</v>
      </c>
      <c r="AX55" s="1274"/>
      <c r="AY55" s="1273" t="str">
        <f>IF('Form XVIII(a)'!$U$25&lt;&gt;"",'Form XVIII(a)'!$U$25,"")</f>
        <v/>
      </c>
      <c r="AZ55" s="1274"/>
      <c r="BA55" s="4"/>
      <c r="BB55" s="126"/>
      <c r="BC55" s="126"/>
      <c r="BD55" s="126"/>
      <c r="BE55" s="126"/>
      <c r="BF55" s="126"/>
      <c r="BG55" s="126"/>
      <c r="BH55" s="126"/>
      <c r="BI55" s="126"/>
      <c r="BJ55" s="126"/>
      <c r="BK55" s="126"/>
      <c r="BL55" s="127"/>
      <c r="BM55" s="127"/>
      <c r="BN55" s="127"/>
      <c r="BO55" s="127"/>
      <c r="BP55" s="127"/>
      <c r="BQ55" s="127"/>
      <c r="BR55" s="127"/>
      <c r="BS55" s="127"/>
    </row>
    <row r="56" spans="1:71" x14ac:dyDescent="0.2">
      <c r="A56" s="4"/>
      <c r="B56" s="313" t="str">
        <f>IF('Form VI'!$A$27=TRUE,"T",IF('Form VI'!$A$27=FALSE," "))</f>
        <v xml:space="preserve"> </v>
      </c>
      <c r="C56" s="1285">
        <f>'Form VI'!$C$27</f>
        <v>0</v>
      </c>
      <c r="D56" s="1285"/>
      <c r="E56" s="1285"/>
      <c r="F56" s="1285"/>
      <c r="G56" s="1285"/>
      <c r="H56" s="1285"/>
      <c r="I56" s="1285"/>
      <c r="J56" s="1285"/>
      <c r="K56" s="1285"/>
      <c r="L56" s="1273">
        <f>'Form VI'!$L$27</f>
        <v>0</v>
      </c>
      <c r="M56" s="1274"/>
      <c r="N56" s="1273" t="str">
        <f>IF('Form VI'!$U$27&lt;&gt;"",'Form VI'!$U$27,"")</f>
        <v/>
      </c>
      <c r="O56" s="1274"/>
      <c r="P56" s="1273" t="str">
        <f>IF('Form VI'!$W$27&lt;&gt;"",'Form VI'!$W$27,"")</f>
        <v/>
      </c>
      <c r="Q56" s="1274"/>
      <c r="R56" s="1273" t="str">
        <f>IF('Form XVII'!$T$11&lt;&gt;"",'Form XVII'!$T$11,"")</f>
        <v/>
      </c>
      <c r="S56" s="1274"/>
      <c r="T56" s="1273" t="str">
        <f>IF('Form XVII'!$V$11&lt;&gt;"",'Form XVII'!$V$11,"")</f>
        <v/>
      </c>
      <c r="U56" s="1274"/>
      <c r="V56" s="1273" t="str">
        <f>IF('Form XVII'!$X$11&lt;&gt;"",'Form XVII'!$X$11,"")</f>
        <v/>
      </c>
      <c r="W56" s="1274"/>
      <c r="X56" s="1273" t="str">
        <f>IF('Form XVII'!$Z$11&lt;&gt;"",'Form XVII'!$Z$11,"")</f>
        <v/>
      </c>
      <c r="Y56" s="1274"/>
      <c r="Z56" s="1273" t="str">
        <f>IF('Form XVII'!$AB$11&lt;&gt;"",'Form XVII'!$AB$11,"")</f>
        <v/>
      </c>
      <c r="AA56" s="1274"/>
      <c r="AB56" s="1273" t="str">
        <f>IF('Form XVII'!$AD$11&lt;&gt;"",'Form XVII'!$AD$11,"")</f>
        <v/>
      </c>
      <c r="AC56" s="1274"/>
      <c r="AD56" s="1273" t="str">
        <f>IF('Form XVII'!$AF$11&lt;&gt;"",'Form XVII'!$AF$11,"")</f>
        <v/>
      </c>
      <c r="AE56" s="1274"/>
      <c r="AF56" s="1273" t="str">
        <f>IF('Form XVII'!$AH$11&lt;&gt;"",'Form XVII'!$AH$11,"")</f>
        <v/>
      </c>
      <c r="AG56" s="1274"/>
      <c r="AH56" s="20"/>
      <c r="AI56" s="1273" t="str">
        <f>IF('Form XVIII(a)'!$B$26&lt;&gt;"",'Form XVIII(a)'!$B$26,"")</f>
        <v/>
      </c>
      <c r="AJ56" s="1274"/>
      <c r="AK56" s="1309" t="str">
        <f>IF('Form XVIII(a)'!$D$26&lt;&gt;"",'Form XVIII(a)'!$D$26,"")</f>
        <v/>
      </c>
      <c r="AL56" s="1310"/>
      <c r="AM56" s="1310"/>
      <c r="AN56" s="1310"/>
      <c r="AO56" s="1310"/>
      <c r="AP56" s="1310"/>
      <c r="AQ56" s="1310"/>
      <c r="AR56" s="1310"/>
      <c r="AS56" s="1310"/>
      <c r="AT56" s="1311"/>
      <c r="AU56" s="1273">
        <f>'Form XVIII(a)'!$Q$26</f>
        <v>0</v>
      </c>
      <c r="AV56" s="1274"/>
      <c r="AW56" s="1273">
        <f>'Form XVIII(a)'!$S$26</f>
        <v>0</v>
      </c>
      <c r="AX56" s="1274"/>
      <c r="AY56" s="1273" t="str">
        <f>IF('Form XVIII(a)'!$U$26&lt;&gt;"",'Form XVIII(a)'!$U$26,"")</f>
        <v/>
      </c>
      <c r="AZ56" s="1274"/>
      <c r="BA56" s="4"/>
      <c r="BB56" s="126"/>
      <c r="BC56" s="126"/>
      <c r="BD56" s="126"/>
      <c r="BE56" s="126"/>
      <c r="BF56" s="126"/>
      <c r="BG56" s="126"/>
      <c r="BH56" s="126"/>
      <c r="BI56" s="126"/>
      <c r="BJ56" s="126"/>
      <c r="BK56" s="126"/>
      <c r="BL56" s="127"/>
      <c r="BM56" s="127"/>
      <c r="BN56" s="127"/>
      <c r="BO56" s="127"/>
      <c r="BP56" s="127"/>
      <c r="BQ56" s="127"/>
      <c r="BR56" s="127"/>
      <c r="BS56" s="127"/>
    </row>
    <row r="57" spans="1:71" x14ac:dyDescent="0.2">
      <c r="A57" s="4"/>
      <c r="B57" s="313" t="str">
        <f>IF('Form VI'!$A$28=TRUE,"U",IF('Form VI'!$A$28=FALSE," "))</f>
        <v xml:space="preserve"> </v>
      </c>
      <c r="C57" s="1285">
        <f>'Form VI'!$C$28</f>
        <v>0</v>
      </c>
      <c r="D57" s="1285"/>
      <c r="E57" s="1285"/>
      <c r="F57" s="1285"/>
      <c r="G57" s="1285"/>
      <c r="H57" s="1285"/>
      <c r="I57" s="1285"/>
      <c r="J57" s="1285"/>
      <c r="K57" s="1285"/>
      <c r="L57" s="1273">
        <f>'Form VI'!$L$28</f>
        <v>0</v>
      </c>
      <c r="M57" s="1274"/>
      <c r="N57" s="1273" t="str">
        <f>IF('Form VI'!$U$28&lt;&gt;"",'Form VI'!$U$28,"")</f>
        <v/>
      </c>
      <c r="O57" s="1274"/>
      <c r="P57" s="1273" t="str">
        <f>IF('Form VI'!$W$28&lt;&gt;"",'Form VI'!$W$28,"")</f>
        <v/>
      </c>
      <c r="Q57" s="1274"/>
      <c r="R57" s="1273" t="str">
        <f>IF('Form XVII'!$T$12&lt;&gt;"",'Form XVII'!$T$12,"")</f>
        <v/>
      </c>
      <c r="S57" s="1274"/>
      <c r="T57" s="1273" t="str">
        <f>IF('Form XVII'!$V$12&lt;&gt;"",'Form XVII'!$V$12,"")</f>
        <v/>
      </c>
      <c r="U57" s="1274"/>
      <c r="V57" s="1273" t="str">
        <f>IF('Form XVII'!$X$12&lt;&gt;"",'Form XVII'!$X$12,"")</f>
        <v/>
      </c>
      <c r="W57" s="1274"/>
      <c r="X57" s="1273" t="str">
        <f>IF('Form XVII'!$Z$12&lt;&gt;"",'Form XVII'!$Z$12,"")</f>
        <v/>
      </c>
      <c r="Y57" s="1274"/>
      <c r="Z57" s="1273" t="str">
        <f>IF('Form XVII'!$AB$12&lt;&gt;"",'Form XVII'!$AB$12,"")</f>
        <v/>
      </c>
      <c r="AA57" s="1274"/>
      <c r="AB57" s="1273" t="str">
        <f>IF('Form XVII'!$AD$12&lt;&gt;"",'Form XVII'!$AD$12,"")</f>
        <v/>
      </c>
      <c r="AC57" s="1274"/>
      <c r="AD57" s="1273" t="str">
        <f>IF('Form XVII'!$AF$12&lt;&gt;"",'Form XVII'!$AF$12,"")</f>
        <v/>
      </c>
      <c r="AE57" s="1274"/>
      <c r="AF57" s="1273" t="str">
        <f>IF('Form XVII'!$AH$12&lt;&gt;"",'Form XVII'!$AH$12,"")</f>
        <v/>
      </c>
      <c r="AG57" s="1274"/>
      <c r="AH57" s="20"/>
      <c r="AI57" s="1273" t="str">
        <f>IF('Form XVIII(a)'!$B$27&lt;&gt;"",'Form XVIII(a)'!$B$27,"")</f>
        <v/>
      </c>
      <c r="AJ57" s="1274"/>
      <c r="AK57" s="1309" t="str">
        <f>IF('Form XVIII(a)'!$D$27&lt;&gt;"",'Form XVIII(a)'!$D$27,"")</f>
        <v/>
      </c>
      <c r="AL57" s="1310"/>
      <c r="AM57" s="1310"/>
      <c r="AN57" s="1310"/>
      <c r="AO57" s="1310"/>
      <c r="AP57" s="1310"/>
      <c r="AQ57" s="1310"/>
      <c r="AR57" s="1310"/>
      <c r="AS57" s="1310"/>
      <c r="AT57" s="1311"/>
      <c r="AU57" s="1273">
        <f>'Form XVIII(a)'!$Q$27</f>
        <v>0</v>
      </c>
      <c r="AV57" s="1274"/>
      <c r="AW57" s="1273">
        <f>'Form XVIII(a)'!$S$27</f>
        <v>0</v>
      </c>
      <c r="AX57" s="1274"/>
      <c r="AY57" s="1273" t="str">
        <f>IF('Form XVIII(a)'!$U$27&lt;&gt;"",'Form XVIII(a)'!$U$27,"")</f>
        <v/>
      </c>
      <c r="AZ57" s="1274"/>
      <c r="BA57" s="4"/>
      <c r="BB57" s="126"/>
      <c r="BC57" s="126"/>
      <c r="BD57" s="126"/>
      <c r="BE57" s="126"/>
      <c r="BF57" s="126"/>
      <c r="BG57" s="126"/>
      <c r="BH57" s="126"/>
      <c r="BI57" s="126"/>
      <c r="BJ57" s="126"/>
      <c r="BK57" s="126"/>
      <c r="BL57" s="127"/>
      <c r="BM57" s="127"/>
      <c r="BN57" s="127"/>
      <c r="BO57" s="127"/>
      <c r="BP57" s="127"/>
      <c r="BQ57" s="127"/>
      <c r="BR57" s="127"/>
      <c r="BS57" s="127"/>
    </row>
    <row r="58" spans="1:71" x14ac:dyDescent="0.2">
      <c r="A58" s="4"/>
      <c r="B58" s="313" t="str">
        <f>IF('Form VI'!$A$29=TRUE,"V",IF('Form VI'!$A$29=FALSE," "))</f>
        <v xml:space="preserve"> </v>
      </c>
      <c r="C58" s="1285">
        <f>'Form VI'!$C$29</f>
        <v>0</v>
      </c>
      <c r="D58" s="1285"/>
      <c r="E58" s="1285"/>
      <c r="F58" s="1285"/>
      <c r="G58" s="1285"/>
      <c r="H58" s="1285"/>
      <c r="I58" s="1285"/>
      <c r="J58" s="1285"/>
      <c r="K58" s="1285"/>
      <c r="L58" s="1273">
        <f>'Form VI'!$L$29</f>
        <v>0</v>
      </c>
      <c r="M58" s="1274"/>
      <c r="N58" s="1273" t="str">
        <f>IF('Form VI'!$U$29&lt;&gt;"",'Form VI'!$U$29,"")</f>
        <v/>
      </c>
      <c r="O58" s="1274"/>
      <c r="P58" s="1273" t="str">
        <f>IF('Form VI'!$W$29&lt;&gt;"",'Form VI'!$W$29,"")</f>
        <v/>
      </c>
      <c r="Q58" s="1274"/>
      <c r="R58" s="1273" t="str">
        <f>IF('Form XVII'!$T$13&lt;&gt;"",'Form XVII'!$T$13,"")</f>
        <v/>
      </c>
      <c r="S58" s="1274"/>
      <c r="T58" s="1273" t="str">
        <f>IF('Form XVII'!$V$13&lt;&gt;"",'Form XVII'!$V$13,"")</f>
        <v/>
      </c>
      <c r="U58" s="1274"/>
      <c r="V58" s="1273" t="str">
        <f>IF('Form XVII'!$X$13&lt;&gt;"",'Form XVII'!$X$13,"")</f>
        <v/>
      </c>
      <c r="W58" s="1274"/>
      <c r="X58" s="1273" t="str">
        <f>IF('Form XVII'!$Z$13&lt;&gt;"",'Form XVII'!$Z$13,"")</f>
        <v/>
      </c>
      <c r="Y58" s="1274"/>
      <c r="Z58" s="1273" t="str">
        <f>IF('Form XVII'!$AB$13&lt;&gt;"",'Form XVII'!$AB$13,"")</f>
        <v/>
      </c>
      <c r="AA58" s="1274"/>
      <c r="AB58" s="1273" t="str">
        <f>IF('Form XVII'!$AD$13&lt;&gt;"",'Form XVII'!$AD$13,"")</f>
        <v/>
      </c>
      <c r="AC58" s="1274"/>
      <c r="AD58" s="1273" t="str">
        <f>IF('Form XVII'!$AF$13&lt;&gt;"",'Form XVII'!$AF$13,"")</f>
        <v/>
      </c>
      <c r="AE58" s="1274"/>
      <c r="AF58" s="1273" t="str">
        <f>IF('Form XVII'!$AH$13&lt;&gt;"",'Form XVII'!$AH$13,"")</f>
        <v/>
      </c>
      <c r="AG58" s="1274"/>
      <c r="AH58" s="20"/>
      <c r="AI58" s="1273" t="str">
        <f>IF('Form XVIII(a)'!$B$28&lt;&gt;"",'Form XVIII(a)'!$B$28,"")</f>
        <v/>
      </c>
      <c r="AJ58" s="1274"/>
      <c r="AK58" s="1309" t="str">
        <f>IF('Form XVIII(a)'!$D$28&lt;&gt;"",'Form XVIII(a)'!$D$28,"")</f>
        <v/>
      </c>
      <c r="AL58" s="1310"/>
      <c r="AM58" s="1310"/>
      <c r="AN58" s="1310"/>
      <c r="AO58" s="1310"/>
      <c r="AP58" s="1310"/>
      <c r="AQ58" s="1310"/>
      <c r="AR58" s="1310"/>
      <c r="AS58" s="1310"/>
      <c r="AT58" s="1311"/>
      <c r="AU58" s="1273">
        <f>'Form XVIII(a)'!$Q$28</f>
        <v>0</v>
      </c>
      <c r="AV58" s="1274"/>
      <c r="AW58" s="1273">
        <f>'Form XVIII(a)'!$S$28</f>
        <v>0</v>
      </c>
      <c r="AX58" s="1274"/>
      <c r="AY58" s="1273" t="str">
        <f>IF('Form XVIII(a)'!$U$28&lt;&gt;"",'Form XVIII(a)'!$U$28,"")</f>
        <v/>
      </c>
      <c r="AZ58" s="1274"/>
      <c r="BA58" s="4"/>
      <c r="BB58" s="126"/>
      <c r="BC58" s="126"/>
      <c r="BD58" s="126"/>
      <c r="BE58" s="126"/>
      <c r="BF58" s="126"/>
      <c r="BG58" s="126"/>
      <c r="BH58" s="126"/>
      <c r="BI58" s="126"/>
      <c r="BJ58" s="126"/>
      <c r="BK58" s="126"/>
      <c r="BL58" s="127"/>
      <c r="BM58" s="127"/>
      <c r="BN58" s="127"/>
      <c r="BO58" s="127"/>
      <c r="BP58" s="127"/>
      <c r="BQ58" s="127"/>
      <c r="BR58" s="127"/>
      <c r="BS58" s="127"/>
    </row>
    <row r="59" spans="1:71" x14ac:dyDescent="0.2">
      <c r="A59" s="4"/>
      <c r="B59" s="313" t="str">
        <f>IF('Form VI'!$A$30=TRUE,"W",IF('Form VI'!$A$30=FALSE," "))</f>
        <v xml:space="preserve"> </v>
      </c>
      <c r="C59" s="1285">
        <f>'Form VI'!$C$30</f>
        <v>0</v>
      </c>
      <c r="D59" s="1285"/>
      <c r="E59" s="1285"/>
      <c r="F59" s="1285"/>
      <c r="G59" s="1285"/>
      <c r="H59" s="1285"/>
      <c r="I59" s="1285"/>
      <c r="J59" s="1285"/>
      <c r="K59" s="1285"/>
      <c r="L59" s="1273">
        <f>'Form VI'!$L$30</f>
        <v>0</v>
      </c>
      <c r="M59" s="1274"/>
      <c r="N59" s="1273" t="str">
        <f>IF('Form VI'!$U$30&lt;&gt;"",'Form VI'!$U$30,"")</f>
        <v/>
      </c>
      <c r="O59" s="1274"/>
      <c r="P59" s="1273" t="str">
        <f>IF('Form VI'!$W$30&lt;&gt;"",'Form VI'!$W$30,"")</f>
        <v/>
      </c>
      <c r="Q59" s="1274"/>
      <c r="R59" s="1273" t="str">
        <f>IF('Form XVII'!$T$14&lt;&gt;"",'Form XVII'!$T$14,"")</f>
        <v/>
      </c>
      <c r="S59" s="1274"/>
      <c r="T59" s="1273" t="str">
        <f>IF('Form XVII'!$V$14&lt;&gt;"",'Form XVII'!$V$14,"")</f>
        <v/>
      </c>
      <c r="U59" s="1274"/>
      <c r="V59" s="1273" t="str">
        <f>IF('Form XVII'!$X$14&lt;&gt;"",'Form XVII'!$X$14,"")</f>
        <v/>
      </c>
      <c r="W59" s="1274"/>
      <c r="X59" s="1273" t="str">
        <f>IF('Form XVII'!$Z$14&lt;&gt;"",'Form XVII'!$Z$14,"")</f>
        <v/>
      </c>
      <c r="Y59" s="1274"/>
      <c r="Z59" s="1273" t="str">
        <f>IF('Form XVII'!$AB$14&lt;&gt;"",'Form XVII'!$AB$14,"")</f>
        <v/>
      </c>
      <c r="AA59" s="1274"/>
      <c r="AB59" s="1273" t="str">
        <f>IF('Form XVII'!$AD$14&lt;&gt;"",'Form XVII'!$AD$14,"")</f>
        <v/>
      </c>
      <c r="AC59" s="1274"/>
      <c r="AD59" s="1273" t="str">
        <f>IF('Form XVII'!$AF$14&lt;&gt;"",'Form XVII'!$AF$14,"")</f>
        <v/>
      </c>
      <c r="AE59" s="1274"/>
      <c r="AF59" s="1273" t="str">
        <f>IF('Form XVII'!$AH$14&lt;&gt;"",'Form XVII'!$AH$14,"")</f>
        <v/>
      </c>
      <c r="AG59" s="1274"/>
      <c r="AH59" s="20"/>
      <c r="AI59" s="1273" t="str">
        <f>IF('Form XVIII(a)'!$B$29&lt;&gt;"",'Form XVIII(a)'!$B$29,"")</f>
        <v/>
      </c>
      <c r="AJ59" s="1274"/>
      <c r="AK59" s="1309" t="str">
        <f>IF('Form XVIII(a)'!$D$29&lt;&gt;"",'Form XVIII(a)'!$D$29,"")</f>
        <v/>
      </c>
      <c r="AL59" s="1310"/>
      <c r="AM59" s="1310"/>
      <c r="AN59" s="1310"/>
      <c r="AO59" s="1310"/>
      <c r="AP59" s="1310"/>
      <c r="AQ59" s="1310"/>
      <c r="AR59" s="1310"/>
      <c r="AS59" s="1310"/>
      <c r="AT59" s="1311"/>
      <c r="AU59" s="1273">
        <f>'Form XVIII(a)'!$Q$29</f>
        <v>0</v>
      </c>
      <c r="AV59" s="1274"/>
      <c r="AW59" s="1273">
        <f>'Form XVIII(a)'!$S$29</f>
        <v>0</v>
      </c>
      <c r="AX59" s="1274"/>
      <c r="AY59" s="1273" t="str">
        <f>IF('Form XVIII(a)'!$U$29&lt;&gt;"",'Form XVIII(a)'!$U$29,"")</f>
        <v/>
      </c>
      <c r="AZ59" s="1274"/>
      <c r="BA59" s="4"/>
      <c r="BB59" s="126"/>
      <c r="BC59" s="126"/>
      <c r="BD59" s="126"/>
      <c r="BE59" s="126"/>
      <c r="BF59" s="126"/>
      <c r="BG59" s="126"/>
      <c r="BH59" s="126"/>
      <c r="BI59" s="126"/>
      <c r="BJ59" s="126"/>
      <c r="BK59" s="126"/>
      <c r="BL59" s="127"/>
      <c r="BM59" s="127"/>
      <c r="BN59" s="127"/>
      <c r="BO59" s="127"/>
      <c r="BP59" s="127"/>
      <c r="BQ59" s="127"/>
      <c r="BR59" s="127"/>
      <c r="BS59" s="127"/>
    </row>
    <row r="60" spans="1:71" x14ac:dyDescent="0.2">
      <c r="A60" s="4"/>
      <c r="B60" s="313" t="str">
        <f>IF('Form VI'!$A$31=TRUE,"X",IF('Form VI'!$A$31=FALSE," "))</f>
        <v xml:space="preserve"> </v>
      </c>
      <c r="C60" s="1285">
        <f>'Form VI'!$C$31</f>
        <v>0</v>
      </c>
      <c r="D60" s="1285"/>
      <c r="E60" s="1285"/>
      <c r="F60" s="1285"/>
      <c r="G60" s="1285"/>
      <c r="H60" s="1285"/>
      <c r="I60" s="1285"/>
      <c r="J60" s="1285"/>
      <c r="K60" s="1285"/>
      <c r="L60" s="1273">
        <f>'Form VI'!$L$31</f>
        <v>0</v>
      </c>
      <c r="M60" s="1274"/>
      <c r="N60" s="1273" t="str">
        <f>IF('Form VI'!$U$31&lt;&gt;"",'Form VI'!$U$31,"")</f>
        <v/>
      </c>
      <c r="O60" s="1274"/>
      <c r="P60" s="1273" t="str">
        <f>IF('Form VI'!$W$31&lt;&gt;"",'Form VI'!$W$31,"")</f>
        <v/>
      </c>
      <c r="Q60" s="1274"/>
      <c r="R60" s="1273" t="str">
        <f>IF('Form XVII'!$T$15&lt;&gt;"",'Form XVII'!$T$15,"")</f>
        <v/>
      </c>
      <c r="S60" s="1274"/>
      <c r="T60" s="1273" t="str">
        <f>IF('Form XVII'!$V$15&lt;&gt;"",'Form XVII'!$V$15,"")</f>
        <v/>
      </c>
      <c r="U60" s="1274"/>
      <c r="V60" s="1273" t="str">
        <f>IF('Form XVII'!$X$15&lt;&gt;"",'Form XVII'!$X$15,"")</f>
        <v/>
      </c>
      <c r="W60" s="1274"/>
      <c r="X60" s="1273" t="str">
        <f>IF('Form XVII'!$Z$15&lt;&gt;"",'Form XVII'!$Z$15,"")</f>
        <v/>
      </c>
      <c r="Y60" s="1274"/>
      <c r="Z60" s="1273" t="str">
        <f>IF('Form XVII'!$AB$15&lt;&gt;"",'Form XVII'!$AB$15,"")</f>
        <v/>
      </c>
      <c r="AA60" s="1274"/>
      <c r="AB60" s="1273" t="str">
        <f>IF('Form XVII'!$AD$15&lt;&gt;"",'Form XVII'!$AD$15,"")</f>
        <v/>
      </c>
      <c r="AC60" s="1274"/>
      <c r="AD60" s="1273" t="str">
        <f>IF('Form XVII'!$AF$15&lt;&gt;"",'Form XVII'!$AF$15,"")</f>
        <v/>
      </c>
      <c r="AE60" s="1274"/>
      <c r="AF60" s="1273" t="str">
        <f>IF('Form XVII'!$AH$15&lt;&gt;"",'Form XVII'!$AH$15,"")</f>
        <v/>
      </c>
      <c r="AG60" s="1274"/>
      <c r="AH60" s="20"/>
      <c r="AI60" s="1273" t="str">
        <f>IF('Form XVIII(a)'!$B$30&lt;&gt;"",'Form XVIII(a)'!$B$30,"")</f>
        <v/>
      </c>
      <c r="AJ60" s="1274"/>
      <c r="AK60" s="1309" t="str">
        <f>IF('Form XVIII(a)'!$D$30&lt;&gt;"",'Form XVIII(a)'!$D$30,"")</f>
        <v/>
      </c>
      <c r="AL60" s="1310"/>
      <c r="AM60" s="1310"/>
      <c r="AN60" s="1310"/>
      <c r="AO60" s="1310"/>
      <c r="AP60" s="1310"/>
      <c r="AQ60" s="1310"/>
      <c r="AR60" s="1310"/>
      <c r="AS60" s="1310"/>
      <c r="AT60" s="1311"/>
      <c r="AU60" s="1273">
        <f>'Form XVIII(a)'!$Q$30</f>
        <v>0</v>
      </c>
      <c r="AV60" s="1274"/>
      <c r="AW60" s="1273">
        <f>'Form XVIII(a)'!$S$30</f>
        <v>0</v>
      </c>
      <c r="AX60" s="1274"/>
      <c r="AY60" s="1273" t="str">
        <f>IF('Form XVIII(a)'!$U$30&lt;&gt;"",'Form XVIII(a)'!$U$30,"")</f>
        <v/>
      </c>
      <c r="AZ60" s="1274"/>
      <c r="BA60" s="4"/>
      <c r="BB60" s="126"/>
      <c r="BC60" s="126"/>
      <c r="BD60" s="126"/>
      <c r="BE60" s="126"/>
      <c r="BF60" s="126"/>
      <c r="BG60" s="126"/>
      <c r="BH60" s="126"/>
      <c r="BI60" s="126"/>
      <c r="BJ60" s="126"/>
      <c r="BK60" s="126"/>
      <c r="BL60" s="127"/>
      <c r="BM60" s="127"/>
      <c r="BN60" s="127"/>
      <c r="BO60" s="127"/>
      <c r="BP60" s="127"/>
      <c r="BQ60" s="127"/>
      <c r="BR60" s="127"/>
      <c r="BS60" s="127"/>
    </row>
    <row r="61" spans="1:71" x14ac:dyDescent="0.2">
      <c r="A61" s="4"/>
      <c r="B61" s="313" t="str">
        <f>IF('Form VI'!$A$32=TRUE,"Y",IF('Form VI'!$A$32=FALSE," "))</f>
        <v xml:space="preserve"> </v>
      </c>
      <c r="C61" s="1285">
        <f>'Form VI'!$C$32</f>
        <v>0</v>
      </c>
      <c r="D61" s="1285"/>
      <c r="E61" s="1285"/>
      <c r="F61" s="1285"/>
      <c r="G61" s="1285"/>
      <c r="H61" s="1285"/>
      <c r="I61" s="1285"/>
      <c r="J61" s="1285"/>
      <c r="K61" s="1285"/>
      <c r="L61" s="1273">
        <f>'Form VI'!$L$32</f>
        <v>0</v>
      </c>
      <c r="M61" s="1274"/>
      <c r="N61" s="1273" t="str">
        <f>IF('Form VI'!$U$32&lt;&gt;"",'Form VI'!$U$32,"")</f>
        <v/>
      </c>
      <c r="O61" s="1274"/>
      <c r="P61" s="1273" t="str">
        <f>IF('Form VI'!$W$32&lt;&gt;"",'Form VI'!$W$32,"")</f>
        <v/>
      </c>
      <c r="Q61" s="1274"/>
      <c r="R61" s="1273" t="str">
        <f>IF('Form XVII'!$T$16&lt;&gt;"",'Form XVII'!$T$16,"")</f>
        <v/>
      </c>
      <c r="S61" s="1274"/>
      <c r="T61" s="1273" t="str">
        <f>IF('Form XVII'!$V$16&lt;&gt;"",'Form XVII'!$V$16,"")</f>
        <v/>
      </c>
      <c r="U61" s="1274"/>
      <c r="V61" s="1273" t="str">
        <f>IF('Form XVII'!$X$16&lt;&gt;"",'Form XVII'!$X$16,"")</f>
        <v/>
      </c>
      <c r="W61" s="1274"/>
      <c r="X61" s="1273" t="str">
        <f>IF('Form XVII'!$Z$16&lt;&gt;"",'Form XVII'!$Z$16,"")</f>
        <v/>
      </c>
      <c r="Y61" s="1274"/>
      <c r="Z61" s="1273" t="str">
        <f>IF('Form XVII'!$AB$16&lt;&gt;"",'Form XVII'!$AB$16,"")</f>
        <v/>
      </c>
      <c r="AA61" s="1274"/>
      <c r="AB61" s="1273" t="str">
        <f>IF('Form XVII'!$AD$16&lt;&gt;"",'Form XVII'!$AD$16,"")</f>
        <v/>
      </c>
      <c r="AC61" s="1274"/>
      <c r="AD61" s="1273" t="str">
        <f>IF('Form XVII'!$AF$16&lt;&gt;"",'Form XVII'!$AF$16,"")</f>
        <v/>
      </c>
      <c r="AE61" s="1274"/>
      <c r="AF61" s="1273" t="str">
        <f>IF('Form XVII'!$AH$16&lt;&gt;"",'Form XVII'!$AH$16,"")</f>
        <v/>
      </c>
      <c r="AG61" s="1274"/>
      <c r="AH61" s="20"/>
      <c r="AI61" s="1273" t="str">
        <f>IF('Form XVIII(a)'!$B$31&lt;&gt;"",'Form XVIII(a)'!$B$31,"")</f>
        <v/>
      </c>
      <c r="AJ61" s="1274"/>
      <c r="AK61" s="1309" t="str">
        <f>IF('Form XVIII(a)'!$D$31&lt;&gt;"",'Form XVIII(a)'!$D$31,"")</f>
        <v/>
      </c>
      <c r="AL61" s="1310"/>
      <c r="AM61" s="1310"/>
      <c r="AN61" s="1310"/>
      <c r="AO61" s="1310"/>
      <c r="AP61" s="1310"/>
      <c r="AQ61" s="1310"/>
      <c r="AR61" s="1310"/>
      <c r="AS61" s="1310"/>
      <c r="AT61" s="1311"/>
      <c r="AU61" s="1273">
        <f>'Form XVIII(a)'!$Q$31</f>
        <v>0</v>
      </c>
      <c r="AV61" s="1274"/>
      <c r="AW61" s="1273">
        <f>'Form XVIII(a)'!$S$31</f>
        <v>0</v>
      </c>
      <c r="AX61" s="1274"/>
      <c r="AY61" s="1273" t="str">
        <f>IF('Form XVIII(a)'!$U$31&lt;&gt;"",'Form XVIII(a)'!$U$31,"")</f>
        <v/>
      </c>
      <c r="AZ61" s="1274"/>
      <c r="BA61" s="4"/>
      <c r="BB61" s="126"/>
      <c r="BC61" s="126"/>
      <c r="BD61" s="126"/>
      <c r="BE61" s="126"/>
      <c r="BF61" s="126"/>
      <c r="BG61" s="126"/>
      <c r="BH61" s="126"/>
      <c r="BI61" s="126"/>
      <c r="BJ61" s="126"/>
      <c r="BK61" s="126"/>
      <c r="BL61" s="127"/>
      <c r="BM61" s="127"/>
      <c r="BN61" s="127"/>
      <c r="BO61" s="127"/>
      <c r="BP61" s="127"/>
      <c r="BQ61" s="127"/>
      <c r="BR61" s="127"/>
      <c r="BS61" s="127"/>
    </row>
    <row r="62" spans="1:71" x14ac:dyDescent="0.2">
      <c r="A62" s="4"/>
      <c r="B62" s="313" t="str">
        <f>IF('Form VI'!$A$33=TRUE,"Z",IF('Form VI'!$A$33=FALSE," "))</f>
        <v xml:space="preserve"> </v>
      </c>
      <c r="C62" s="1285">
        <f>'Form VI'!$C$33</f>
        <v>0</v>
      </c>
      <c r="D62" s="1285"/>
      <c r="E62" s="1285"/>
      <c r="F62" s="1285"/>
      <c r="G62" s="1285"/>
      <c r="H62" s="1285"/>
      <c r="I62" s="1285"/>
      <c r="J62" s="1285"/>
      <c r="K62" s="1285"/>
      <c r="L62" s="1273">
        <f>'Form VI'!$L$33</f>
        <v>0</v>
      </c>
      <c r="M62" s="1274"/>
      <c r="N62" s="1273" t="str">
        <f>IF('Form VI'!$U$33&lt;&gt;"",'Form VI'!$U$33,"")</f>
        <v/>
      </c>
      <c r="O62" s="1274"/>
      <c r="P62" s="1273" t="str">
        <f>IF('Form VI'!$W$33&lt;&gt;"",'Form VI'!$W$33,"")</f>
        <v/>
      </c>
      <c r="Q62" s="1274"/>
      <c r="R62" s="1273" t="str">
        <f>IF('Form XVII'!$T$17&lt;&gt;"",'Form XVII'!$T$17,"")</f>
        <v/>
      </c>
      <c r="S62" s="1274"/>
      <c r="T62" s="1273" t="str">
        <f>IF('Form XVII'!$V$17&lt;&gt;"",'Form XVII'!$V$17,"")</f>
        <v/>
      </c>
      <c r="U62" s="1274"/>
      <c r="V62" s="1273" t="str">
        <f>IF('Form XVII'!$X$17&lt;&gt;"",'Form XVII'!$X$17,"")</f>
        <v/>
      </c>
      <c r="W62" s="1274"/>
      <c r="X62" s="1273" t="str">
        <f>IF('Form XVII'!$Z$17&lt;&gt;"",'Form XVII'!$Z$17,"")</f>
        <v/>
      </c>
      <c r="Y62" s="1274"/>
      <c r="Z62" s="1273" t="str">
        <f>IF('Form XVII'!$AB$17&lt;&gt;"",'Form XVII'!$AB$17,"")</f>
        <v/>
      </c>
      <c r="AA62" s="1274"/>
      <c r="AB62" s="1273" t="str">
        <f>IF('Form XVII'!$AD$17&lt;&gt;"",'Form XVII'!$AD$17,"")</f>
        <v/>
      </c>
      <c r="AC62" s="1274"/>
      <c r="AD62" s="1273" t="str">
        <f>IF('Form XVII'!$AF$17&lt;&gt;"",'Form XVII'!$AF$17,"")</f>
        <v/>
      </c>
      <c r="AE62" s="1274"/>
      <c r="AF62" s="1273" t="str">
        <f>IF('Form XVII'!$AH$17&lt;&gt;"",'Form XVII'!$AH$17,"")</f>
        <v/>
      </c>
      <c r="AG62" s="1274"/>
      <c r="AH62" s="20"/>
      <c r="AI62" s="1273" t="str">
        <f>IF('Form XVIII(a)'!$B$32&lt;&gt;"",'Form XVIII(a)'!$B$32,"")</f>
        <v/>
      </c>
      <c r="AJ62" s="1274"/>
      <c r="AK62" s="1309" t="str">
        <f>IF('Form XVIII(a)'!$D$32&lt;&gt;"",'Form XVIII(a)'!$D$32,"")</f>
        <v/>
      </c>
      <c r="AL62" s="1310"/>
      <c r="AM62" s="1310"/>
      <c r="AN62" s="1310"/>
      <c r="AO62" s="1310"/>
      <c r="AP62" s="1310"/>
      <c r="AQ62" s="1310"/>
      <c r="AR62" s="1310"/>
      <c r="AS62" s="1310"/>
      <c r="AT62" s="1311"/>
      <c r="AU62" s="1273">
        <f>'Form XVIII(a)'!$Q$32</f>
        <v>0</v>
      </c>
      <c r="AV62" s="1274"/>
      <c r="AW62" s="1273">
        <f>'Form XVIII(a)'!$S$32</f>
        <v>0</v>
      </c>
      <c r="AX62" s="1274"/>
      <c r="AY62" s="1273" t="str">
        <f>IF('Form XVIII(a)'!$U$32&lt;&gt;"",'Form XVIII(a)'!$U$32,"")</f>
        <v/>
      </c>
      <c r="AZ62" s="1274"/>
      <c r="BA62" s="4"/>
      <c r="BB62" s="126"/>
      <c r="BC62" s="126"/>
      <c r="BD62" s="126"/>
      <c r="BE62" s="126"/>
      <c r="BF62" s="126"/>
      <c r="BG62" s="126"/>
      <c r="BH62" s="126"/>
      <c r="BI62" s="126"/>
      <c r="BJ62" s="126"/>
      <c r="BK62" s="126"/>
      <c r="BL62" s="127"/>
      <c r="BM62" s="127"/>
      <c r="BN62" s="127"/>
      <c r="BO62" s="127"/>
      <c r="BP62" s="127"/>
      <c r="BQ62" s="127"/>
      <c r="BR62" s="127"/>
      <c r="BS62" s="127"/>
    </row>
    <row r="63" spans="1:71" x14ac:dyDescent="0.2">
      <c r="A63" s="4"/>
      <c r="B63" s="313" t="str">
        <f>IF('Form VI'!$A$34=TRUE,"AA",IF('Form VI'!$A$34=FALSE," "))</f>
        <v xml:space="preserve"> </v>
      </c>
      <c r="C63" s="1285">
        <f>'Form VI'!$C$34</f>
        <v>0</v>
      </c>
      <c r="D63" s="1285"/>
      <c r="E63" s="1285"/>
      <c r="F63" s="1285"/>
      <c r="G63" s="1285"/>
      <c r="H63" s="1285"/>
      <c r="I63" s="1285"/>
      <c r="J63" s="1285"/>
      <c r="K63" s="1285"/>
      <c r="L63" s="1273">
        <f>'Form VI'!$L$34</f>
        <v>0</v>
      </c>
      <c r="M63" s="1274"/>
      <c r="N63" s="1273" t="str">
        <f>IF('Form VI'!$U$34&lt;&gt;"",'Form VI'!$U$34,"")</f>
        <v/>
      </c>
      <c r="O63" s="1274"/>
      <c r="P63" s="1273" t="str">
        <f>IF('Form VI'!$W$34&lt;&gt;"",'Form VI'!$W$34,"")</f>
        <v/>
      </c>
      <c r="Q63" s="1274"/>
      <c r="R63" s="1273" t="str">
        <f>IF('Form XVII'!$T$18&lt;&gt;"",'Form XVII'!$T$18,"")</f>
        <v/>
      </c>
      <c r="S63" s="1274"/>
      <c r="T63" s="1273" t="str">
        <f>IF('Form XVII'!$V$18&lt;&gt;"",'Form XVII'!$V$18,"")</f>
        <v/>
      </c>
      <c r="U63" s="1274"/>
      <c r="V63" s="1273" t="str">
        <f>IF('Form XVII'!$X$18&lt;&gt;"",'Form XVII'!$X$18,"")</f>
        <v/>
      </c>
      <c r="W63" s="1274"/>
      <c r="X63" s="1273" t="str">
        <f>IF('Form XVII'!$Z$18&lt;&gt;"",'Form XVII'!$Z$18,"")</f>
        <v/>
      </c>
      <c r="Y63" s="1274"/>
      <c r="Z63" s="1273" t="str">
        <f>IF('Form XVII'!$AB$18&lt;&gt;"",'Form XVII'!$AB$18,"")</f>
        <v/>
      </c>
      <c r="AA63" s="1274"/>
      <c r="AB63" s="1273" t="str">
        <f>IF('Form XVII'!$AD$18&lt;&gt;"",'Form XVII'!$AD$18,"")</f>
        <v/>
      </c>
      <c r="AC63" s="1274"/>
      <c r="AD63" s="1273" t="str">
        <f>IF('Form XVII'!$AF$18&lt;&gt;"",'Form XVII'!$AF$18,"")</f>
        <v/>
      </c>
      <c r="AE63" s="1274"/>
      <c r="AF63" s="1273" t="str">
        <f>IF('Form XVII'!$AH$18&lt;&gt;"",'Form XVII'!$AH$18,"")</f>
        <v/>
      </c>
      <c r="AG63" s="1274"/>
      <c r="AH63" s="20"/>
      <c r="AI63" s="1273" t="str">
        <f>IF('Form XVIII(a)'!$B$33&lt;&gt;"",'Form XVIII(a)'!$B$33,"")</f>
        <v/>
      </c>
      <c r="AJ63" s="1274"/>
      <c r="AK63" s="1309" t="str">
        <f>IF('Form XVIII(a)'!$D$33&lt;&gt;"",'Form XVIII(a)'!$D$33,"")</f>
        <v/>
      </c>
      <c r="AL63" s="1310"/>
      <c r="AM63" s="1310"/>
      <c r="AN63" s="1310"/>
      <c r="AO63" s="1310"/>
      <c r="AP63" s="1310"/>
      <c r="AQ63" s="1310"/>
      <c r="AR63" s="1310"/>
      <c r="AS63" s="1310"/>
      <c r="AT63" s="1311"/>
      <c r="AU63" s="1273">
        <f>'Form XVIII(a)'!$Q$33</f>
        <v>0</v>
      </c>
      <c r="AV63" s="1274"/>
      <c r="AW63" s="1273">
        <f>'Form XVIII(a)'!$S$33</f>
        <v>0</v>
      </c>
      <c r="AX63" s="1274"/>
      <c r="AY63" s="1273" t="str">
        <f>IF('Form XVIII(a)'!$U$33&lt;&gt;"",'Form XVIII(a)'!$U$33,"")</f>
        <v/>
      </c>
      <c r="AZ63" s="1274"/>
      <c r="BA63" s="4"/>
      <c r="BB63" s="126"/>
      <c r="BC63" s="126"/>
      <c r="BD63" s="126"/>
      <c r="BE63" s="126"/>
      <c r="BF63" s="126"/>
      <c r="BG63" s="126"/>
      <c r="BH63" s="126"/>
      <c r="BI63" s="126"/>
      <c r="BJ63" s="126"/>
      <c r="BK63" s="126"/>
      <c r="BL63" s="127"/>
      <c r="BM63" s="127"/>
      <c r="BN63" s="127"/>
      <c r="BO63" s="127"/>
      <c r="BP63" s="127"/>
      <c r="BQ63" s="127"/>
      <c r="BR63" s="127"/>
      <c r="BS63" s="127"/>
    </row>
    <row r="64" spans="1:71" x14ac:dyDescent="0.2">
      <c r="A64" s="4"/>
      <c r="B64" s="313" t="str">
        <f>IF('Form VI'!$A$35=TRUE,"AB",IF('Form VI'!$A$35=FALSE," "))</f>
        <v xml:space="preserve"> </v>
      </c>
      <c r="C64" s="1285">
        <f>'Form VI'!$C$35</f>
        <v>0</v>
      </c>
      <c r="D64" s="1285"/>
      <c r="E64" s="1285"/>
      <c r="F64" s="1285"/>
      <c r="G64" s="1285"/>
      <c r="H64" s="1285"/>
      <c r="I64" s="1285"/>
      <c r="J64" s="1285"/>
      <c r="K64" s="1285"/>
      <c r="L64" s="1273">
        <f>'Form VI'!$L$35</f>
        <v>0</v>
      </c>
      <c r="M64" s="1274"/>
      <c r="N64" s="1273" t="str">
        <f>IF('Form VI'!$U$35&lt;&gt;"",'Form VI'!$U$35,"")</f>
        <v/>
      </c>
      <c r="O64" s="1274"/>
      <c r="P64" s="1273" t="str">
        <f>IF('Form VI'!$W$35&lt;&gt;"",'Form VI'!$W$35,"")</f>
        <v/>
      </c>
      <c r="Q64" s="1274"/>
      <c r="R64" s="1273" t="str">
        <f>IF('Form XVII'!$T$19&lt;&gt;"",'Form XVII'!$T$19,"")</f>
        <v/>
      </c>
      <c r="S64" s="1274"/>
      <c r="T64" s="1273" t="str">
        <f>IF('Form XVII'!$V$19&lt;&gt;"",'Form XVII'!$V$19,"")</f>
        <v/>
      </c>
      <c r="U64" s="1274"/>
      <c r="V64" s="1273" t="str">
        <f>IF('Form XVII'!$X$19&lt;&gt;"",'Form XVII'!$X$19,"")</f>
        <v/>
      </c>
      <c r="W64" s="1274"/>
      <c r="X64" s="1273" t="str">
        <f>IF('Form XVII'!$Z$19&lt;&gt;"",'Form XVII'!$Z$19,"")</f>
        <v/>
      </c>
      <c r="Y64" s="1274"/>
      <c r="Z64" s="1273" t="str">
        <f>IF('Form XVII'!$AB$19&lt;&gt;"",'Form XVII'!$AB$19,"")</f>
        <v/>
      </c>
      <c r="AA64" s="1274"/>
      <c r="AB64" s="1273" t="str">
        <f>IF('Form XVII'!$AD$19&lt;&gt;"",'Form XVII'!$AD$19,"")</f>
        <v/>
      </c>
      <c r="AC64" s="1274"/>
      <c r="AD64" s="1273" t="str">
        <f>IF('Form XVII'!$AF$19&lt;&gt;"",'Form XVII'!$AF$19,"")</f>
        <v/>
      </c>
      <c r="AE64" s="1274"/>
      <c r="AF64" s="1273" t="str">
        <f>IF('Form XVII'!$AH$19&lt;&gt;"",'Form XVII'!$AH$19,"")</f>
        <v/>
      </c>
      <c r="AG64" s="1274"/>
      <c r="AH64" s="20"/>
      <c r="AI64" s="1273" t="str">
        <f>IF('Form XVIII(a)'!$B$34&lt;&gt;"",'Form XVIII(a)'!$B$34,"")</f>
        <v/>
      </c>
      <c r="AJ64" s="1274"/>
      <c r="AK64" s="1309" t="str">
        <f>IF('Form XVIII(a)'!$D$34&lt;&gt;"",'Form XVIII(a)'!$D$34,"")</f>
        <v/>
      </c>
      <c r="AL64" s="1310"/>
      <c r="AM64" s="1310"/>
      <c r="AN64" s="1310"/>
      <c r="AO64" s="1310"/>
      <c r="AP64" s="1310"/>
      <c r="AQ64" s="1310"/>
      <c r="AR64" s="1310"/>
      <c r="AS64" s="1310"/>
      <c r="AT64" s="1311"/>
      <c r="AU64" s="1273">
        <f>'Form XVIII(a)'!$Q$34</f>
        <v>0</v>
      </c>
      <c r="AV64" s="1274"/>
      <c r="AW64" s="1273">
        <f>'Form XVIII(a)'!$S$34</f>
        <v>0</v>
      </c>
      <c r="AX64" s="1274"/>
      <c r="AY64" s="1273" t="str">
        <f>IF('Form XVIII(a)'!$U$34&lt;&gt;"",'Form XVIII(a)'!$U$34,"")</f>
        <v/>
      </c>
      <c r="AZ64" s="1274"/>
      <c r="BA64" s="4"/>
      <c r="BB64" s="126"/>
      <c r="BC64" s="126"/>
      <c r="BD64" s="126"/>
      <c r="BE64" s="126"/>
      <c r="BF64" s="126"/>
      <c r="BG64" s="126"/>
      <c r="BH64" s="126"/>
      <c r="BI64" s="126"/>
      <c r="BJ64" s="126"/>
      <c r="BK64" s="126"/>
      <c r="BL64" s="127"/>
      <c r="BM64" s="127"/>
      <c r="BN64" s="127"/>
      <c r="BO64" s="127"/>
      <c r="BP64" s="127"/>
      <c r="BQ64" s="127"/>
      <c r="BR64" s="127"/>
      <c r="BS64" s="127"/>
    </row>
    <row r="65" spans="1:71" x14ac:dyDescent="0.2">
      <c r="A65" s="4"/>
      <c r="B65" s="313" t="str">
        <f>IF('Form VI'!$A$36=TRUE,"AC",IF('Form VI'!$A$36=FALSE," "))</f>
        <v xml:space="preserve"> </v>
      </c>
      <c r="C65" s="1285">
        <f>'Form VI'!$C$36</f>
        <v>0</v>
      </c>
      <c r="D65" s="1285"/>
      <c r="E65" s="1285"/>
      <c r="F65" s="1285"/>
      <c r="G65" s="1285"/>
      <c r="H65" s="1285"/>
      <c r="I65" s="1285"/>
      <c r="J65" s="1285"/>
      <c r="K65" s="1285"/>
      <c r="L65" s="1273">
        <f>'Form VI'!$L$36</f>
        <v>0</v>
      </c>
      <c r="M65" s="1274"/>
      <c r="N65" s="1273" t="str">
        <f>IF('Form VI'!$U$36&lt;&gt;"",'Form VI'!$U$36,"")</f>
        <v/>
      </c>
      <c r="O65" s="1274"/>
      <c r="P65" s="1273" t="str">
        <f>IF('Form VI'!$W$36&lt;&gt;"",'Form VI'!$W$36,"")</f>
        <v/>
      </c>
      <c r="Q65" s="1274"/>
      <c r="R65" s="1273" t="str">
        <f>IF('Form XVII'!$T$20&lt;&gt;"",'Form XVII'!$T$20,"")</f>
        <v/>
      </c>
      <c r="S65" s="1274"/>
      <c r="T65" s="1273" t="str">
        <f>IF('Form XVII'!$V$20&lt;&gt;"",'Form XVII'!$V$20,"")</f>
        <v/>
      </c>
      <c r="U65" s="1274"/>
      <c r="V65" s="1273" t="str">
        <f>IF('Form XVII'!$X$20&lt;&gt;"",'Form XVII'!$X$20,"")</f>
        <v/>
      </c>
      <c r="W65" s="1274"/>
      <c r="X65" s="1273" t="str">
        <f>IF('Form XVII'!$Z$20&lt;&gt;"",'Form XVII'!$Z$20,"")</f>
        <v/>
      </c>
      <c r="Y65" s="1274"/>
      <c r="Z65" s="1273" t="str">
        <f>IF('Form XVII'!$AB$20&lt;&gt;"",'Form XVII'!$AB$20,"")</f>
        <v/>
      </c>
      <c r="AA65" s="1274"/>
      <c r="AB65" s="1273" t="str">
        <f>IF('Form XVII'!$AD$20&lt;&gt;"",'Form XVII'!$AD$20,"")</f>
        <v/>
      </c>
      <c r="AC65" s="1274"/>
      <c r="AD65" s="1273" t="str">
        <f>IF('Form XVII'!$AF$20&lt;&gt;"",'Form XVII'!$AF$20,"")</f>
        <v/>
      </c>
      <c r="AE65" s="1274"/>
      <c r="AF65" s="1273" t="str">
        <f>IF('Form XVII'!$AH$20&lt;&gt;"",'Form XVII'!$AH$20,"")</f>
        <v/>
      </c>
      <c r="AG65" s="1274"/>
      <c r="AH65" s="20"/>
      <c r="AI65" s="1273" t="str">
        <f>IF('Form XVIII(a)'!$B$35&lt;&gt;"",'Form XVIII(a)'!$B$35,"")</f>
        <v/>
      </c>
      <c r="AJ65" s="1274"/>
      <c r="AK65" s="1309" t="str">
        <f>IF('Form XVIII(a)'!$D$35&lt;&gt;"",'Form XVIII(a)'!$D$35,"")</f>
        <v/>
      </c>
      <c r="AL65" s="1310"/>
      <c r="AM65" s="1310"/>
      <c r="AN65" s="1310"/>
      <c r="AO65" s="1310"/>
      <c r="AP65" s="1310"/>
      <c r="AQ65" s="1310"/>
      <c r="AR65" s="1310"/>
      <c r="AS65" s="1310"/>
      <c r="AT65" s="1311"/>
      <c r="AU65" s="1273">
        <f>'Form XVIII(a)'!$Q$35</f>
        <v>0</v>
      </c>
      <c r="AV65" s="1274"/>
      <c r="AW65" s="1273">
        <f>'Form XVIII(a)'!$S$35</f>
        <v>0</v>
      </c>
      <c r="AX65" s="1274"/>
      <c r="AY65" s="1273" t="str">
        <f>IF('Form XVIII(a)'!$U$35&lt;&gt;"",'Form XVIII(a)'!$U$35,"")</f>
        <v/>
      </c>
      <c r="AZ65" s="1274"/>
      <c r="BA65" s="4"/>
      <c r="BB65" s="126"/>
      <c r="BC65" s="126"/>
      <c r="BD65" s="126"/>
      <c r="BE65" s="126"/>
      <c r="BF65" s="126"/>
      <c r="BG65" s="126"/>
      <c r="BH65" s="126"/>
      <c r="BI65" s="126"/>
      <c r="BJ65" s="126"/>
      <c r="BK65" s="126"/>
      <c r="BL65" s="127"/>
      <c r="BM65" s="127"/>
      <c r="BN65" s="127"/>
      <c r="BO65" s="127"/>
      <c r="BP65" s="127"/>
      <c r="BQ65" s="127"/>
      <c r="BR65" s="127"/>
      <c r="BS65" s="127"/>
    </row>
    <row r="66" spans="1:71" x14ac:dyDescent="0.2">
      <c r="A66" s="4"/>
      <c r="B66" s="313" t="str">
        <f>IF('Form VI'!$A$37=TRUE,"AD",IF('Form VI'!$A$37=FALSE," "))</f>
        <v xml:space="preserve"> </v>
      </c>
      <c r="C66" s="1285">
        <f>'Form VI'!$C$37</f>
        <v>0</v>
      </c>
      <c r="D66" s="1285"/>
      <c r="E66" s="1285"/>
      <c r="F66" s="1285"/>
      <c r="G66" s="1285"/>
      <c r="H66" s="1285"/>
      <c r="I66" s="1285"/>
      <c r="J66" s="1285"/>
      <c r="K66" s="1285"/>
      <c r="L66" s="1273">
        <f>'Form VI'!$L$37</f>
        <v>0</v>
      </c>
      <c r="M66" s="1274"/>
      <c r="N66" s="1273" t="str">
        <f>IF('Form VI'!$U$37&lt;&gt;"",'Form VI'!$U$37,"")</f>
        <v/>
      </c>
      <c r="O66" s="1274"/>
      <c r="P66" s="1273" t="str">
        <f>IF('Form VI'!$W$37&lt;&gt;"",'Form VI'!$W$37,"")</f>
        <v/>
      </c>
      <c r="Q66" s="1274"/>
      <c r="R66" s="1273" t="str">
        <f>IF('Form XVII'!$T$21&lt;&gt;"",'Form XVII'!$T$21,"")</f>
        <v/>
      </c>
      <c r="S66" s="1274"/>
      <c r="T66" s="1273" t="str">
        <f>IF('Form XVII'!$V$21&lt;&gt;"",'Form XVII'!$V$21,"")</f>
        <v/>
      </c>
      <c r="U66" s="1274"/>
      <c r="V66" s="1273" t="str">
        <f>IF('Form XVII'!$X$21&lt;&gt;"",'Form XVII'!$X$21,"")</f>
        <v/>
      </c>
      <c r="W66" s="1274"/>
      <c r="X66" s="1273" t="str">
        <f>IF('Form XVII'!$Z$21&lt;&gt;"",'Form XVII'!$Z$21,"")</f>
        <v/>
      </c>
      <c r="Y66" s="1274"/>
      <c r="Z66" s="1273" t="str">
        <f>IF('Form XVII'!$AB$21&lt;&gt;"",'Form XVII'!$AB$21,"")</f>
        <v/>
      </c>
      <c r="AA66" s="1274"/>
      <c r="AB66" s="1273" t="str">
        <f>IF('Form XVII'!$AD$21&lt;&gt;"",'Form XVII'!$AD$21,"")</f>
        <v/>
      </c>
      <c r="AC66" s="1274"/>
      <c r="AD66" s="1273" t="str">
        <f>IF('Form XVII'!$AF$21&lt;&gt;"",'Form XVII'!$AF$21,"")</f>
        <v/>
      </c>
      <c r="AE66" s="1274"/>
      <c r="AF66" s="1273" t="str">
        <f>IF('Form XVII'!$AH$21&lt;&gt;"",'Form XVII'!$AH$21,"")</f>
        <v/>
      </c>
      <c r="AG66" s="1274"/>
      <c r="AH66" s="20"/>
      <c r="AI66" s="1273" t="str">
        <f>IF('Form XVIII(a)'!$B$36&lt;&gt;"",'Form XVIII(a)'!$B$36,"")</f>
        <v/>
      </c>
      <c r="AJ66" s="1274"/>
      <c r="AK66" s="1309" t="str">
        <f>IF('Form XVIII(a)'!$D$36&lt;&gt;"",'Form XVIII(a)'!$D$36,"")</f>
        <v/>
      </c>
      <c r="AL66" s="1310"/>
      <c r="AM66" s="1310"/>
      <c r="AN66" s="1310"/>
      <c r="AO66" s="1310"/>
      <c r="AP66" s="1310"/>
      <c r="AQ66" s="1310"/>
      <c r="AR66" s="1310"/>
      <c r="AS66" s="1310"/>
      <c r="AT66" s="1311"/>
      <c r="AU66" s="1273">
        <f>'Form XVIII(a)'!$Q$36</f>
        <v>0</v>
      </c>
      <c r="AV66" s="1274"/>
      <c r="AW66" s="1273">
        <f>'Form XVIII(a)'!$S$36</f>
        <v>0</v>
      </c>
      <c r="AX66" s="1274"/>
      <c r="AY66" s="1273" t="str">
        <f>IF('Form XVIII(a)'!$U$36&lt;&gt;"",'Form XVIII(a)'!$U$36,"")</f>
        <v/>
      </c>
      <c r="AZ66" s="1274"/>
      <c r="BA66" s="4"/>
      <c r="BB66" s="126"/>
      <c r="BC66" s="126"/>
      <c r="BD66" s="126"/>
      <c r="BE66" s="126"/>
      <c r="BF66" s="126"/>
      <c r="BG66" s="126"/>
      <c r="BH66" s="126"/>
      <c r="BI66" s="126"/>
      <c r="BJ66" s="126"/>
      <c r="BK66" s="126"/>
      <c r="BL66" s="127"/>
      <c r="BM66" s="127"/>
      <c r="BN66" s="127"/>
      <c r="BO66" s="127"/>
      <c r="BP66" s="127"/>
      <c r="BQ66" s="127"/>
      <c r="BR66" s="127"/>
      <c r="BS66" s="127"/>
    </row>
    <row r="67" spans="1:71" x14ac:dyDescent="0.2">
      <c r="A67" s="4"/>
      <c r="B67" s="313" t="str">
        <f>IF('Form VI'!$A$38=TRUE,"AE",IF('Form VI'!$A$38=FALSE," "))</f>
        <v xml:space="preserve"> </v>
      </c>
      <c r="C67" s="1285">
        <f>'Form VI'!$C$38</f>
        <v>0</v>
      </c>
      <c r="D67" s="1285"/>
      <c r="E67" s="1285"/>
      <c r="F67" s="1285"/>
      <c r="G67" s="1285"/>
      <c r="H67" s="1285"/>
      <c r="I67" s="1285"/>
      <c r="J67" s="1285"/>
      <c r="K67" s="1285"/>
      <c r="L67" s="1273">
        <f>'Form VI'!$L$38</f>
        <v>0</v>
      </c>
      <c r="M67" s="1274"/>
      <c r="N67" s="1273" t="str">
        <f>IF('Form VI'!$U$38&lt;&gt;"",'Form VI'!$U$38,"")</f>
        <v/>
      </c>
      <c r="O67" s="1274"/>
      <c r="P67" s="1273" t="str">
        <f>IF('Form VI'!$W$38&lt;&gt;"",'Form VI'!$W$38,"")</f>
        <v/>
      </c>
      <c r="Q67" s="1274"/>
      <c r="R67" s="1273" t="str">
        <f>IF('Form XVII'!$T$22&lt;&gt;"",'Form XVII'!$T$22,"")</f>
        <v/>
      </c>
      <c r="S67" s="1274"/>
      <c r="T67" s="1273" t="str">
        <f>IF('Form XVII'!$V$22&lt;&gt;"",'Form XVII'!$V$22,"")</f>
        <v/>
      </c>
      <c r="U67" s="1274"/>
      <c r="V67" s="1273" t="str">
        <f>IF('Form XVII'!$X$22&lt;&gt;"",'Form XVII'!$X$22,"")</f>
        <v/>
      </c>
      <c r="W67" s="1274"/>
      <c r="X67" s="1273" t="str">
        <f>IF('Form XVII'!$Z$22&lt;&gt;"",'Form XVII'!$Z$22,"")</f>
        <v/>
      </c>
      <c r="Y67" s="1274"/>
      <c r="Z67" s="1273" t="str">
        <f>IF('Form XVII'!$AB$22&lt;&gt;"",'Form XVII'!$AB$22,"")</f>
        <v/>
      </c>
      <c r="AA67" s="1274"/>
      <c r="AB67" s="1273" t="str">
        <f>IF('Form XVII'!$AD$22&lt;&gt;"",'Form XVII'!$AD$22,"")</f>
        <v/>
      </c>
      <c r="AC67" s="1274"/>
      <c r="AD67" s="1273" t="str">
        <f>IF('Form XVII'!$AF$22&lt;&gt;"",'Form XVII'!$AF$22,"")</f>
        <v/>
      </c>
      <c r="AE67" s="1274"/>
      <c r="AF67" s="1273" t="str">
        <f>IF('Form XVII'!$AH$22&lt;&gt;"",'Form XVII'!$AH$22,"")</f>
        <v/>
      </c>
      <c r="AG67" s="1274"/>
      <c r="AH67" s="20"/>
      <c r="AI67" s="1273" t="str">
        <f>IF('Form XVIII(a)'!$B$37&lt;&gt;"",'Form XVIII(a)'!$B$37,"")</f>
        <v/>
      </c>
      <c r="AJ67" s="1274"/>
      <c r="AK67" s="1296" t="str">
        <f>IF('Form XVIII(a)'!$D$37&lt;&gt;"",'Form XVIII(a)'!$D$37,"")</f>
        <v/>
      </c>
      <c r="AL67" s="1296"/>
      <c r="AM67" s="1296"/>
      <c r="AN67" s="1296"/>
      <c r="AO67" s="1296"/>
      <c r="AP67" s="1296"/>
      <c r="AQ67" s="1296"/>
      <c r="AR67" s="1296"/>
      <c r="AS67" s="1296"/>
      <c r="AT67" s="1296"/>
      <c r="AU67" s="1273">
        <f>'Form XVIII(a)'!$Q$37</f>
        <v>0</v>
      </c>
      <c r="AV67" s="1274"/>
      <c r="AW67" s="1273">
        <f>'Form XVIII(a)'!$S$37</f>
        <v>0</v>
      </c>
      <c r="AX67" s="1274"/>
      <c r="AY67" s="1273" t="str">
        <f>IF('Form XVIII(a)'!$U$37&lt;&gt;"",'Form XVIII(a)'!$U$37,"")</f>
        <v/>
      </c>
      <c r="AZ67" s="1274"/>
      <c r="BA67" s="4"/>
      <c r="BB67" s="126"/>
      <c r="BC67" s="126"/>
      <c r="BD67" s="126"/>
      <c r="BE67" s="126"/>
      <c r="BF67" s="126"/>
      <c r="BG67" s="126"/>
      <c r="BH67" s="126"/>
      <c r="BI67" s="126"/>
      <c r="BJ67" s="126"/>
      <c r="BK67" s="126"/>
      <c r="BL67" s="127"/>
      <c r="BM67" s="127"/>
      <c r="BN67" s="127"/>
      <c r="BO67" s="127"/>
      <c r="BP67" s="127"/>
      <c r="BQ67" s="127"/>
      <c r="BR67" s="127"/>
      <c r="BS67" s="127"/>
    </row>
    <row r="68" spans="1:71" x14ac:dyDescent="0.2">
      <c r="A68" s="4"/>
      <c r="B68" s="313" t="str">
        <f>IF('Form VI'!$A$39=TRUE,"AF",IF('Form VI'!$A$39=FALSE," "))</f>
        <v xml:space="preserve"> </v>
      </c>
      <c r="C68" s="1285">
        <f>'Form VI'!$C$39</f>
        <v>0</v>
      </c>
      <c r="D68" s="1285"/>
      <c r="E68" s="1285"/>
      <c r="F68" s="1285"/>
      <c r="G68" s="1285"/>
      <c r="H68" s="1285"/>
      <c r="I68" s="1285"/>
      <c r="J68" s="1285"/>
      <c r="K68" s="1285"/>
      <c r="L68" s="1273">
        <f>'Form VI'!$L$39</f>
        <v>0</v>
      </c>
      <c r="M68" s="1274"/>
      <c r="N68" s="1273" t="str">
        <f>IF('Form VI'!$U$39&lt;&gt;"",'Form VI'!$U$39,"")</f>
        <v/>
      </c>
      <c r="O68" s="1274"/>
      <c r="P68" s="1273" t="str">
        <f>IF('Form VI'!$W$39&lt;&gt;"",'Form VI'!$W$39,"")</f>
        <v/>
      </c>
      <c r="Q68" s="1274"/>
      <c r="R68" s="1273" t="str">
        <f>IF('Form XVII'!$T$23&lt;&gt;"",'Form XVII'!$T$23,"")</f>
        <v/>
      </c>
      <c r="S68" s="1274"/>
      <c r="T68" s="1273" t="str">
        <f>IF('Form XVII'!$V$23&lt;&gt;"",'Form XVII'!$V$23,"")</f>
        <v/>
      </c>
      <c r="U68" s="1274"/>
      <c r="V68" s="1273" t="str">
        <f>IF('Form XVII'!$X$23&lt;&gt;"",'Form XVII'!$X$23,"")</f>
        <v/>
      </c>
      <c r="W68" s="1274"/>
      <c r="X68" s="1273" t="str">
        <f>IF('Form XVII'!$Z$23&lt;&gt;"",'Form XVII'!$Z$23,"")</f>
        <v/>
      </c>
      <c r="Y68" s="1274"/>
      <c r="Z68" s="1273" t="str">
        <f>IF('Form XVII'!$AB$23&lt;&gt;"",'Form XVII'!$AB$23,"")</f>
        <v/>
      </c>
      <c r="AA68" s="1274"/>
      <c r="AB68" s="1273" t="str">
        <f>IF('Form XVII'!$AD$23&lt;&gt;"",'Form XVII'!$AD$23,"")</f>
        <v/>
      </c>
      <c r="AC68" s="1274"/>
      <c r="AD68" s="1273" t="str">
        <f>IF('Form XVII'!$AF$23&lt;&gt;"",'Form XVII'!$AF$23,"")</f>
        <v/>
      </c>
      <c r="AE68" s="1274"/>
      <c r="AF68" s="1273" t="str">
        <f>IF('Form XVII'!$AH$23&lt;&gt;"",'Form XVII'!$AH$23,"")</f>
        <v/>
      </c>
      <c r="AG68" s="1274"/>
      <c r="AH68" s="20"/>
      <c r="AI68" s="1273" t="str">
        <f>IF('Form XVIII(b)'!$B$7&lt;&gt;"",'Form XVIII(b)'!$B$7,"")</f>
        <v/>
      </c>
      <c r="AJ68" s="1274"/>
      <c r="AK68" s="1296" t="str">
        <f>IF('Form XVIII(b)'!$D$7&lt;&gt;"",'Form XVIII(b)'!$D$7,"")</f>
        <v/>
      </c>
      <c r="AL68" s="1296"/>
      <c r="AM68" s="1296"/>
      <c r="AN68" s="1296"/>
      <c r="AO68" s="1296"/>
      <c r="AP68" s="1296"/>
      <c r="AQ68" s="1296"/>
      <c r="AR68" s="1296"/>
      <c r="AS68" s="1296"/>
      <c r="AT68" s="1296"/>
      <c r="AU68" s="1273">
        <f>'Form XVIII(b)'!$Q$7</f>
        <v>0</v>
      </c>
      <c r="AV68" s="1274"/>
      <c r="AW68" s="1273">
        <f>'Form XVIII(b)'!$S$7</f>
        <v>0</v>
      </c>
      <c r="AX68" s="1274"/>
      <c r="AY68" s="1273" t="str">
        <f>IF('Form XVIII(b)'!$U$7&lt;&gt;"",'Form XVIII(b)'!$U$7,"")</f>
        <v/>
      </c>
      <c r="AZ68" s="1274"/>
      <c r="BA68" s="4"/>
      <c r="BB68" s="126"/>
      <c r="BC68" s="126"/>
      <c r="BD68" s="126"/>
      <c r="BE68" s="126"/>
      <c r="BF68" s="126"/>
      <c r="BG68" s="126"/>
      <c r="BH68" s="126"/>
      <c r="BI68" s="126"/>
      <c r="BJ68" s="126"/>
      <c r="BK68" s="126"/>
      <c r="BL68" s="127"/>
      <c r="BM68" s="127"/>
      <c r="BN68" s="127"/>
      <c r="BO68" s="127"/>
      <c r="BP68" s="127"/>
      <c r="BQ68" s="127"/>
      <c r="BR68" s="127"/>
      <c r="BS68" s="127"/>
    </row>
    <row r="69" spans="1:71" x14ac:dyDescent="0.2">
      <c r="A69" s="4"/>
      <c r="B69" s="22"/>
      <c r="C69" s="4"/>
      <c r="D69" s="4"/>
      <c r="E69" s="4"/>
      <c r="F69" s="4"/>
      <c r="G69" s="4"/>
      <c r="H69" s="4"/>
      <c r="I69" s="4"/>
      <c r="J69" s="4"/>
      <c r="K69" s="4"/>
      <c r="L69" s="20"/>
      <c r="M69" s="20"/>
      <c r="N69" s="20"/>
      <c r="O69" s="20"/>
      <c r="P69" s="20"/>
      <c r="Q69" s="20"/>
      <c r="R69" s="20"/>
      <c r="S69" s="20"/>
      <c r="T69" s="20"/>
      <c r="U69" s="20"/>
      <c r="V69" s="20"/>
      <c r="W69" s="20"/>
      <c r="X69" s="20"/>
      <c r="Y69" s="20"/>
      <c r="Z69" s="20"/>
      <c r="AA69" s="20"/>
      <c r="AB69" s="20"/>
      <c r="AC69" s="20"/>
      <c r="AD69" s="20"/>
      <c r="AE69" s="20"/>
      <c r="AF69" s="20"/>
      <c r="AG69" s="20"/>
      <c r="AH69" s="20"/>
      <c r="AI69" s="1320" t="s">
        <v>498</v>
      </c>
      <c r="AJ69" s="1321"/>
      <c r="AK69" s="1321"/>
      <c r="AL69" s="1321"/>
      <c r="AM69" s="1321"/>
      <c r="AN69" s="1321"/>
      <c r="AO69" s="1321"/>
      <c r="AP69" s="1321"/>
      <c r="AQ69" s="1321"/>
      <c r="AR69" s="1321"/>
      <c r="AS69" s="1321"/>
      <c r="AT69" s="1321"/>
      <c r="AU69" s="1321"/>
      <c r="AV69" s="1321"/>
      <c r="AW69" s="1321"/>
      <c r="AX69" s="1321"/>
      <c r="AY69" s="1321"/>
      <c r="AZ69" s="1321"/>
      <c r="BA69" s="4"/>
      <c r="BB69" s="126"/>
      <c r="BC69" s="126"/>
      <c r="BD69" s="126"/>
      <c r="BE69" s="126"/>
      <c r="BF69" s="126"/>
      <c r="BG69" s="126"/>
      <c r="BH69" s="126"/>
      <c r="BI69" s="126"/>
      <c r="BJ69" s="126"/>
      <c r="BK69" s="126"/>
      <c r="BL69" s="127"/>
      <c r="BM69" s="127"/>
      <c r="BN69" s="127"/>
      <c r="BO69" s="127"/>
      <c r="BP69" s="127"/>
      <c r="BQ69" s="127"/>
      <c r="BR69" s="127"/>
      <c r="BS69" s="127"/>
    </row>
    <row r="70" spans="1:71" x14ac:dyDescent="0.2">
      <c r="A70" s="4"/>
      <c r="B70" s="29"/>
      <c r="C70" s="311" t="str">
        <f>IF('Form VI'!$A$8=TRUE,"A",IF('Form VI'!$A$8=FALSE," "))</f>
        <v xml:space="preserve"> </v>
      </c>
      <c r="D70" s="311" t="str">
        <f>IF('Form VI'!$A$9=TRUE,"B",IF('Form VI'!$A$9=FALSE," "))</f>
        <v xml:space="preserve"> </v>
      </c>
      <c r="E70" s="311" t="str">
        <f>IF('Form VI'!$A$10=TRUE,"C",IF('Form VI'!$A$10=FALSE," "))</f>
        <v xml:space="preserve"> </v>
      </c>
      <c r="F70" s="311" t="str">
        <f>IF('Form VI'!$A$11=TRUE,"D",IF('Form VI'!$A$11=FALSE," "))</f>
        <v xml:space="preserve"> </v>
      </c>
      <c r="G70" s="311" t="str">
        <f>IF('Form VI'!$A$12=TRUE,"E",IF('Form VI'!$A$12=FALSE," "))</f>
        <v xml:space="preserve"> </v>
      </c>
      <c r="H70" s="311" t="str">
        <f>IF('Form VI'!$A$13=TRUE,"F",IF('Form VI'!$A$13=FALSE," "))</f>
        <v xml:space="preserve"> </v>
      </c>
      <c r="I70" s="311" t="str">
        <f>IF('Form VI'!$A$14=TRUE,"G",IF('Form VI'!$A$14=FALSE," "))</f>
        <v xml:space="preserve"> </v>
      </c>
      <c r="J70" s="311" t="str">
        <f>IF('Form VI'!$A$15=TRUE,"H",IF('Form VI'!$A$15=FALSE," "))</f>
        <v xml:space="preserve"> </v>
      </c>
      <c r="K70" s="311" t="str">
        <f>IF('Form VI'!$A$16=TRUE,"I",IF('Form VI'!$A$16=FALSE," "))</f>
        <v xml:space="preserve"> </v>
      </c>
      <c r="L70" s="311" t="str">
        <f>IF('Form VI'!$A$17=TRUE,"J",IF('Form VI'!$A$17=FALSE," "))</f>
        <v xml:space="preserve"> </v>
      </c>
      <c r="M70" s="311" t="str">
        <f>IF('Form VI'!$A$18=TRUE,"K",IF('Form VI'!$A$18=FALSE," "))</f>
        <v xml:space="preserve"> </v>
      </c>
      <c r="N70" s="311" t="str">
        <f>IF('Form VI'!$A$19=TRUE,"L",IF('Form VI'!$A$19=FALSE," "))</f>
        <v xml:space="preserve"> </v>
      </c>
      <c r="O70" s="311" t="str">
        <f>IF('Form VI'!$A$20=TRUE,"M",IF('Form VI'!$A$20=FALSE," "))</f>
        <v xml:space="preserve"> </v>
      </c>
      <c r="P70" s="311" t="str">
        <f>IF('Form VI'!$A$21=TRUE,"N",IF('Form VI'!$A$21=FALSE," "))</f>
        <v xml:space="preserve"> </v>
      </c>
      <c r="Q70" s="311" t="str">
        <f>IF('Form VI'!$A$22=TRUE,"O",IF('Form VI'!$A$22=FALSE," "))</f>
        <v xml:space="preserve"> </v>
      </c>
      <c r="R70" s="311" t="str">
        <f>IF('Form VI'!$A$23=TRUE,"P",IF('Form VI'!$A$23=FALSE," "))</f>
        <v xml:space="preserve"> </v>
      </c>
      <c r="S70" s="311" t="str">
        <f>IF('Form VI'!$A$24=TRUE,"Q",IF('Form VI'!$A$24=FALSE," "))</f>
        <v xml:space="preserve"> </v>
      </c>
      <c r="T70" s="311" t="str">
        <f>IF('Form VI'!$A$25=TRUE,"R",IF('Form VI'!$A$25=FALSE," "))</f>
        <v xml:space="preserve"> </v>
      </c>
      <c r="U70" s="311" t="str">
        <f>IF('Form VI'!$A$26=TRUE,"S",IF('Form VI'!$A$26=FALSE," "))</f>
        <v xml:space="preserve"> </v>
      </c>
      <c r="V70" s="311" t="str">
        <f>IF('Form VI'!$A$27=TRUE,"T",IF('Form VI'!$A$27=FALSE," "))</f>
        <v xml:space="preserve"> </v>
      </c>
      <c r="W70" s="311" t="str">
        <f>IF('Form VI'!$A$28=TRUE,"U",IF('Form VI'!$A$28=FALSE," "))</f>
        <v xml:space="preserve"> </v>
      </c>
      <c r="X70" s="311" t="str">
        <f>IF('Form VI'!$A$29=TRUE,"V",IF('Form VI'!$A$29=FALSE," "))</f>
        <v xml:space="preserve"> </v>
      </c>
      <c r="Y70" s="311" t="str">
        <f>IF('Form VI'!$A$30=TRUE,"W",IF('Form VI'!$A$30=FALSE," "))</f>
        <v xml:space="preserve"> </v>
      </c>
      <c r="Z70" s="311" t="str">
        <f>IF('Form VI'!$A$31=TRUE,"X",IF('Form VI'!$A$31=FALSE," "))</f>
        <v xml:space="preserve"> </v>
      </c>
      <c r="AA70" s="311" t="str">
        <f>IF('Form VI'!$A$32=TRUE,"Y",IF('Form VI'!$A$32=FALSE," "))</f>
        <v xml:space="preserve"> </v>
      </c>
      <c r="AB70" s="311" t="str">
        <f>IF('Form VI'!$A$33=TRUE,"Z",IF('Form VI'!$A$33=FALSE," "))</f>
        <v xml:space="preserve"> </v>
      </c>
      <c r="AC70" s="311" t="str">
        <f>IF('Form VI'!$A$34=TRUE,"AA",IF('Form VI'!$A$34=FALSE," "))</f>
        <v xml:space="preserve"> </v>
      </c>
      <c r="AD70" s="311" t="str">
        <f>IF('Form VI'!$A$35=TRUE,"AB",IF('Form VI'!$A$35=FALSE," "))</f>
        <v xml:space="preserve"> </v>
      </c>
      <c r="AE70" s="311" t="str">
        <f>IF('Form VI'!$A$36=TRUE,"AC",IF('Form VI'!$A$36=FALSE," "))</f>
        <v xml:space="preserve"> </v>
      </c>
      <c r="AF70" s="311" t="str">
        <f>IF('Form VI'!$A$37=TRUE,"AD",IF('Form VI'!$A$37=FALSE," "))</f>
        <v xml:space="preserve"> </v>
      </c>
      <c r="AG70" s="311" t="str">
        <f>IF('Form VI'!$A$38=TRUE,"AE",IF('Form VI'!$A$38=FALSE," "))</f>
        <v xml:space="preserve"> </v>
      </c>
      <c r="AH70" s="311" t="str">
        <f>IF('Form VI'!$A$39=TRUE,"AF",IF('Form VI'!$A$39=FALSE," "))</f>
        <v xml:space="preserve"> </v>
      </c>
      <c r="AI70" s="160"/>
      <c r="AJ70" s="1317" t="s">
        <v>452</v>
      </c>
      <c r="AK70" s="1318"/>
      <c r="AL70" s="1318"/>
      <c r="AM70" s="1318"/>
      <c r="AN70" s="1318"/>
      <c r="AO70" s="1318"/>
      <c r="AP70" s="1318"/>
      <c r="AQ70" s="1318"/>
      <c r="AR70" s="1318"/>
      <c r="AS70" s="1318"/>
      <c r="AT70" s="1318"/>
      <c r="AU70" s="1318"/>
      <c r="AV70" s="1318"/>
      <c r="AW70" s="1318"/>
      <c r="AX70" s="1318"/>
      <c r="AY70" s="1319"/>
      <c r="AZ70" s="160"/>
      <c r="BA70" s="4"/>
      <c r="BB70" s="126"/>
      <c r="BC70" s="126"/>
      <c r="BD70" s="126"/>
      <c r="BE70" s="126"/>
      <c r="BF70" s="126"/>
      <c r="BG70" s="126"/>
      <c r="BH70" s="126"/>
      <c r="BI70" s="126"/>
      <c r="BJ70" s="126"/>
      <c r="BK70" s="126"/>
      <c r="BL70" s="127"/>
      <c r="BM70" s="127"/>
      <c r="BN70" s="127"/>
      <c r="BO70" s="127"/>
      <c r="BP70" s="127"/>
      <c r="BQ70" s="127"/>
      <c r="BR70" s="127"/>
      <c r="BS70" s="127"/>
    </row>
    <row r="71" spans="1:71" x14ac:dyDescent="0.2">
      <c r="A71" s="4"/>
      <c r="B71" s="311" t="str">
        <f>IF('Form VI'!$A$8=TRUE,"A",IF('Form VI'!$A$8=FALSE," "))</f>
        <v xml:space="preserve"> </v>
      </c>
      <c r="C71" s="179"/>
      <c r="D71" s="180" t="str">
        <f>IF('Form VIII'!$D$5&lt;&gt;"",'Form VIII'!$D$5,"")</f>
        <v/>
      </c>
      <c r="E71" s="180" t="str">
        <f>IF('Form VIII'!$E$5&lt;&gt;"",'Form VIII'!$E$5,"")</f>
        <v/>
      </c>
      <c r="F71" s="180" t="str">
        <f>IF('Form VIII'!$F$5&lt;&gt;"",'Form VIII'!$F$5,"")</f>
        <v/>
      </c>
      <c r="G71" s="180" t="str">
        <f>IF('Form VIII'!$G$5&lt;&gt;"",'Form VIII'!$G$5,"")</f>
        <v/>
      </c>
      <c r="H71" s="180" t="str">
        <f>IF('Form VIII'!$H$5&lt;&gt;"",'Form VIII'!$H$5,"")</f>
        <v/>
      </c>
      <c r="I71" s="180" t="str">
        <f>IF('Form VIII'!$I$5&lt;&gt;"",'Form VIII'!$I$5,"")</f>
        <v/>
      </c>
      <c r="J71" s="180" t="str">
        <f>IF('Form VIII'!$J$5&lt;&gt;"",'Form VIII'!$J$5,"")</f>
        <v/>
      </c>
      <c r="K71" s="180" t="str">
        <f>IF('Form VIII'!$K$5&lt;&gt;"",'Form VIII'!$K$5,"")</f>
        <v/>
      </c>
      <c r="L71" s="180" t="str">
        <f>IF('Form VIII'!$L$5&lt;&gt;"",'Form VIII'!$L$5,"")</f>
        <v/>
      </c>
      <c r="M71" s="180" t="str">
        <f>IF('Form VIII'!$M$5&lt;&gt;"",'Form VIII'!$M$5,"")</f>
        <v/>
      </c>
      <c r="N71" s="180" t="str">
        <f>IF('Form VIII'!$N$5&lt;&gt;"",'Form VIII'!$N$5,"")</f>
        <v/>
      </c>
      <c r="O71" s="180" t="str">
        <f>IF('Form VIII'!$O$5&lt;&gt;"",'Form VIII'!$O$5,"")</f>
        <v/>
      </c>
      <c r="P71" s="180" t="str">
        <f>IF('Form VIII'!$P$5&lt;&gt;"",'Form VIII'!$P$5,"")</f>
        <v/>
      </c>
      <c r="Q71" s="180" t="str">
        <f>IF('Form VIII'!$Q$5&lt;&gt;"",'Form VIII'!$Q$5,"")</f>
        <v/>
      </c>
      <c r="R71" s="180" t="str">
        <f>IF('Form VIII'!$R$5&lt;&gt;"",'Form VIII'!$R$5,"")</f>
        <v/>
      </c>
      <c r="S71" s="180" t="str">
        <f>IF('Form VIII'!$S$5&lt;&gt;"",'Form VIII'!$S$5,"")</f>
        <v/>
      </c>
      <c r="T71" s="180" t="str">
        <f>IF('Form VIII'!$T$5&lt;&gt;"",'Form VIII'!$T$5,"")</f>
        <v/>
      </c>
      <c r="U71" s="180" t="str">
        <f>IF('Form VIII'!$U$5&lt;&gt;"",'Form VIII'!$U$5,"")</f>
        <v/>
      </c>
      <c r="V71" s="180" t="str">
        <f>IF('Form VIII'!$V$5&lt;&gt;"",'Form VIII'!$V$5,"")</f>
        <v/>
      </c>
      <c r="W71" s="180" t="str">
        <f>IF('Form VIII'!$W$5&lt;&gt;"",'Form VIII'!$W$5,"")</f>
        <v/>
      </c>
      <c r="X71" s="180" t="str">
        <f>IF('Form VIII'!$X$5&lt;&gt;"",'Form VIII'!$X$5,"")</f>
        <v/>
      </c>
      <c r="Y71" s="180" t="str">
        <f>IF('Form VIII'!$Y$5&lt;&gt;"",'Form VIII'!$Y$5,"")</f>
        <v/>
      </c>
      <c r="Z71" s="180" t="str">
        <f>IF('Form VIII'!$Z$5&lt;&gt;"",'Form VIII'!$Z$5,"")</f>
        <v/>
      </c>
      <c r="AA71" s="180" t="str">
        <f>IF('Form VIII'!$AA$5&lt;&gt;"",'Form VIII'!$AA$5,"")</f>
        <v/>
      </c>
      <c r="AB71" s="180" t="str">
        <f>IF('Form VIII'!$AB$5&lt;&gt;"",'Form VIII'!$AB$5,"")</f>
        <v/>
      </c>
      <c r="AC71" s="180" t="str">
        <f>IF('Form VIII'!$AC$5&lt;&gt;"",'Form VIII'!$AC$5,"")</f>
        <v/>
      </c>
      <c r="AD71" s="180" t="str">
        <f>IF('Form VIII'!$AD$5&lt;&gt;"",'Form VIII'!$AD$5,"")</f>
        <v/>
      </c>
      <c r="AE71" s="180" t="str">
        <f>IF('Form VIII'!$AE$5&lt;&gt;"",'Form VIII'!$AE$5,"")</f>
        <v/>
      </c>
      <c r="AF71" s="180" t="str">
        <f>IF('Form VIII'!$AF$5&lt;&gt;"",'Form VIII'!$AF$5,"")</f>
        <v/>
      </c>
      <c r="AG71" s="180" t="str">
        <f>IF('Form VIII'!$AG$5&lt;&gt;"",'Form VIII'!$AG$5,"")</f>
        <v/>
      </c>
      <c r="AH71" s="180" t="str">
        <f>IF('Form VIII'!$AH$5&lt;&gt;"",'Form VIII'!$AH$5,"")</f>
        <v/>
      </c>
      <c r="AI71" s="160"/>
      <c r="AJ71" s="31">
        <v>1</v>
      </c>
      <c r="AK71" s="31">
        <v>2</v>
      </c>
      <c r="AL71" s="31">
        <v>3</v>
      </c>
      <c r="AM71" s="31">
        <v>4</v>
      </c>
      <c r="AN71" s="31">
        <v>5</v>
      </c>
      <c r="AO71" s="31">
        <v>6</v>
      </c>
      <c r="AP71" s="31">
        <v>7</v>
      </c>
      <c r="AQ71" s="31">
        <v>8</v>
      </c>
      <c r="AR71" s="31">
        <v>9</v>
      </c>
      <c r="AS71" s="31">
        <v>10</v>
      </c>
      <c r="AT71" s="31">
        <v>11</v>
      </c>
      <c r="AU71" s="31">
        <v>12</v>
      </c>
      <c r="AV71" s="31">
        <v>13</v>
      </c>
      <c r="AW71" s="31">
        <v>14</v>
      </c>
      <c r="AX71" s="31">
        <v>15</v>
      </c>
      <c r="AY71" s="31">
        <v>16</v>
      </c>
      <c r="AZ71" s="160"/>
      <c r="BA71" s="4"/>
      <c r="BB71" s="126"/>
      <c r="BC71" s="126"/>
      <c r="BD71" s="126"/>
      <c r="BE71" s="126"/>
      <c r="BF71" s="126"/>
      <c r="BG71" s="126"/>
      <c r="BH71" s="126"/>
      <c r="BI71" s="126"/>
      <c r="BJ71" s="126"/>
      <c r="BK71" s="126"/>
      <c r="BL71" s="127"/>
      <c r="BM71" s="127"/>
      <c r="BN71" s="127"/>
      <c r="BO71" s="127"/>
      <c r="BP71" s="127"/>
      <c r="BQ71" s="127"/>
      <c r="BR71" s="127"/>
      <c r="BS71" s="127"/>
    </row>
    <row r="72" spans="1:71" x14ac:dyDescent="0.2">
      <c r="A72" s="4"/>
      <c r="B72" s="311" t="str">
        <f>IF('Form VI'!$A$9=TRUE,"B",IF('Form VI'!$A$9=FALSE," "))</f>
        <v xml:space="preserve"> </v>
      </c>
      <c r="C72" s="180" t="str">
        <f>IF('Form VIII'!$C$6&lt;&gt;"",'Form VIII'!$C$6,"")</f>
        <v/>
      </c>
      <c r="D72" s="179"/>
      <c r="E72" s="180" t="str">
        <f>IF('Form VIII'!$E$6&lt;&gt;"",'Form VIII'!$E$6,"")</f>
        <v/>
      </c>
      <c r="F72" s="180" t="str">
        <f>IF('Form VIII'!$F$6&lt;&gt;"",'Form VIII'!$F$6,"")</f>
        <v/>
      </c>
      <c r="G72" s="180" t="str">
        <f>IF('Form VIII'!$G$6&lt;&gt;"",'Form VIII'!$G$6,"")</f>
        <v/>
      </c>
      <c r="H72" s="180" t="str">
        <f>IF('Form VIII'!$H$6&lt;&gt;"",'Form VIII'!$H$6,"")</f>
        <v/>
      </c>
      <c r="I72" s="180" t="str">
        <f>IF('Form VIII'!$I$6&lt;&gt;"",'Form VIII'!$I$6,"")</f>
        <v/>
      </c>
      <c r="J72" s="180" t="str">
        <f>IF('Form VIII'!$J$6&lt;&gt;"",'Form VIII'!$J$6,"")</f>
        <v/>
      </c>
      <c r="K72" s="180" t="str">
        <f>IF('Form VIII'!$K$6&lt;&gt;"",'Form VIII'!$K$6,"")</f>
        <v/>
      </c>
      <c r="L72" s="180" t="str">
        <f>IF('Form VIII'!$L$6&lt;&gt;"",'Form VIII'!$L$6,"")</f>
        <v/>
      </c>
      <c r="M72" s="180" t="str">
        <f>IF('Form VIII'!$M$6&lt;&gt;"",'Form VIII'!$M$6,"")</f>
        <v/>
      </c>
      <c r="N72" s="180" t="str">
        <f>IF('Form VIII'!$N$6&lt;&gt;"",'Form VIII'!$N$6,"")</f>
        <v/>
      </c>
      <c r="O72" s="180" t="str">
        <f>IF('Form VIII'!$O$6&lt;&gt;"",'Form VIII'!$O$6,"")</f>
        <v/>
      </c>
      <c r="P72" s="180" t="str">
        <f>IF('Form VIII'!$P$6&lt;&gt;"",'Form VIII'!$P$6,"")</f>
        <v/>
      </c>
      <c r="Q72" s="180" t="str">
        <f>IF('Form VIII'!$Q$6&lt;&gt;"",'Form VIII'!$Q$6,"")</f>
        <v/>
      </c>
      <c r="R72" s="180" t="str">
        <f>IF('Form VIII'!$R$6&lt;&gt;"",'Form VIII'!$R$6,"")</f>
        <v/>
      </c>
      <c r="S72" s="180" t="str">
        <f>IF('Form VIII'!$S$6&lt;&gt;"",'Form VIII'!$S$6,"")</f>
        <v/>
      </c>
      <c r="T72" s="180" t="str">
        <f>IF('Form VIII'!$T$6&lt;&gt;"",'Form VIII'!$T$6,"")</f>
        <v/>
      </c>
      <c r="U72" s="180" t="str">
        <f>IF('Form VIII'!$U$6&lt;&gt;"",'Form VIII'!$U$6,"")</f>
        <v/>
      </c>
      <c r="V72" s="180" t="str">
        <f>IF('Form VIII'!$V$6&lt;&gt;"",'Form VIII'!$V$6,"")</f>
        <v/>
      </c>
      <c r="W72" s="180" t="str">
        <f>IF('Form VIII'!$W$6&lt;&gt;"",'Form VIII'!$W$6,"")</f>
        <v/>
      </c>
      <c r="X72" s="180" t="str">
        <f>IF('Form VIII'!$X$6&lt;&gt;"",'Form VIII'!$X$6,"")</f>
        <v/>
      </c>
      <c r="Y72" s="180" t="str">
        <f>IF('Form VIII'!$Y$6&lt;&gt;"",'Form VIII'!$Y$6,"")</f>
        <v/>
      </c>
      <c r="Z72" s="180" t="str">
        <f>IF('Form VIII'!$Z$6&lt;&gt;"",'Form VIII'!$Z$6,"")</f>
        <v/>
      </c>
      <c r="AA72" s="180" t="str">
        <f>IF('Form VIII'!$AA$6&lt;&gt;"",'Form VIII'!$AA$6,"")</f>
        <v/>
      </c>
      <c r="AB72" s="180" t="str">
        <f>IF('Form VIII'!$AB$6&lt;&gt;"",'Form VIII'!$AB$6,"")</f>
        <v/>
      </c>
      <c r="AC72" s="180" t="str">
        <f>IF('Form VIII'!$AC$6&lt;&gt;"",'Form VIII'!$AC$6,"")</f>
        <v/>
      </c>
      <c r="AD72" s="180" t="str">
        <f>IF('Form VIII'!$AD$6&lt;&gt;"",'Form VIII'!$AD$6,"")</f>
        <v/>
      </c>
      <c r="AE72" s="180" t="str">
        <f>IF('Form VIII'!$AE$6&lt;&gt;"",'Form VIII'!$AE$6,"")</f>
        <v/>
      </c>
      <c r="AF72" s="180" t="str">
        <f>IF('Form VIII'!$AF$6&lt;&gt;"",'Form VIII'!$AF$6,"")</f>
        <v/>
      </c>
      <c r="AG72" s="180" t="str">
        <f>IF('Form VIII'!$AG$6&lt;&gt;"",'Form VIII'!$AG$6,"")</f>
        <v/>
      </c>
      <c r="AH72" s="180" t="str">
        <f>IF('Form VIII'!$AH$6&lt;&gt;"",'Form VIII'!$AH$6,"")</f>
        <v/>
      </c>
      <c r="AI72" s="160"/>
      <c r="AJ72" s="235">
        <f>'Form XXIII'!$G$7</f>
        <v>0</v>
      </c>
      <c r="AK72" s="235">
        <f>'Form XXIII'!$H$7</f>
        <v>0</v>
      </c>
      <c r="AL72" s="235">
        <f>'Form XXIII'!$I$7</f>
        <v>0</v>
      </c>
      <c r="AM72" s="235">
        <f>'Form XXIII'!$J$7</f>
        <v>0</v>
      </c>
      <c r="AN72" s="235">
        <f>'Form XXIII'!$K$7</f>
        <v>0</v>
      </c>
      <c r="AO72" s="235">
        <f>'Form XXIII'!$L$7</f>
        <v>0</v>
      </c>
      <c r="AP72" s="235">
        <f>'Form XXIII'!$M$7</f>
        <v>0</v>
      </c>
      <c r="AQ72" s="235">
        <f>'Form XXIII'!$N$7</f>
        <v>0</v>
      </c>
      <c r="AR72" s="235">
        <f>'Form XXIII'!$O$7</f>
        <v>0</v>
      </c>
      <c r="AS72" s="235">
        <f>'Form XXIII'!$P$7</f>
        <v>0</v>
      </c>
      <c r="AT72" s="235">
        <f>'Form XXIII'!$Q$7</f>
        <v>0</v>
      </c>
      <c r="AU72" s="235">
        <f>'Form XXIII'!$R$7</f>
        <v>0</v>
      </c>
      <c r="AV72" s="235">
        <f>'Form XXIII'!$S$7</f>
        <v>0</v>
      </c>
      <c r="AW72" s="235">
        <f>'Form XXIII'!$T$7</f>
        <v>0</v>
      </c>
      <c r="AX72" s="235">
        <f>'Form XXIII'!$U$7</f>
        <v>0</v>
      </c>
      <c r="AY72" s="235">
        <f>'Form XXIII'!$V$7</f>
        <v>0</v>
      </c>
      <c r="AZ72" s="160"/>
      <c r="BA72" s="4"/>
      <c r="BB72" s="126"/>
      <c r="BC72" s="126"/>
      <c r="BD72" s="126"/>
      <c r="BE72" s="126"/>
      <c r="BF72" s="126"/>
      <c r="BG72" s="126"/>
      <c r="BH72" s="126"/>
      <c r="BI72" s="126"/>
      <c r="BJ72" s="126"/>
      <c r="BK72" s="126"/>
      <c r="BL72" s="127"/>
      <c r="BM72" s="127"/>
      <c r="BN72" s="127"/>
      <c r="BO72" s="127"/>
      <c r="BP72" s="127"/>
      <c r="BQ72" s="127"/>
      <c r="BR72" s="127"/>
      <c r="BS72" s="127"/>
    </row>
    <row r="73" spans="1:71" ht="13.5" thickBot="1" x14ac:dyDescent="0.25">
      <c r="A73" s="4"/>
      <c r="B73" s="311" t="str">
        <f>IF('Form VI'!$A$10=TRUE,"C",IF('Form VI'!$A$10=FALSE," "))</f>
        <v xml:space="preserve"> </v>
      </c>
      <c r="C73" s="180" t="str">
        <f>IF('Form VIII'!$C$7&lt;&gt;"",'Form VIII'!$C$7,"")</f>
        <v/>
      </c>
      <c r="D73" s="180" t="str">
        <f>IF('Form VIII'!$D$7&lt;&gt;"",'Form VIII'!$D$7,"")</f>
        <v/>
      </c>
      <c r="E73" s="179"/>
      <c r="F73" s="180" t="str">
        <f>IF('Form VIII'!$F$7&lt;&gt;"",'Form VIII'!$F$7,"")</f>
        <v/>
      </c>
      <c r="G73" s="180" t="str">
        <f>IF('Form VIII'!$G$7&lt;&gt;"",'Form VIII'!$G$7,"")</f>
        <v/>
      </c>
      <c r="H73" s="180" t="str">
        <f>IF('Form VIII'!$H$7&lt;&gt;"",'Form VIII'!$H$7,"")</f>
        <v/>
      </c>
      <c r="I73" s="180" t="str">
        <f>IF('Form VIII'!$I$7&lt;&gt;"",'Form VIII'!$I$7,"")</f>
        <v/>
      </c>
      <c r="J73" s="180" t="str">
        <f>IF('Form VIII'!$J$7&lt;&gt;"",'Form VIII'!$J$7,"")</f>
        <v/>
      </c>
      <c r="K73" s="180" t="str">
        <f>IF('Form VIII'!$K$7&lt;&gt;"",'Form VIII'!$K$7,"")</f>
        <v/>
      </c>
      <c r="L73" s="180" t="str">
        <f>IF('Form VIII'!$L$7&lt;&gt;"",'Form VIII'!$L$7,"")</f>
        <v/>
      </c>
      <c r="M73" s="180" t="str">
        <f>IF('Form VIII'!$M$7&lt;&gt;"",'Form VIII'!$M$7,"")</f>
        <v/>
      </c>
      <c r="N73" s="180" t="str">
        <f>IF('Form VIII'!$N$7&lt;&gt;"",'Form VIII'!$N$7,"")</f>
        <v/>
      </c>
      <c r="O73" s="180" t="str">
        <f>IF('Form VIII'!$O$7&lt;&gt;"",'Form VIII'!$O$7,"")</f>
        <v/>
      </c>
      <c r="P73" s="180" t="str">
        <f>IF('Form VIII'!$P$7&lt;&gt;"",'Form VIII'!$P$7,"")</f>
        <v/>
      </c>
      <c r="Q73" s="180" t="str">
        <f>IF('Form VIII'!$Q$7&lt;&gt;"",'Form VIII'!$Q$7,"")</f>
        <v/>
      </c>
      <c r="R73" s="180" t="str">
        <f>IF('Form VIII'!$R$7&lt;&gt;"",'Form VIII'!$R$7,"")</f>
        <v/>
      </c>
      <c r="S73" s="180" t="str">
        <f>IF('Form VIII'!$S$7&lt;&gt;"",'Form VIII'!$S$7,"")</f>
        <v/>
      </c>
      <c r="T73" s="180" t="str">
        <f>IF('Form VIII'!$T$7&lt;&gt;"",'Form VIII'!$T$7,"")</f>
        <v/>
      </c>
      <c r="U73" s="180" t="str">
        <f>IF('Form VIII'!$U$7&lt;&gt;"",'Form VIII'!$U$7,"")</f>
        <v/>
      </c>
      <c r="V73" s="180" t="str">
        <f>IF('Form VIII'!$V$7&lt;&gt;"",'Form VIII'!$V$7,"")</f>
        <v/>
      </c>
      <c r="W73" s="180" t="str">
        <f>IF('Form VIII'!$W$7&lt;&gt;"",'Form VIII'!$W$7,"")</f>
        <v/>
      </c>
      <c r="X73" s="180" t="str">
        <f>IF('Form VIII'!$X$7&lt;&gt;"",'Form VIII'!$X$7,"")</f>
        <v/>
      </c>
      <c r="Y73" s="180" t="str">
        <f>IF('Form VIII'!$Y$7&lt;&gt;"",'Form VIII'!$Y$7,"")</f>
        <v/>
      </c>
      <c r="Z73" s="180" t="str">
        <f>IF('Form VIII'!$Z$7&lt;&gt;"",'Form VIII'!$Z$7,"")</f>
        <v/>
      </c>
      <c r="AA73" s="180" t="str">
        <f>IF('Form VIII'!$AA$7&lt;&gt;"",'Form VIII'!$AA$7,"")</f>
        <v/>
      </c>
      <c r="AB73" s="180" t="str">
        <f>IF('Form VIII'!$AB$7&lt;&gt;"",'Form VIII'!$AB$7,"")</f>
        <v/>
      </c>
      <c r="AC73" s="180" t="str">
        <f>IF('Form VIII'!$AC$7&lt;&gt;"",'Form VIII'!$AC$7,"")</f>
        <v/>
      </c>
      <c r="AD73" s="180" t="str">
        <f>IF('Form VIII'!$AD$7&lt;&gt;"",'Form VIII'!$AD$7,"")</f>
        <v/>
      </c>
      <c r="AE73" s="180" t="str">
        <f>IF('Form VIII'!$AE$7&lt;&gt;"",'Form VIII'!$AE$7,"")</f>
        <v/>
      </c>
      <c r="AF73" s="180" t="str">
        <f>IF('Form VIII'!$AF$7&lt;&gt;"",'Form VIII'!$AF$7,"")</f>
        <v/>
      </c>
      <c r="AG73" s="180" t="str">
        <f>IF('Form VIII'!$AG$7&lt;&gt;"",'Form VIII'!$AG$7,"")</f>
        <v/>
      </c>
      <c r="AH73" s="180" t="str">
        <f>IF('Form VIII'!$AH$7&lt;&gt;"",'Form VIII'!$AH$7,"")</f>
        <v/>
      </c>
      <c r="AI73" s="160"/>
      <c r="AJ73" s="197" t="b">
        <v>0</v>
      </c>
      <c r="AK73" s="197" t="b">
        <v>0</v>
      </c>
      <c r="AL73" s="197" t="b">
        <v>0</v>
      </c>
      <c r="AM73" s="197" t="b">
        <v>0</v>
      </c>
      <c r="AN73" s="197" t="b">
        <v>0</v>
      </c>
      <c r="AO73" s="197" t="b">
        <v>0</v>
      </c>
      <c r="AP73" s="197" t="b">
        <v>0</v>
      </c>
      <c r="AQ73" s="197" t="b">
        <v>0</v>
      </c>
      <c r="AR73" s="197" t="b">
        <v>0</v>
      </c>
      <c r="AS73" s="197" t="b">
        <v>0</v>
      </c>
      <c r="AT73" s="197" t="b">
        <v>0</v>
      </c>
      <c r="AU73" s="197" t="b">
        <v>0</v>
      </c>
      <c r="AV73" s="197" t="b">
        <v>0</v>
      </c>
      <c r="AW73" s="197" t="b">
        <v>0</v>
      </c>
      <c r="AX73" s="197" t="b">
        <v>0</v>
      </c>
      <c r="AY73" s="197" t="b">
        <v>0</v>
      </c>
      <c r="AZ73" s="1283" t="s">
        <v>466</v>
      </c>
      <c r="BA73" s="1284"/>
      <c r="BB73" s="126"/>
      <c r="BC73" s="126"/>
      <c r="BD73" s="126"/>
      <c r="BE73" s="126"/>
      <c r="BF73" s="126"/>
      <c r="BG73" s="126"/>
      <c r="BH73" s="126"/>
      <c r="BI73" s="126"/>
      <c r="BJ73" s="126"/>
      <c r="BK73" s="126"/>
      <c r="BL73" s="127"/>
      <c r="BM73" s="127"/>
      <c r="BN73" s="127"/>
      <c r="BO73" s="127"/>
      <c r="BP73" s="127"/>
      <c r="BQ73" s="127"/>
      <c r="BR73" s="127"/>
      <c r="BS73" s="127"/>
    </row>
    <row r="74" spans="1:71" x14ac:dyDescent="0.2">
      <c r="A74" s="4"/>
      <c r="B74" s="311" t="str">
        <f>IF('Form VI'!$A$11=TRUE,"D",IF('Form VI'!$A$11=FALSE," "))</f>
        <v xml:space="preserve"> </v>
      </c>
      <c r="C74" s="180" t="str">
        <f>IF('Form VIII'!$C$8&lt;&gt;"",'Form VIII'!$C$8,"")</f>
        <v/>
      </c>
      <c r="D74" s="180" t="str">
        <f>IF('Form VIII'!$D$8&lt;&gt;"",'Form VIII'!$D$8,"")</f>
        <v/>
      </c>
      <c r="E74" s="180" t="str">
        <f>IF('Form VIII'!$E$8&lt;&gt;"",'Form VIII'!$E$8,"")</f>
        <v/>
      </c>
      <c r="F74" s="179"/>
      <c r="G74" s="180" t="str">
        <f>IF('Form VIII'!$G$8&lt;&gt;"",'Form VIII'!$G$8,"")</f>
        <v/>
      </c>
      <c r="H74" s="180" t="str">
        <f>IF('Form VIII'!$H$8&lt;&gt;"",'Form VIII'!$H$8,"")</f>
        <v/>
      </c>
      <c r="I74" s="180" t="str">
        <f>IF('Form VIII'!$I$8&lt;&gt;"",'Form VIII'!$I$8,"")</f>
        <v/>
      </c>
      <c r="J74" s="180" t="str">
        <f>IF('Form VIII'!$J$8&lt;&gt;"",'Form VIII'!$J$8,"")</f>
        <v/>
      </c>
      <c r="K74" s="180" t="str">
        <f>IF('Form VIII'!$K$8&lt;&gt;"",'Form VIII'!$K$8,"")</f>
        <v/>
      </c>
      <c r="L74" s="180" t="str">
        <f>IF('Form VIII'!$L$8&lt;&gt;"",'Form VIII'!$L$8,"")</f>
        <v/>
      </c>
      <c r="M74" s="180" t="str">
        <f>IF('Form VIII'!$M$8&lt;&gt;"",'Form VIII'!$M$8,"")</f>
        <v/>
      </c>
      <c r="N74" s="180" t="str">
        <f>IF('Form VIII'!$N$8&lt;&gt;"",'Form VIII'!$N$8,"")</f>
        <v/>
      </c>
      <c r="O74" s="180" t="str">
        <f>IF('Form VIII'!$O$8&lt;&gt;"",'Form VIII'!$O$8,"")</f>
        <v/>
      </c>
      <c r="P74" s="180" t="str">
        <f>IF('Form VIII'!$P$8&lt;&gt;"",'Form VIII'!$P$8,"")</f>
        <v/>
      </c>
      <c r="Q74" s="180" t="str">
        <f>IF('Form VIII'!$Q$8&lt;&gt;"",'Form VIII'!$Q$8,"")</f>
        <v/>
      </c>
      <c r="R74" s="180" t="str">
        <f>IF('Form VIII'!$R$8&lt;&gt;"",'Form VIII'!$R$8,"")</f>
        <v/>
      </c>
      <c r="S74" s="180" t="str">
        <f>IF('Form VIII'!$S$8&lt;&gt;"",'Form VIII'!$S$8,"")</f>
        <v/>
      </c>
      <c r="T74" s="180" t="str">
        <f>IF('Form VIII'!$T$8&lt;&gt;"",'Form VIII'!$T$8,"")</f>
        <v/>
      </c>
      <c r="U74" s="180" t="str">
        <f>IF('Form VIII'!$U$8&lt;&gt;"",'Form VIII'!$U$8,"")</f>
        <v/>
      </c>
      <c r="V74" s="180" t="str">
        <f>IF('Form VIII'!$V$8&lt;&gt;"",'Form VIII'!$V$8,"")</f>
        <v/>
      </c>
      <c r="W74" s="180" t="str">
        <f>IF('Form VIII'!$W$8&lt;&gt;"",'Form VIII'!$W$8,"")</f>
        <v/>
      </c>
      <c r="X74" s="180" t="str">
        <f>IF('Form VIII'!$X$8&lt;&gt;"",'Form VIII'!$X$8,"")</f>
        <v/>
      </c>
      <c r="Y74" s="180" t="str">
        <f>IF('Form VIII'!$Y$8&lt;&gt;"",'Form VIII'!$Y$8,"")</f>
        <v/>
      </c>
      <c r="Z74" s="180" t="str">
        <f>IF('Form VIII'!$Z$8&lt;&gt;"",'Form VIII'!$Z$8,"")</f>
        <v/>
      </c>
      <c r="AA74" s="180" t="str">
        <f>IF('Form VIII'!$AA$8&lt;&gt;"",'Form VIII'!$AA$8,"")</f>
        <v/>
      </c>
      <c r="AB74" s="180" t="str">
        <f>IF('Form VIII'!$AB$8&lt;&gt;"",'Form VIII'!$AB$8,"")</f>
        <v/>
      </c>
      <c r="AC74" s="180" t="str">
        <f>IF('Form VIII'!$AC$8&lt;&gt;"",'Form VIII'!$AC$8,"")</f>
        <v/>
      </c>
      <c r="AD74" s="180" t="str">
        <f>IF('Form VIII'!$AD$8&lt;&gt;"",'Form VIII'!$AD$8,"")</f>
        <v/>
      </c>
      <c r="AE74" s="180" t="str">
        <f>IF('Form VIII'!$AE$8&lt;&gt;"",'Form VIII'!$AE$8,"")</f>
        <v/>
      </c>
      <c r="AF74" s="180" t="str">
        <f>IF('Form VIII'!$AF$8&lt;&gt;"",'Form VIII'!$AF$8,"")</f>
        <v/>
      </c>
      <c r="AG74" s="180" t="str">
        <f>IF('Form VIII'!$AG$8&lt;&gt;"",'Form VIII'!$AG$8,"")</f>
        <v/>
      </c>
      <c r="AH74" s="180" t="str">
        <f>IF('Form VIII'!$AH$8&lt;&gt;"",'Form VIII'!$AH$8,"")</f>
        <v/>
      </c>
      <c r="AI74" s="160"/>
      <c r="AJ74" s="43">
        <v>17</v>
      </c>
      <c r="AK74" s="43">
        <v>18</v>
      </c>
      <c r="AL74" s="43">
        <v>19</v>
      </c>
      <c r="AM74" s="43">
        <v>20</v>
      </c>
      <c r="AN74" s="43">
        <v>21</v>
      </c>
      <c r="AO74" s="43">
        <v>22</v>
      </c>
      <c r="AP74" s="43">
        <v>23</v>
      </c>
      <c r="AQ74" s="43">
        <v>24</v>
      </c>
      <c r="AR74" s="43">
        <v>25</v>
      </c>
      <c r="AS74" s="43">
        <v>26</v>
      </c>
      <c r="AT74" s="43">
        <v>27</v>
      </c>
      <c r="AU74" s="43">
        <v>28</v>
      </c>
      <c r="AV74" s="43">
        <v>29</v>
      </c>
      <c r="AW74" s="43">
        <v>30</v>
      </c>
      <c r="AX74" s="43">
        <v>31</v>
      </c>
      <c r="AY74" s="43">
        <v>32</v>
      </c>
      <c r="AZ74" s="160"/>
      <c r="BA74" s="4"/>
      <c r="BB74" s="126"/>
      <c r="BC74" s="126"/>
      <c r="BD74" s="126"/>
      <c r="BE74" s="126"/>
      <c r="BF74" s="126"/>
      <c r="BG74" s="126"/>
      <c r="BH74" s="126"/>
      <c r="BI74" s="126"/>
      <c r="BJ74" s="126"/>
      <c r="BK74" s="126"/>
      <c r="BL74" s="127"/>
      <c r="BM74" s="127"/>
      <c r="BN74" s="127"/>
      <c r="BO74" s="127"/>
      <c r="BP74" s="127"/>
      <c r="BQ74" s="127"/>
      <c r="BR74" s="127"/>
      <c r="BS74" s="127"/>
    </row>
    <row r="75" spans="1:71" x14ac:dyDescent="0.2">
      <c r="A75" s="4"/>
      <c r="B75" s="311" t="str">
        <f>IF('Form VI'!$A$12=TRUE,"E",IF('Form VI'!$A$12=FALSE," "))</f>
        <v xml:space="preserve"> </v>
      </c>
      <c r="C75" s="180" t="str">
        <f>IF('Form VIII'!$C$9&lt;&gt;"",'Form VIII'!$C$9,"")</f>
        <v/>
      </c>
      <c r="D75" s="180" t="str">
        <f>IF('Form VIII'!$D$9&lt;&gt;"",'Form VIII'!$D$9,"")</f>
        <v/>
      </c>
      <c r="E75" s="180" t="str">
        <f>IF('Form VIII'!$E$9&lt;&gt;"",'Form VIII'!$E$9,"")</f>
        <v/>
      </c>
      <c r="F75" s="180" t="str">
        <f>IF('Form VIII'!$F$9&lt;&gt;"",'Form VIII'!$F$9,"")</f>
        <v/>
      </c>
      <c r="G75" s="179"/>
      <c r="H75" s="180" t="str">
        <f>IF('Form VIII'!$H$9&lt;&gt;"",'Form VIII'!$H$9,"")</f>
        <v/>
      </c>
      <c r="I75" s="180" t="str">
        <f>IF('Form VIII'!$I$9&lt;&gt;"",'Form VIII'!$I$9,"")</f>
        <v/>
      </c>
      <c r="J75" s="180" t="str">
        <f>IF('Form VIII'!$J$9&lt;&gt;"",'Form VIII'!$J$9,"")</f>
        <v/>
      </c>
      <c r="K75" s="180" t="str">
        <f>IF('Form VIII'!$K$9&lt;&gt;"",'Form VIII'!$K$9,"")</f>
        <v/>
      </c>
      <c r="L75" s="180" t="str">
        <f>IF('Form VIII'!$L$9&lt;&gt;"",'Form VIII'!$L$9,"")</f>
        <v/>
      </c>
      <c r="M75" s="180" t="str">
        <f>IF('Form VIII'!$M$9&lt;&gt;"",'Form VIII'!$M$9,"")</f>
        <v/>
      </c>
      <c r="N75" s="180" t="str">
        <f>IF('Form VIII'!$N$9&lt;&gt;"",'Form VIII'!$N$9,"")</f>
        <v/>
      </c>
      <c r="O75" s="180" t="str">
        <f>IF('Form VIII'!$O$9&lt;&gt;"",'Form VIII'!$O$9,"")</f>
        <v/>
      </c>
      <c r="P75" s="180" t="str">
        <f>IF('Form VIII'!$P$9&lt;&gt;"",'Form VIII'!$P$9,"")</f>
        <v/>
      </c>
      <c r="Q75" s="180" t="str">
        <f>IF('Form VIII'!$Q$9&lt;&gt;"",'Form VIII'!$Q$9,"")</f>
        <v/>
      </c>
      <c r="R75" s="180" t="str">
        <f>IF('Form VIII'!$R$9&lt;&gt;"",'Form VIII'!$R$9,"")</f>
        <v/>
      </c>
      <c r="S75" s="180" t="str">
        <f>IF('Form VIII'!$S$9&lt;&gt;"",'Form VIII'!$S$9,"")</f>
        <v/>
      </c>
      <c r="T75" s="180" t="str">
        <f>IF('Form VIII'!$T$9&lt;&gt;"",'Form VIII'!$T$9,"")</f>
        <v/>
      </c>
      <c r="U75" s="180" t="str">
        <f>IF('Form VIII'!$U$9&lt;&gt;"",'Form VIII'!$U$9,"")</f>
        <v/>
      </c>
      <c r="V75" s="180" t="str">
        <f>IF('Form VIII'!$V$9&lt;&gt;"",'Form VIII'!$V$9,"")</f>
        <v/>
      </c>
      <c r="W75" s="180" t="str">
        <f>IF('Form VIII'!$W$9&lt;&gt;"",'Form VIII'!$W$9,"")</f>
        <v/>
      </c>
      <c r="X75" s="180" t="str">
        <f>IF('Form VIII'!$X$9&lt;&gt;"",'Form VIII'!$X$9,"")</f>
        <v/>
      </c>
      <c r="Y75" s="180" t="str">
        <f>IF('Form VIII'!$Y$9&lt;&gt;"",'Form VIII'!$Y$9,"")</f>
        <v/>
      </c>
      <c r="Z75" s="180" t="str">
        <f>IF('Form VIII'!$Z$9&lt;&gt;"",'Form VIII'!$Z$9,"")</f>
        <v/>
      </c>
      <c r="AA75" s="180" t="str">
        <f>IF('Form VIII'!$AA$9&lt;&gt;"",'Form VIII'!$AA$9,"")</f>
        <v/>
      </c>
      <c r="AB75" s="180" t="str">
        <f>IF('Form VIII'!$AB$9&lt;&gt;"",'Form VIII'!$AB$9,"")</f>
        <v/>
      </c>
      <c r="AC75" s="180" t="str">
        <f>IF('Form VIII'!$AC$9&lt;&gt;"",'Form VIII'!$AC$9,"")</f>
        <v/>
      </c>
      <c r="AD75" s="180" t="str">
        <f>IF('Form VIII'!$AD$9&lt;&gt;"",'Form VIII'!$AD$9,"")</f>
        <v/>
      </c>
      <c r="AE75" s="180" t="str">
        <f>IF('Form VIII'!$AE$9&lt;&gt;"",'Form VIII'!$AE$9,"")</f>
        <v/>
      </c>
      <c r="AF75" s="180" t="str">
        <f>IF('Form VIII'!$AF$9&lt;&gt;"",'Form VIII'!$AF$9,"")</f>
        <v/>
      </c>
      <c r="AG75" s="180" t="str">
        <f>IF('Form VIII'!$AG$9&lt;&gt;"",'Form VIII'!$AG$9,"")</f>
        <v/>
      </c>
      <c r="AH75" s="180" t="str">
        <f>IF('Form VIII'!$AH$9&lt;&gt;"",'Form VIII'!$AH$9,"")</f>
        <v/>
      </c>
      <c r="AI75" s="160"/>
      <c r="AJ75" s="235">
        <f>'Form XXIII'!$G$11</f>
        <v>0</v>
      </c>
      <c r="AK75" s="235">
        <f>'Form XXIII'!$H$11</f>
        <v>0</v>
      </c>
      <c r="AL75" s="235">
        <f>'Form XXIII'!$I$11</f>
        <v>0</v>
      </c>
      <c r="AM75" s="235">
        <f>'Form XXIII'!$J$11</f>
        <v>0</v>
      </c>
      <c r="AN75" s="235">
        <f>'Form XXIII'!$K$11</f>
        <v>0</v>
      </c>
      <c r="AO75" s="235">
        <f>'Form XXIII'!$L$11</f>
        <v>0</v>
      </c>
      <c r="AP75" s="235">
        <f>'Form XXIII'!$M$11</f>
        <v>0</v>
      </c>
      <c r="AQ75" s="235">
        <f>'Form XXIII'!$N$11</f>
        <v>0</v>
      </c>
      <c r="AR75" s="235">
        <f>'Form XXIII'!$O$11</f>
        <v>0</v>
      </c>
      <c r="AS75" s="235">
        <f>'Form XXIII'!$P$11</f>
        <v>0</v>
      </c>
      <c r="AT75" s="235">
        <f>'Form XXIII'!$Q$11</f>
        <v>0</v>
      </c>
      <c r="AU75" s="235">
        <f>'Form XXIII'!$R$11</f>
        <v>0</v>
      </c>
      <c r="AV75" s="235">
        <f>'Form XXIII'!$S$11</f>
        <v>0</v>
      </c>
      <c r="AW75" s="235">
        <f>'Form XXIII'!$T$11</f>
        <v>0</v>
      </c>
      <c r="AX75" s="235">
        <f>'Form XXIII'!$U$11</f>
        <v>0</v>
      </c>
      <c r="AY75" s="235">
        <f>'Form XXIII'!$V$11</f>
        <v>0</v>
      </c>
      <c r="AZ75" s="160"/>
      <c r="BA75" s="4"/>
      <c r="BB75" s="126"/>
      <c r="BC75" s="126"/>
      <c r="BD75" s="126"/>
      <c r="BE75" s="126"/>
      <c r="BF75" s="126"/>
      <c r="BG75" s="126"/>
      <c r="BH75" s="126"/>
      <c r="BI75" s="126"/>
      <c r="BJ75" s="126"/>
      <c r="BK75" s="126"/>
      <c r="BL75" s="127"/>
      <c r="BM75" s="127"/>
      <c r="BN75" s="127"/>
      <c r="BO75" s="127"/>
      <c r="BP75" s="127"/>
      <c r="BQ75" s="127"/>
      <c r="BR75" s="127"/>
      <c r="BS75" s="127"/>
    </row>
    <row r="76" spans="1:71" x14ac:dyDescent="0.2">
      <c r="A76" s="4"/>
      <c r="B76" s="311" t="str">
        <f>IF('Form VI'!$A$13=TRUE,"F",IF('Form VI'!$A$13=FALSE," "))</f>
        <v xml:space="preserve"> </v>
      </c>
      <c r="C76" s="180" t="str">
        <f>IF('Form VIII'!$C$10&lt;&gt;"",'Form VIII'!$C$10,"")</f>
        <v/>
      </c>
      <c r="D76" s="180" t="str">
        <f>IF('Form VIII'!$D$10&lt;&gt;"",'Form VIII'!$D$10,"")</f>
        <v/>
      </c>
      <c r="E76" s="180" t="str">
        <f>IF('Form VIII'!$E$10&lt;&gt;"",'Form VIII'!$E$10,"")</f>
        <v/>
      </c>
      <c r="F76" s="180" t="str">
        <f>IF('Form VIII'!$F$10&lt;&gt;"",'Form VIII'!$F$10,"")</f>
        <v/>
      </c>
      <c r="G76" s="180" t="str">
        <f>IF('Form VIII'!$G$10&lt;&gt;"",'Form VIII'!$G$10,"")</f>
        <v/>
      </c>
      <c r="H76" s="179"/>
      <c r="I76" s="180" t="str">
        <f>IF('Form VIII'!$I$10&lt;&gt;"",'Form VIII'!$I$10,"")</f>
        <v/>
      </c>
      <c r="J76" s="180" t="str">
        <f>IF('Form VIII'!$J$10&lt;&gt;"",'Form VIII'!$J$10,"")</f>
        <v/>
      </c>
      <c r="K76" s="180" t="str">
        <f>IF('Form VIII'!$K$10&lt;&gt;"",'Form VIII'!$K$10,"")</f>
        <v/>
      </c>
      <c r="L76" s="180" t="str">
        <f>IF('Form VIII'!$L$10&lt;&gt;"",'Form VIII'!$L$10,"")</f>
        <v/>
      </c>
      <c r="M76" s="180" t="str">
        <f>IF('Form VIII'!$M$10&lt;&gt;"",'Form VIII'!$M$10,"")</f>
        <v/>
      </c>
      <c r="N76" s="180" t="str">
        <f>IF('Form VIII'!$N$10&lt;&gt;"",'Form VIII'!$N$10,"")</f>
        <v/>
      </c>
      <c r="O76" s="180" t="str">
        <f>IF('Form VIII'!$O$10&lt;&gt;"",'Form VIII'!$O$10,"")</f>
        <v/>
      </c>
      <c r="P76" s="180" t="str">
        <f>IF('Form VIII'!$P$10&lt;&gt;"",'Form VIII'!$P$10,"")</f>
        <v/>
      </c>
      <c r="Q76" s="180" t="str">
        <f>IF('Form VIII'!$Q$10&lt;&gt;"",'Form VIII'!$Q$10,"")</f>
        <v/>
      </c>
      <c r="R76" s="180" t="str">
        <f>IF('Form VIII'!$R$10&lt;&gt;"",'Form VIII'!$R$10,"")</f>
        <v/>
      </c>
      <c r="S76" s="180" t="str">
        <f>IF('Form VIII'!$S$10&lt;&gt;"",'Form VIII'!$S$10,"")</f>
        <v/>
      </c>
      <c r="T76" s="180" t="str">
        <f>IF('Form VIII'!$T$10&lt;&gt;"",'Form VIII'!$T$10,"")</f>
        <v/>
      </c>
      <c r="U76" s="180" t="str">
        <f>IF('Form VIII'!$U$10&lt;&gt;"",'Form VIII'!$U$10,"")</f>
        <v/>
      </c>
      <c r="V76" s="180" t="str">
        <f>IF('Form VIII'!$V$10&lt;&gt;"",'Form VIII'!$V$10,"")</f>
        <v/>
      </c>
      <c r="W76" s="180" t="str">
        <f>IF('Form VIII'!$W$10&lt;&gt;"",'Form VIII'!$W$10,"")</f>
        <v/>
      </c>
      <c r="X76" s="180" t="str">
        <f>IF('Form VIII'!$X$10&lt;&gt;"",'Form VIII'!$X$10,"")</f>
        <v/>
      </c>
      <c r="Y76" s="180" t="str">
        <f>IF('Form VIII'!$Y$10&lt;&gt;"",'Form VIII'!$Y$10,"")</f>
        <v/>
      </c>
      <c r="Z76" s="180" t="str">
        <f>IF('Form VIII'!$Z$10&lt;&gt;"",'Form VIII'!$Z$10,"")</f>
        <v/>
      </c>
      <c r="AA76" s="180" t="str">
        <f>IF('Form VIII'!$AA$10&lt;&gt;"",'Form VIII'!$AA$10,"")</f>
        <v/>
      </c>
      <c r="AB76" s="180" t="str">
        <f>IF('Form VIII'!$AB$10&lt;&gt;"",'Form VIII'!$AB$10,"")</f>
        <v/>
      </c>
      <c r="AC76" s="180" t="str">
        <f>IF('Form VIII'!$AC$10&lt;&gt;"",'Form VIII'!$AC$10,"")</f>
        <v/>
      </c>
      <c r="AD76" s="180" t="str">
        <f>IF('Form VIII'!$AD$10&lt;&gt;"",'Form VIII'!$AD$10,"")</f>
        <v/>
      </c>
      <c r="AE76" s="180" t="str">
        <f>IF('Form VIII'!$AE$10&lt;&gt;"",'Form VIII'!$AE$10,"")</f>
        <v/>
      </c>
      <c r="AF76" s="180" t="str">
        <f>IF('Form VIII'!$AF$10&lt;&gt;"",'Form VIII'!$AF$10,"")</f>
        <v/>
      </c>
      <c r="AG76" s="180" t="str">
        <f>IF('Form VIII'!$AG$10&lt;&gt;"",'Form VIII'!$AG$10,"")</f>
        <v/>
      </c>
      <c r="AH76" s="180" t="str">
        <f>IF('Form VIII'!$AH$10&lt;&gt;"",'Form VIII'!$AH$10,"")</f>
        <v/>
      </c>
      <c r="AI76" s="160"/>
      <c r="AJ76" s="197" t="b">
        <v>0</v>
      </c>
      <c r="AK76" s="197" t="b">
        <v>0</v>
      </c>
      <c r="AL76" s="197" t="b">
        <v>0</v>
      </c>
      <c r="AM76" s="197" t="b">
        <v>0</v>
      </c>
      <c r="AN76" s="197" t="b">
        <v>0</v>
      </c>
      <c r="AO76" s="197" t="b">
        <v>0</v>
      </c>
      <c r="AP76" s="197" t="b">
        <v>0</v>
      </c>
      <c r="AQ76" s="197" t="b">
        <v>0</v>
      </c>
      <c r="AR76" s="197" t="b">
        <v>0</v>
      </c>
      <c r="AS76" s="197" t="b">
        <v>0</v>
      </c>
      <c r="AT76" s="197" t="b">
        <v>0</v>
      </c>
      <c r="AU76" s="197" t="b">
        <v>0</v>
      </c>
      <c r="AV76" s="197" t="b">
        <v>0</v>
      </c>
      <c r="AW76" s="197" t="b">
        <v>0</v>
      </c>
      <c r="AX76" s="197" t="b">
        <v>0</v>
      </c>
      <c r="AY76" s="197" t="b">
        <v>0</v>
      </c>
      <c r="AZ76" s="1283" t="s">
        <v>466</v>
      </c>
      <c r="BA76" s="1284"/>
      <c r="BB76" s="126"/>
      <c r="BC76" s="126"/>
      <c r="BD76" s="126"/>
      <c r="BE76" s="126"/>
      <c r="BF76" s="126"/>
      <c r="BG76" s="126"/>
      <c r="BH76" s="126"/>
      <c r="BI76" s="126"/>
      <c r="BJ76" s="126"/>
      <c r="BK76" s="126"/>
      <c r="BL76" s="127"/>
      <c r="BM76" s="127"/>
      <c r="BN76" s="127"/>
      <c r="BO76" s="127"/>
      <c r="BP76" s="127"/>
      <c r="BQ76" s="127"/>
      <c r="BR76" s="127"/>
      <c r="BS76" s="127"/>
    </row>
    <row r="77" spans="1:71" x14ac:dyDescent="0.2">
      <c r="A77" s="4"/>
      <c r="B77" s="311" t="str">
        <f>IF('Form VI'!$A$14=TRUE,"G",IF('Form VI'!$A$14=FALSE," "))</f>
        <v xml:space="preserve"> </v>
      </c>
      <c r="C77" s="180" t="str">
        <f>IF('Form VIII'!$C$11&lt;&gt;"",'Form VIII'!$C$11,"")</f>
        <v/>
      </c>
      <c r="D77" s="180" t="str">
        <f>IF('Form VIII'!$D$11&lt;&gt;"",'Form VIII'!$D$11,"")</f>
        <v/>
      </c>
      <c r="E77" s="180" t="str">
        <f>IF('Form VIII'!$E$11&lt;&gt;"",'Form VIII'!$E$11,"")</f>
        <v/>
      </c>
      <c r="F77" s="180" t="str">
        <f>IF('Form VIII'!$F$11&lt;&gt;"",'Form VIII'!$F$11,"")</f>
        <v/>
      </c>
      <c r="G77" s="180" t="str">
        <f>IF('Form VIII'!$G$11&lt;&gt;"",'Form VIII'!$G$11,"")</f>
        <v/>
      </c>
      <c r="H77" s="180" t="str">
        <f>IF('Form VIII'!$H$11&lt;&gt;"",'Form VIII'!$H$11,"")</f>
        <v/>
      </c>
      <c r="I77" s="179"/>
      <c r="J77" s="180" t="str">
        <f>IF('Form VIII'!$J$11&lt;&gt;"",'Form VIII'!$J$11,"")</f>
        <v/>
      </c>
      <c r="K77" s="180" t="str">
        <f>IF('Form VIII'!$K$11&lt;&gt;"",'Form VIII'!$K$11,"")</f>
        <v/>
      </c>
      <c r="L77" s="180" t="str">
        <f>IF('Form VIII'!$L$11&lt;&gt;"",'Form VIII'!$L$11,"")</f>
        <v/>
      </c>
      <c r="M77" s="180" t="str">
        <f>IF('Form VIII'!$M$11&lt;&gt;"",'Form VIII'!$M$11,"")</f>
        <v/>
      </c>
      <c r="N77" s="180" t="str">
        <f>IF('Form VIII'!$N$11&lt;&gt;"",'Form VIII'!$N$11,"")</f>
        <v/>
      </c>
      <c r="O77" s="180" t="str">
        <f>IF('Form VIII'!$O$11&lt;&gt;"",'Form VIII'!$O$11,"")</f>
        <v/>
      </c>
      <c r="P77" s="180" t="str">
        <f>IF('Form VIII'!$P$11&lt;&gt;"",'Form VIII'!$P$11,"")</f>
        <v/>
      </c>
      <c r="Q77" s="180" t="str">
        <f>IF('Form VIII'!$Q$11&lt;&gt;"",'Form VIII'!$Q$11,"")</f>
        <v/>
      </c>
      <c r="R77" s="180" t="str">
        <f>IF('Form VIII'!$R$11&lt;&gt;"",'Form VIII'!$R$11,"")</f>
        <v/>
      </c>
      <c r="S77" s="180" t="str">
        <f>IF('Form VIII'!$S$11&lt;&gt;"",'Form VIII'!$S$11,"")</f>
        <v/>
      </c>
      <c r="T77" s="180" t="str">
        <f>IF('Form VIII'!$T$11&lt;&gt;"",'Form VIII'!$T$11,"")</f>
        <v/>
      </c>
      <c r="U77" s="180" t="str">
        <f>IF('Form VIII'!$U$11&lt;&gt;"",'Form VIII'!$U$11,"")</f>
        <v/>
      </c>
      <c r="V77" s="180" t="str">
        <f>IF('Form VIII'!$V$11&lt;&gt;"",'Form VIII'!$V$11,"")</f>
        <v/>
      </c>
      <c r="W77" s="180" t="str">
        <f>IF('Form VIII'!$W$11&lt;&gt;"",'Form VIII'!$W$11,"")</f>
        <v/>
      </c>
      <c r="X77" s="180" t="str">
        <f>IF('Form VIII'!$X$11&lt;&gt;"",'Form VIII'!$X$11,"")</f>
        <v/>
      </c>
      <c r="Y77" s="180" t="str">
        <f>IF('Form VIII'!$Y$11&lt;&gt;"",'Form VIII'!$Y$11,"")</f>
        <v/>
      </c>
      <c r="Z77" s="180" t="str">
        <f>IF('Form VIII'!$Z$11&lt;&gt;"",'Form VIII'!$Z$11,"")</f>
        <v/>
      </c>
      <c r="AA77" s="180" t="str">
        <f>IF('Form VIII'!$AA$11&lt;&gt;"",'Form VIII'!$AA$11,"")</f>
        <v/>
      </c>
      <c r="AB77" s="180" t="str">
        <f>IF('Form VIII'!$AB$11&lt;&gt;"",'Form VIII'!$AB$11,"")</f>
        <v/>
      </c>
      <c r="AC77" s="180" t="str">
        <f>IF('Form VIII'!$AC$11&lt;&gt;"",'Form VIII'!$AC$11,"")</f>
        <v/>
      </c>
      <c r="AD77" s="180" t="str">
        <f>IF('Form VIII'!$AD$11&lt;&gt;"",'Form VIII'!$AD$11,"")</f>
        <v/>
      </c>
      <c r="AE77" s="180" t="str">
        <f>IF('Form VIII'!$AE$11&lt;&gt;"",'Form VIII'!$AE$11,"")</f>
        <v/>
      </c>
      <c r="AF77" s="180" t="str">
        <f>IF('Form VIII'!$AF$11&lt;&gt;"",'Form VIII'!$AF$11,"")</f>
        <v/>
      </c>
      <c r="AG77" s="180" t="str">
        <f>IF('Form VIII'!$AG$11&lt;&gt;"",'Form VIII'!$AG$11,"")</f>
        <v/>
      </c>
      <c r="AH77" s="180" t="str">
        <f>IF('Form VIII'!$AH$11&lt;&gt;"",'Form VIII'!$AH$11,"")</f>
        <v/>
      </c>
      <c r="AI77" s="159"/>
      <c r="AJ77" s="1317" t="s">
        <v>453</v>
      </c>
      <c r="AK77" s="1318"/>
      <c r="AL77" s="1318"/>
      <c r="AM77" s="1318"/>
      <c r="AN77" s="1318"/>
      <c r="AO77" s="1318"/>
      <c r="AP77" s="1318"/>
      <c r="AQ77" s="1318"/>
      <c r="AR77" s="1318"/>
      <c r="AS77" s="1318"/>
      <c r="AT77" s="1318"/>
      <c r="AU77" s="1318"/>
      <c r="AV77" s="1318"/>
      <c r="AW77" s="1318"/>
      <c r="AX77" s="1318"/>
      <c r="AY77" s="1319"/>
      <c r="AZ77" s="160"/>
      <c r="BA77" s="4"/>
      <c r="BB77" s="126"/>
      <c r="BC77" s="126"/>
      <c r="BD77" s="126"/>
      <c r="BE77" s="126"/>
      <c r="BF77" s="126"/>
      <c r="BG77" s="126"/>
      <c r="BH77" s="126"/>
      <c r="BI77" s="126"/>
      <c r="BJ77" s="126"/>
      <c r="BK77" s="126"/>
      <c r="BL77" s="127"/>
      <c r="BM77" s="127"/>
      <c r="BN77" s="127"/>
      <c r="BO77" s="127"/>
      <c r="BP77" s="127"/>
      <c r="BQ77" s="127"/>
      <c r="BR77" s="127"/>
      <c r="BS77" s="127"/>
    </row>
    <row r="78" spans="1:71" x14ac:dyDescent="0.2">
      <c r="A78" s="4"/>
      <c r="B78" s="311" t="str">
        <f>IF('Form VI'!$A$15=TRUE,"H",IF('Form VI'!$A$15=FALSE," "))</f>
        <v xml:space="preserve"> </v>
      </c>
      <c r="C78" s="180" t="str">
        <f>IF('Form VIII'!$C$12&lt;&gt;"",'Form VIII'!$C$12,"")</f>
        <v/>
      </c>
      <c r="D78" s="180" t="str">
        <f>IF('Form VIII'!$D$12&lt;&gt;"",'Form VIII'!$D$12,"")</f>
        <v/>
      </c>
      <c r="E78" s="180" t="str">
        <f>IF('Form VIII'!$E$12&lt;&gt;"",'Form VIII'!$E$12,"")</f>
        <v/>
      </c>
      <c r="F78" s="180" t="str">
        <f>IF('Form VIII'!$F$12&lt;&gt;"",'Form VIII'!$F$12,"")</f>
        <v/>
      </c>
      <c r="G78" s="180" t="str">
        <f>IF('Form VIII'!$G$12&lt;&gt;"",'Form VIII'!$G$12,"")</f>
        <v/>
      </c>
      <c r="H78" s="180" t="str">
        <f>IF('Form VIII'!$H$12&lt;&gt;"",'Form VIII'!$H$12,"")</f>
        <v/>
      </c>
      <c r="I78" s="180" t="str">
        <f>IF('Form VIII'!$I$12&lt;&gt;"",'Form VIII'!$I$12,"")</f>
        <v/>
      </c>
      <c r="J78" s="179"/>
      <c r="K78" s="180" t="str">
        <f>IF('Form VIII'!$K$12&lt;&gt;"",'Form VIII'!$K$12,"")</f>
        <v/>
      </c>
      <c r="L78" s="180" t="str">
        <f>IF('Form VIII'!$L$12&lt;&gt;"",'Form VIII'!$L$12,"")</f>
        <v/>
      </c>
      <c r="M78" s="180" t="str">
        <f>IF('Form VIII'!$M$12&lt;&gt;"",'Form VIII'!$M$12,"")</f>
        <v/>
      </c>
      <c r="N78" s="180" t="str">
        <f>IF('Form VIII'!$N$12&lt;&gt;"",'Form VIII'!$N$12,"")</f>
        <v/>
      </c>
      <c r="O78" s="180" t="str">
        <f>IF('Form VIII'!$O$12&lt;&gt;"",'Form VIII'!$O$12,"")</f>
        <v/>
      </c>
      <c r="P78" s="180" t="str">
        <f>IF('Form VIII'!$P$12&lt;&gt;"",'Form VIII'!$P$12,"")</f>
        <v/>
      </c>
      <c r="Q78" s="180" t="str">
        <f>IF('Form VIII'!$Q$12&lt;&gt;"",'Form VIII'!$Q$12,"")</f>
        <v/>
      </c>
      <c r="R78" s="180" t="str">
        <f>IF('Form VIII'!$R$12&lt;&gt;"",'Form VIII'!$R$12,"")</f>
        <v/>
      </c>
      <c r="S78" s="180" t="str">
        <f>IF('Form VIII'!$S$12&lt;&gt;"",'Form VIII'!$S$12,"")</f>
        <v/>
      </c>
      <c r="T78" s="180" t="str">
        <f>IF('Form VIII'!$T$12&lt;&gt;"",'Form VIII'!$T$12,"")</f>
        <v/>
      </c>
      <c r="U78" s="180" t="str">
        <f>IF('Form VIII'!$U$12&lt;&gt;"",'Form VIII'!$U$12,"")</f>
        <v/>
      </c>
      <c r="V78" s="180" t="str">
        <f>IF('Form VIII'!$V$12&lt;&gt;"",'Form VIII'!$V$12,"")</f>
        <v/>
      </c>
      <c r="W78" s="180" t="str">
        <f>IF('Form VIII'!$W$12&lt;&gt;"",'Form VIII'!$W$12,"")</f>
        <v/>
      </c>
      <c r="X78" s="180" t="str">
        <f>IF('Form VIII'!$X$12&lt;&gt;"",'Form VIII'!$X$12,"")</f>
        <v/>
      </c>
      <c r="Y78" s="180" t="str">
        <f>IF('Form VIII'!$Y$12&lt;&gt;"",'Form VIII'!$Y$12,"")</f>
        <v/>
      </c>
      <c r="Z78" s="180" t="str">
        <f>IF('Form VIII'!$Z$12&lt;&gt;"",'Form VIII'!$Z$12,"")</f>
        <v/>
      </c>
      <c r="AA78" s="180" t="str">
        <f>IF('Form VIII'!$AA$12&lt;&gt;"",'Form VIII'!$AA$12,"")</f>
        <v/>
      </c>
      <c r="AB78" s="180" t="str">
        <f>IF('Form VIII'!$AB$12&lt;&gt;"",'Form VIII'!$AB$12,"")</f>
        <v/>
      </c>
      <c r="AC78" s="180" t="str">
        <f>IF('Form VIII'!$AC$12&lt;&gt;"",'Form VIII'!$AC$12,"")</f>
        <v/>
      </c>
      <c r="AD78" s="180" t="str">
        <f>IF('Form VIII'!$AD$12&lt;&gt;"",'Form VIII'!$AD$12,"")</f>
        <v/>
      </c>
      <c r="AE78" s="180" t="str">
        <f>IF('Form VIII'!$AE$12&lt;&gt;"",'Form VIII'!$AE$12,"")</f>
        <v/>
      </c>
      <c r="AF78" s="180" t="str">
        <f>IF('Form VIII'!$AF$12&lt;&gt;"",'Form VIII'!$AF$12,"")</f>
        <v/>
      </c>
      <c r="AG78" s="180" t="str">
        <f>IF('Form VIII'!$AG$12&lt;&gt;"",'Form VIII'!$AG$12,"")</f>
        <v/>
      </c>
      <c r="AH78" s="180" t="str">
        <f>IF('Form VIII'!$AH$12&lt;&gt;"",'Form VIII'!$AH$12,"")</f>
        <v/>
      </c>
      <c r="AI78" s="159"/>
      <c r="AJ78" s="31">
        <v>1</v>
      </c>
      <c r="AK78" s="31">
        <v>2</v>
      </c>
      <c r="AL78" s="31">
        <v>3</v>
      </c>
      <c r="AM78" s="31">
        <v>4</v>
      </c>
      <c r="AN78" s="31">
        <v>5</v>
      </c>
      <c r="AO78" s="31">
        <v>6</v>
      </c>
      <c r="AP78" s="31">
        <v>7</v>
      </c>
      <c r="AQ78" s="31">
        <v>8</v>
      </c>
      <c r="AR78" s="31">
        <v>9</v>
      </c>
      <c r="AS78" s="31">
        <v>10</v>
      </c>
      <c r="AT78" s="31">
        <v>11</v>
      </c>
      <c r="AU78" s="31">
        <v>12</v>
      </c>
      <c r="AV78" s="31">
        <v>13</v>
      </c>
      <c r="AW78" s="31">
        <v>14</v>
      </c>
      <c r="AX78" s="31">
        <v>15</v>
      </c>
      <c r="AY78" s="31">
        <v>16</v>
      </c>
      <c r="AZ78" s="160"/>
      <c r="BA78" s="4"/>
      <c r="BB78" s="126"/>
      <c r="BC78" s="126"/>
      <c r="BD78" s="126"/>
      <c r="BE78" s="126"/>
      <c r="BF78" s="126"/>
      <c r="BG78" s="126"/>
      <c r="BH78" s="126"/>
      <c r="BI78" s="126"/>
      <c r="BJ78" s="126"/>
      <c r="BK78" s="126"/>
      <c r="BL78" s="127"/>
      <c r="BM78" s="127"/>
      <c r="BN78" s="127"/>
      <c r="BO78" s="127"/>
      <c r="BP78" s="127"/>
      <c r="BQ78" s="127"/>
      <c r="BR78" s="127"/>
      <c r="BS78" s="127"/>
    </row>
    <row r="79" spans="1:71" x14ac:dyDescent="0.2">
      <c r="A79" s="4"/>
      <c r="B79" s="311" t="str">
        <f>IF('Form VI'!$A$16=TRUE,"I",IF('Form VI'!$A$16=FALSE," "))</f>
        <v xml:space="preserve"> </v>
      </c>
      <c r="C79" s="180" t="str">
        <f>IF('Form VIII'!$C$13&lt;&gt;"",'Form VIII'!$C$13,"")</f>
        <v/>
      </c>
      <c r="D79" s="180" t="str">
        <f>IF('Form VIII'!$D$13&lt;&gt;"",'Form VIII'!$D$13,"")</f>
        <v/>
      </c>
      <c r="E79" s="180" t="str">
        <f>IF('Form VIII'!$E$13&lt;&gt;"",'Form VIII'!$E$13,"")</f>
        <v/>
      </c>
      <c r="F79" s="180" t="str">
        <f>IF('Form VIII'!$F$13&lt;&gt;"",'Form VIII'!$F$13,"")</f>
        <v/>
      </c>
      <c r="G79" s="180" t="str">
        <f>IF('Form VIII'!$G$13&lt;&gt;"",'Form VIII'!$G$13,"")</f>
        <v/>
      </c>
      <c r="H79" s="180" t="str">
        <f>IF('Form VIII'!$H$13&lt;&gt;"",'Form VIII'!$H$13,"")</f>
        <v/>
      </c>
      <c r="I79" s="180" t="str">
        <f>IF('Form VIII'!$I$13&lt;&gt;"",'Form VIII'!$I$13,"")</f>
        <v/>
      </c>
      <c r="J79" s="180" t="str">
        <f>IF('Form VIII'!$J$13&lt;&gt;"",'Form VIII'!$J$13,"")</f>
        <v/>
      </c>
      <c r="K79" s="179"/>
      <c r="L79" s="180" t="str">
        <f>IF('Form VIII'!$L$13&lt;&gt;"",'Form VIII'!$L$13,"")</f>
        <v/>
      </c>
      <c r="M79" s="180" t="str">
        <f>IF('Form VIII'!$M$13&lt;&gt;"",'Form VIII'!$M$13,"")</f>
        <v/>
      </c>
      <c r="N79" s="180" t="str">
        <f>IF('Form VIII'!$N$13&lt;&gt;"",'Form VIII'!$N$13,"")</f>
        <v/>
      </c>
      <c r="O79" s="180" t="str">
        <f>IF('Form VIII'!$O$13&lt;&gt;"",'Form VIII'!$O$13,"")</f>
        <v/>
      </c>
      <c r="P79" s="180" t="str">
        <f>IF('Form VIII'!$P$13&lt;&gt;"",'Form VIII'!$P$13,"")</f>
        <v/>
      </c>
      <c r="Q79" s="180" t="str">
        <f>IF('Form VIII'!$Q$13&lt;&gt;"",'Form VIII'!$Q$13,"")</f>
        <v/>
      </c>
      <c r="R79" s="180" t="str">
        <f>IF('Form VIII'!$R$13&lt;&gt;"",'Form VIII'!$R$13,"")</f>
        <v/>
      </c>
      <c r="S79" s="180" t="str">
        <f>IF('Form VIII'!$S$13&lt;&gt;"",'Form VIII'!$S$13,"")</f>
        <v/>
      </c>
      <c r="T79" s="180" t="str">
        <f>IF('Form VIII'!$T$13&lt;&gt;"",'Form VIII'!$T$13,"")</f>
        <v/>
      </c>
      <c r="U79" s="180" t="str">
        <f>IF('Form VIII'!$U$13&lt;&gt;"",'Form VIII'!$U$13,"")</f>
        <v/>
      </c>
      <c r="V79" s="180" t="str">
        <f>IF('Form VIII'!$V$13&lt;&gt;"",'Form VIII'!$V$13,"")</f>
        <v/>
      </c>
      <c r="W79" s="180" t="str">
        <f>IF('Form VIII'!$W$13&lt;&gt;"",'Form VIII'!$W$13,"")</f>
        <v/>
      </c>
      <c r="X79" s="180" t="str">
        <f>IF('Form VIII'!$X$13&lt;&gt;"",'Form VIII'!$X$13,"")</f>
        <v/>
      </c>
      <c r="Y79" s="180" t="str">
        <f>IF('Form VIII'!$Y$13&lt;&gt;"",'Form VIII'!$Y$13,"")</f>
        <v/>
      </c>
      <c r="Z79" s="180" t="str">
        <f>IF('Form VIII'!$Z$13&lt;&gt;"",'Form VIII'!$Z$13,"")</f>
        <v/>
      </c>
      <c r="AA79" s="180" t="str">
        <f>IF('Form VIII'!$AA$13&lt;&gt;"",'Form VIII'!$AA$13,"")</f>
        <v/>
      </c>
      <c r="AB79" s="180" t="str">
        <f>IF('Form VIII'!$AB$13&lt;&gt;"",'Form VIII'!$AB$13,"")</f>
        <v/>
      </c>
      <c r="AC79" s="180" t="str">
        <f>IF('Form VIII'!$AC$13&lt;&gt;"",'Form VIII'!$AC$13,"")</f>
        <v/>
      </c>
      <c r="AD79" s="180" t="str">
        <f>IF('Form VIII'!$AD$13&lt;&gt;"",'Form VIII'!$AD$13,"")</f>
        <v/>
      </c>
      <c r="AE79" s="180" t="str">
        <f>IF('Form VIII'!$AE$13&lt;&gt;"",'Form VIII'!$AE$13,"")</f>
        <v/>
      </c>
      <c r="AF79" s="180" t="str">
        <f>IF('Form VIII'!$AF$13&lt;&gt;"",'Form VIII'!$AF$13,"")</f>
        <v/>
      </c>
      <c r="AG79" s="180" t="str">
        <f>IF('Form VIII'!$AG$13&lt;&gt;"",'Form VIII'!$AG$13,"")</f>
        <v/>
      </c>
      <c r="AH79" s="180" t="str">
        <f>IF('Form VIII'!$AH$13&lt;&gt;"",'Form VIII'!$AH$13,"")</f>
        <v/>
      </c>
      <c r="AI79" s="159"/>
      <c r="AJ79" s="235">
        <f>'Form XXIII'!$G$25</f>
        <v>0</v>
      </c>
      <c r="AK79" s="235">
        <f>'Form XXIII'!$H$25</f>
        <v>0</v>
      </c>
      <c r="AL79" s="235">
        <f>'Form XXIII'!$I$25</f>
        <v>0</v>
      </c>
      <c r="AM79" s="235">
        <f>'Form XXIII'!$J$25</f>
        <v>0</v>
      </c>
      <c r="AN79" s="235">
        <f>'Form XXIII'!$K$25</f>
        <v>0</v>
      </c>
      <c r="AO79" s="235">
        <f>'Form XXIII'!$L$25</f>
        <v>0</v>
      </c>
      <c r="AP79" s="235">
        <f>'Form XXIII'!$M$25</f>
        <v>0</v>
      </c>
      <c r="AQ79" s="235">
        <f>'Form XXIII'!$N$25</f>
        <v>0</v>
      </c>
      <c r="AR79" s="235">
        <f>'Form XXIII'!$O$25</f>
        <v>0</v>
      </c>
      <c r="AS79" s="235">
        <f>'Form XXIII'!$P$25</f>
        <v>0</v>
      </c>
      <c r="AT79" s="235">
        <f>'Form XXIII'!$Q$25</f>
        <v>0</v>
      </c>
      <c r="AU79" s="235">
        <f>'Form XXIII'!$R$25</f>
        <v>0</v>
      </c>
      <c r="AV79" s="235">
        <f>'Form XXIII'!$S$25</f>
        <v>0</v>
      </c>
      <c r="AW79" s="235">
        <f>'Form XXIII'!$T$25</f>
        <v>0</v>
      </c>
      <c r="AX79" s="235">
        <f>'Form XXIII'!$U$25</f>
        <v>0</v>
      </c>
      <c r="AY79" s="235">
        <f>'Form XXIII'!$V$25</f>
        <v>0</v>
      </c>
      <c r="AZ79" s="160"/>
      <c r="BA79" s="4"/>
      <c r="BB79" s="126"/>
      <c r="BC79" s="126"/>
      <c r="BD79" s="126"/>
      <c r="BE79" s="126"/>
      <c r="BF79" s="126"/>
      <c r="BG79" s="126"/>
      <c r="BH79" s="126"/>
      <c r="BI79" s="126"/>
      <c r="BJ79" s="126"/>
      <c r="BK79" s="126"/>
      <c r="BL79" s="127"/>
      <c r="BM79" s="127"/>
      <c r="BN79" s="127"/>
      <c r="BO79" s="127"/>
      <c r="BP79" s="127"/>
      <c r="BQ79" s="127"/>
      <c r="BR79" s="127"/>
      <c r="BS79" s="127"/>
    </row>
    <row r="80" spans="1:71" x14ac:dyDescent="0.2">
      <c r="A80" s="4"/>
      <c r="B80" s="311" t="str">
        <f>IF('Form VI'!$A$17=TRUE,"J",IF('Form VI'!$A$17=FALSE," "))</f>
        <v xml:space="preserve"> </v>
      </c>
      <c r="C80" s="180" t="str">
        <f>IF('Form VIII'!$C$14&lt;&gt;"",'Form VIII'!$C$14,"")</f>
        <v/>
      </c>
      <c r="D80" s="180" t="str">
        <f>IF('Form VIII'!$D$14&lt;&gt;"",'Form VIII'!$D$14,"")</f>
        <v/>
      </c>
      <c r="E80" s="180" t="str">
        <f>IF('Form VIII'!$E$14&lt;&gt;"",'Form VIII'!$E$14,"")</f>
        <v/>
      </c>
      <c r="F80" s="180" t="str">
        <f>IF('Form VIII'!$F$14&lt;&gt;"",'Form VIII'!$F$14,"")</f>
        <v/>
      </c>
      <c r="G80" s="180" t="str">
        <f>IF('Form VIII'!$G$14&lt;&gt;"",'Form VIII'!$G$14,"")</f>
        <v/>
      </c>
      <c r="H80" s="180" t="str">
        <f>IF('Form VIII'!$H$14&lt;&gt;"",'Form VIII'!$H$14,"")</f>
        <v/>
      </c>
      <c r="I80" s="180" t="str">
        <f>IF('Form VIII'!$I$14&lt;&gt;"",'Form VIII'!$I$14,"")</f>
        <v/>
      </c>
      <c r="J80" s="180" t="str">
        <f>IF('Form VIII'!$J$14&lt;&gt;"",'Form VIII'!$J$14,"")</f>
        <v/>
      </c>
      <c r="K80" s="180" t="str">
        <f>IF('Form VIII'!$K$14&lt;&gt;"",'Form VIII'!$K$14,"")</f>
        <v/>
      </c>
      <c r="L80" s="179"/>
      <c r="M80" s="180" t="str">
        <f>IF('Form VIII'!$M$14&lt;&gt;"",'Form VIII'!$M$14,"")</f>
        <v/>
      </c>
      <c r="N80" s="180" t="str">
        <f>IF('Form VIII'!$N$14&lt;&gt;"",'Form VIII'!$N$14,"")</f>
        <v/>
      </c>
      <c r="O80" s="180" t="str">
        <f>IF('Form VIII'!$O$14&lt;&gt;"",'Form VIII'!$O$14,"")</f>
        <v/>
      </c>
      <c r="P80" s="180" t="str">
        <f>IF('Form VIII'!$P$14&lt;&gt;"",'Form VIII'!$P$14,"")</f>
        <v/>
      </c>
      <c r="Q80" s="180" t="str">
        <f>IF('Form VIII'!$Q$14&lt;&gt;"",'Form VIII'!$Q$14,"")</f>
        <v/>
      </c>
      <c r="R80" s="180" t="str">
        <f>IF('Form VIII'!$R$14&lt;&gt;"",'Form VIII'!$R$14,"")</f>
        <v/>
      </c>
      <c r="S80" s="180" t="str">
        <f>IF('Form VIII'!$S$14&lt;&gt;"",'Form VIII'!$S$14,"")</f>
        <v/>
      </c>
      <c r="T80" s="180" t="str">
        <f>IF('Form VIII'!$T$14&lt;&gt;"",'Form VIII'!$T$14,"")</f>
        <v/>
      </c>
      <c r="U80" s="180" t="str">
        <f>IF('Form VIII'!$U$14&lt;&gt;"",'Form VIII'!$U$14,"")</f>
        <v/>
      </c>
      <c r="V80" s="180" t="str">
        <f>IF('Form VIII'!$V$14&lt;&gt;"",'Form VIII'!$V$14,"")</f>
        <v/>
      </c>
      <c r="W80" s="180" t="str">
        <f>IF('Form VIII'!$W$14&lt;&gt;"",'Form VIII'!$W$14,"")</f>
        <v/>
      </c>
      <c r="X80" s="180" t="str">
        <f>IF('Form VIII'!$X$14&lt;&gt;"",'Form VIII'!$X$14,"")</f>
        <v/>
      </c>
      <c r="Y80" s="180" t="str">
        <f>IF('Form VIII'!$Y$14&lt;&gt;"",'Form VIII'!$Y$14,"")</f>
        <v/>
      </c>
      <c r="Z80" s="180" t="str">
        <f>IF('Form VIII'!$Z$14&lt;&gt;"",'Form VIII'!$Z$14,"")</f>
        <v/>
      </c>
      <c r="AA80" s="180" t="str">
        <f>IF('Form VIII'!$AA$14&lt;&gt;"",'Form VIII'!$AA$14,"")</f>
        <v/>
      </c>
      <c r="AB80" s="180" t="str">
        <f>IF('Form VIII'!$AB$14&lt;&gt;"",'Form VIII'!$AB$14,"")</f>
        <v/>
      </c>
      <c r="AC80" s="180" t="str">
        <f>IF('Form VIII'!$AC$14&lt;&gt;"",'Form VIII'!$AC$14,"")</f>
        <v/>
      </c>
      <c r="AD80" s="180" t="str">
        <f>IF('Form VIII'!$AD$14&lt;&gt;"",'Form VIII'!$AD$14,"")</f>
        <v/>
      </c>
      <c r="AE80" s="180" t="str">
        <f>IF('Form VIII'!$AE$14&lt;&gt;"",'Form VIII'!$AE$14,"")</f>
        <v/>
      </c>
      <c r="AF80" s="180" t="str">
        <f>IF('Form VIII'!$AF$14&lt;&gt;"",'Form VIII'!$AF$14,"")</f>
        <v/>
      </c>
      <c r="AG80" s="180" t="str">
        <f>IF('Form VIII'!$AG$14&lt;&gt;"",'Form VIII'!$AG$14,"")</f>
        <v/>
      </c>
      <c r="AH80" s="180" t="str">
        <f>IF('Form VIII'!$AH$14&lt;&gt;"",'Form VIII'!$AH$14,"")</f>
        <v/>
      </c>
      <c r="AI80" s="159"/>
      <c r="AJ80" s="154">
        <v>17</v>
      </c>
      <c r="AK80" s="154">
        <v>18</v>
      </c>
      <c r="AL80" s="154">
        <v>19</v>
      </c>
      <c r="AM80" s="154">
        <v>20</v>
      </c>
      <c r="AN80" s="154">
        <v>21</v>
      </c>
      <c r="AO80" s="154">
        <v>22</v>
      </c>
      <c r="AP80" s="154">
        <v>23</v>
      </c>
      <c r="AQ80" s="154">
        <v>24</v>
      </c>
      <c r="AR80" s="154">
        <v>25</v>
      </c>
      <c r="AS80" s="154">
        <v>26</v>
      </c>
      <c r="AT80" s="154">
        <v>27</v>
      </c>
      <c r="AU80" s="154">
        <v>28</v>
      </c>
      <c r="AV80" s="154">
        <v>29</v>
      </c>
      <c r="AW80" s="154">
        <v>30</v>
      </c>
      <c r="AX80" s="154">
        <v>31</v>
      </c>
      <c r="AY80" s="154">
        <v>32</v>
      </c>
      <c r="AZ80" s="160"/>
      <c r="BA80" s="4"/>
      <c r="BB80" s="126"/>
      <c r="BC80" s="126"/>
      <c r="BD80" s="126"/>
      <c r="BE80" s="126"/>
      <c r="BF80" s="126"/>
      <c r="BG80" s="126"/>
      <c r="BH80" s="126"/>
      <c r="BI80" s="126"/>
      <c r="BJ80" s="126"/>
      <c r="BK80" s="126"/>
      <c r="BL80" s="127"/>
      <c r="BM80" s="127"/>
      <c r="BN80" s="127"/>
      <c r="BO80" s="127"/>
      <c r="BP80" s="127"/>
      <c r="BQ80" s="127"/>
      <c r="BR80" s="127"/>
      <c r="BS80" s="127"/>
    </row>
    <row r="81" spans="1:71" x14ac:dyDescent="0.2">
      <c r="A81" s="4"/>
      <c r="B81" s="311" t="str">
        <f>IF('Form VI'!$A$18=TRUE,"K",IF('Form VI'!$A$18=FALSE," "))</f>
        <v xml:space="preserve"> </v>
      </c>
      <c r="C81" s="180" t="str">
        <f>IF('Form VIII'!$C$15&lt;&gt;"",'Form VIII'!$C$15,"")</f>
        <v/>
      </c>
      <c r="D81" s="180" t="str">
        <f>IF('Form VIII'!$D$15&lt;&gt;"",'Form VIII'!$D$15,"")</f>
        <v/>
      </c>
      <c r="E81" s="180" t="str">
        <f>IF('Form VIII'!$E$15&lt;&gt;"",'Form VIII'!$E$15,"")</f>
        <v/>
      </c>
      <c r="F81" s="180" t="str">
        <f>IF('Form VIII'!$F$15&lt;&gt;"",'Form VIII'!$F$15,"")</f>
        <v/>
      </c>
      <c r="G81" s="180" t="str">
        <f>IF('Form VIII'!$G$15&lt;&gt;"",'Form VIII'!$G$15,"")</f>
        <v/>
      </c>
      <c r="H81" s="180" t="str">
        <f>IF('Form VIII'!$H$15&lt;&gt;"",'Form VIII'!$H$15,"")</f>
        <v/>
      </c>
      <c r="I81" s="180" t="str">
        <f>IF('Form VIII'!$I$15&lt;&gt;"",'Form VIII'!$I$15,"")</f>
        <v/>
      </c>
      <c r="J81" s="180" t="str">
        <f>IF('Form VIII'!$J$15&lt;&gt;"",'Form VIII'!$J$15,"")</f>
        <v/>
      </c>
      <c r="K81" s="180" t="str">
        <f>IF('Form VIII'!$K$15&lt;&gt;"",'Form VIII'!$K$15,"")</f>
        <v/>
      </c>
      <c r="L81" s="180" t="str">
        <f>IF('Form VIII'!$L$15&lt;&gt;"",'Form VIII'!$L$15,"")</f>
        <v/>
      </c>
      <c r="M81" s="179"/>
      <c r="N81" s="180" t="str">
        <f>IF('Form VIII'!$N$15&lt;&gt;"",'Form VIII'!$N$15,"")</f>
        <v/>
      </c>
      <c r="O81" s="180" t="str">
        <f>IF('Form VIII'!$O$15&lt;&gt;"",'Form VIII'!$O$15,"")</f>
        <v/>
      </c>
      <c r="P81" s="180" t="str">
        <f>IF('Form VIII'!$P$15&lt;&gt;"",'Form VIII'!$P$15,"")</f>
        <v/>
      </c>
      <c r="Q81" s="180" t="str">
        <f>IF('Form VIII'!$Q$15&lt;&gt;"",'Form VIII'!$Q$15,"")</f>
        <v/>
      </c>
      <c r="R81" s="180" t="str">
        <f>IF('Form VIII'!$R$15&lt;&gt;"",'Form VIII'!$R$15,"")</f>
        <v/>
      </c>
      <c r="S81" s="180" t="str">
        <f>IF('Form VIII'!$S$15&lt;&gt;"",'Form VIII'!$S$15,"")</f>
        <v/>
      </c>
      <c r="T81" s="180" t="str">
        <f>IF('Form VIII'!$T$15&lt;&gt;"",'Form VIII'!$T$15,"")</f>
        <v/>
      </c>
      <c r="U81" s="180" t="str">
        <f>IF('Form VIII'!$U$15&lt;&gt;"",'Form VIII'!$U$15,"")</f>
        <v/>
      </c>
      <c r="V81" s="180" t="str">
        <f>IF('Form VIII'!$V$15&lt;&gt;"",'Form VIII'!$V$15,"")</f>
        <v/>
      </c>
      <c r="W81" s="180" t="str">
        <f>IF('Form VIII'!$W$15&lt;&gt;"",'Form VIII'!$W$15,"")</f>
        <v/>
      </c>
      <c r="X81" s="180" t="str">
        <f>IF('Form VIII'!$X$15&lt;&gt;"",'Form VIII'!$X$15,"")</f>
        <v/>
      </c>
      <c r="Y81" s="180" t="str">
        <f>IF('Form VIII'!$Y$15&lt;&gt;"",'Form VIII'!$Y$15,"")</f>
        <v/>
      </c>
      <c r="Z81" s="180" t="str">
        <f>IF('Form VIII'!$Z$15&lt;&gt;"",'Form VIII'!$Z$15,"")</f>
        <v/>
      </c>
      <c r="AA81" s="180" t="str">
        <f>IF('Form VIII'!$AA$15&lt;&gt;"",'Form VIII'!$AA$15,"")</f>
        <v/>
      </c>
      <c r="AB81" s="180" t="str">
        <f>IF('Form VIII'!$AB$15&lt;&gt;"",'Form VIII'!$AB$15,"")</f>
        <v/>
      </c>
      <c r="AC81" s="180" t="str">
        <f>IF('Form VIII'!$AC$15&lt;&gt;"",'Form VIII'!$AC$15,"")</f>
        <v/>
      </c>
      <c r="AD81" s="180" t="str">
        <f>IF('Form VIII'!$AD$15&lt;&gt;"",'Form VIII'!$AD$15,"")</f>
        <v/>
      </c>
      <c r="AE81" s="180" t="str">
        <f>IF('Form VIII'!$AE$15&lt;&gt;"",'Form VIII'!$AE$15,"")</f>
        <v/>
      </c>
      <c r="AF81" s="180" t="str">
        <f>IF('Form VIII'!$AF$15&lt;&gt;"",'Form VIII'!$AF$15,"")</f>
        <v/>
      </c>
      <c r="AG81" s="180" t="str">
        <f>IF('Form VIII'!$AG$15&lt;&gt;"",'Form VIII'!$AG$15,"")</f>
        <v/>
      </c>
      <c r="AH81" s="180" t="str">
        <f>IF('Form VIII'!$AH$15&lt;&gt;"",'Form VIII'!$AH$15,"")</f>
        <v/>
      </c>
      <c r="AI81" s="159"/>
      <c r="AJ81" s="235">
        <f>'Form XXIII'!$G$28</f>
        <v>0</v>
      </c>
      <c r="AK81" s="235">
        <f>'Form XXIII'!$H$28</f>
        <v>0</v>
      </c>
      <c r="AL81" s="235">
        <f>'Form XXIII'!$I$28</f>
        <v>0</v>
      </c>
      <c r="AM81" s="235">
        <f>'Form XXIII'!$J$28</f>
        <v>0</v>
      </c>
      <c r="AN81" s="235">
        <f>'Form XXIII'!$K$28</f>
        <v>0</v>
      </c>
      <c r="AO81" s="235">
        <f>'Form XXIII'!$L$28</f>
        <v>0</v>
      </c>
      <c r="AP81" s="235">
        <f>'Form XXIII'!$M$28</f>
        <v>0</v>
      </c>
      <c r="AQ81" s="235">
        <f>'Form XXIII'!$N$28</f>
        <v>0</v>
      </c>
      <c r="AR81" s="235">
        <f>'Form XXIII'!$O$28</f>
        <v>0</v>
      </c>
      <c r="AS81" s="235">
        <f>'Form XXIII'!$P$28</f>
        <v>0</v>
      </c>
      <c r="AT81" s="235">
        <f>'Form XXIII'!$Q$28</f>
        <v>0</v>
      </c>
      <c r="AU81" s="235">
        <f>'Form XXIII'!$R$28</f>
        <v>0</v>
      </c>
      <c r="AV81" s="235">
        <f>'Form XXIII'!$S$28</f>
        <v>0</v>
      </c>
      <c r="AW81" s="235">
        <f>'Form XXIII'!$T$28</f>
        <v>0</v>
      </c>
      <c r="AX81" s="235">
        <f>'Form XXIII'!$U$28</f>
        <v>0</v>
      </c>
      <c r="AY81" s="235">
        <f>'Form XXIII'!$V$28</f>
        <v>0</v>
      </c>
      <c r="AZ81" s="160"/>
      <c r="BA81" s="4"/>
      <c r="BB81" s="126"/>
      <c r="BC81" s="126"/>
      <c r="BD81" s="126"/>
      <c r="BE81" s="126"/>
      <c r="BF81" s="126"/>
      <c r="BG81" s="126"/>
      <c r="BH81" s="126"/>
      <c r="BI81" s="126"/>
      <c r="BJ81" s="126"/>
      <c r="BK81" s="126"/>
      <c r="BL81" s="127"/>
      <c r="BM81" s="127"/>
      <c r="BN81" s="127"/>
      <c r="BO81" s="127"/>
      <c r="BP81" s="127"/>
      <c r="BQ81" s="127"/>
      <c r="BR81" s="127"/>
      <c r="BS81" s="127"/>
    </row>
    <row r="82" spans="1:71" x14ac:dyDescent="0.2">
      <c r="A82" s="4"/>
      <c r="B82" s="311" t="str">
        <f>IF('Form VI'!$A$19=TRUE,"L",IF('Form VI'!$A$19=FALSE," "))</f>
        <v xml:space="preserve"> </v>
      </c>
      <c r="C82" s="180" t="str">
        <f>IF('Form VIII'!$C$16&lt;&gt;"",'Form VIII'!$C$16,"")</f>
        <v/>
      </c>
      <c r="D82" s="180" t="str">
        <f>IF('Form VIII'!$D$16&lt;&gt;"",'Form VIII'!$D$16,"")</f>
        <v/>
      </c>
      <c r="E82" s="180" t="str">
        <f>IF('Form VIII'!$E$16&lt;&gt;"",'Form VIII'!$E$16,"")</f>
        <v/>
      </c>
      <c r="F82" s="180" t="str">
        <f>IF('Form VIII'!$F$16&lt;&gt;"",'Form VIII'!$F$16,"")</f>
        <v/>
      </c>
      <c r="G82" s="180" t="str">
        <f>IF('Form VIII'!$G$16&lt;&gt;"",'Form VIII'!$G$16,"")</f>
        <v/>
      </c>
      <c r="H82" s="180" t="str">
        <f>IF('Form VIII'!$H$16&lt;&gt;"",'Form VIII'!$H$16,"")</f>
        <v/>
      </c>
      <c r="I82" s="180" t="str">
        <f>IF('Form VIII'!$I$16&lt;&gt;"",'Form VIII'!$I$16,"")</f>
        <v/>
      </c>
      <c r="J82" s="180" t="str">
        <f>IF('Form VIII'!$J$16&lt;&gt;"",'Form VIII'!$J$16,"")</f>
        <v/>
      </c>
      <c r="K82" s="180" t="str">
        <f>IF('Form VIII'!$K$16&lt;&gt;"",'Form VIII'!$K$16,"")</f>
        <v/>
      </c>
      <c r="L82" s="180" t="str">
        <f>IF('Form VIII'!$L$16&lt;&gt;"",'Form VIII'!$L$16,"")</f>
        <v/>
      </c>
      <c r="M82" s="180" t="str">
        <f>IF('Form VIII'!$M$16&lt;&gt;"",'Form VIII'!$M$16,"")</f>
        <v/>
      </c>
      <c r="N82" s="179"/>
      <c r="O82" s="180" t="str">
        <f>IF('Form VIII'!$O$16&lt;&gt;"",'Form VIII'!$O$16,"")</f>
        <v/>
      </c>
      <c r="P82" s="180" t="str">
        <f>IF('Form VIII'!$P$16&lt;&gt;"",'Form VIII'!$P$16,"")</f>
        <v/>
      </c>
      <c r="Q82" s="180" t="str">
        <f>IF('Form VIII'!$Q$16&lt;&gt;"",'Form VIII'!$Q$16,"")</f>
        <v/>
      </c>
      <c r="R82" s="180" t="str">
        <f>IF('Form VIII'!$R$16&lt;&gt;"",'Form VIII'!$R$16,"")</f>
        <v/>
      </c>
      <c r="S82" s="180" t="str">
        <f>IF('Form VIII'!$S$16&lt;&gt;"",'Form VIII'!$S$16,"")</f>
        <v/>
      </c>
      <c r="T82" s="180" t="str">
        <f>IF('Form VIII'!$T$16&lt;&gt;"",'Form VIII'!$T$16,"")</f>
        <v/>
      </c>
      <c r="U82" s="180" t="str">
        <f>IF('Form VIII'!$U$16&lt;&gt;"",'Form VIII'!$U$16,"")</f>
        <v/>
      </c>
      <c r="V82" s="180" t="str">
        <f>IF('Form VIII'!$V$16&lt;&gt;"",'Form VIII'!$V$16,"")</f>
        <v/>
      </c>
      <c r="W82" s="180" t="str">
        <f>IF('Form VIII'!$W$16&lt;&gt;"",'Form VIII'!$W$16,"")</f>
        <v/>
      </c>
      <c r="X82" s="180" t="str">
        <f>IF('Form VIII'!$X$16&lt;&gt;"",'Form VIII'!$X$16,"")</f>
        <v/>
      </c>
      <c r="Y82" s="180" t="str">
        <f>IF('Form VIII'!$Y$16&lt;&gt;"",'Form VIII'!$Y$16,"")</f>
        <v/>
      </c>
      <c r="Z82" s="180" t="str">
        <f>IF('Form VIII'!$Z$16&lt;&gt;"",'Form VIII'!$Z$16,"")</f>
        <v/>
      </c>
      <c r="AA82" s="180" t="str">
        <f>IF('Form VIII'!$AA$16&lt;&gt;"",'Form VIII'!$AA$16,"")</f>
        <v/>
      </c>
      <c r="AB82" s="180" t="str">
        <f>IF('Form VIII'!$AB$16&lt;&gt;"",'Form VIII'!$AB$16,"")</f>
        <v/>
      </c>
      <c r="AC82" s="180" t="str">
        <f>IF('Form VIII'!$AC$16&lt;&gt;"",'Form VIII'!$AC$16,"")</f>
        <v/>
      </c>
      <c r="AD82" s="180" t="str">
        <f>IF('Form VIII'!$AD$16&lt;&gt;"",'Form VIII'!$AD$16,"")</f>
        <v/>
      </c>
      <c r="AE82" s="180" t="str">
        <f>IF('Form VIII'!$AE$16&lt;&gt;"",'Form VIII'!$AE$16,"")</f>
        <v/>
      </c>
      <c r="AF82" s="180" t="str">
        <f>IF('Form VIII'!$AF$16&lt;&gt;"",'Form VIII'!$AF$16,"")</f>
        <v/>
      </c>
      <c r="AG82" s="180" t="str">
        <f>IF('Form VIII'!$AG$16&lt;&gt;"",'Form VIII'!$AG$16,"")</f>
        <v/>
      </c>
      <c r="AH82" s="180" t="str">
        <f>IF('Form VIII'!$AH$16&lt;&gt;"",'Form VIII'!$AH$16,"")</f>
        <v/>
      </c>
      <c r="AI82" s="159"/>
      <c r="AJ82" s="1275" t="s">
        <v>494</v>
      </c>
      <c r="AK82" s="1276"/>
      <c r="AL82" s="1276"/>
      <c r="AM82" s="1276"/>
      <c r="AN82" s="1276"/>
      <c r="AO82" s="1276"/>
      <c r="AP82" s="1276"/>
      <c r="AQ82" s="1276"/>
      <c r="AR82" s="1276"/>
      <c r="AS82" s="1276"/>
      <c r="AT82" s="1276"/>
      <c r="AU82" s="1276"/>
      <c r="AV82" s="1276"/>
      <c r="AW82" s="1276"/>
      <c r="AX82" s="1276"/>
      <c r="AY82" s="1276"/>
      <c r="AZ82" s="160"/>
      <c r="BA82" s="4"/>
      <c r="BB82" s="126"/>
      <c r="BC82" s="126"/>
      <c r="BD82" s="126"/>
      <c r="BE82" s="126"/>
      <c r="BF82" s="126"/>
      <c r="BG82" s="126"/>
      <c r="BH82" s="126"/>
      <c r="BI82" s="126"/>
      <c r="BJ82" s="126"/>
      <c r="BK82" s="126"/>
      <c r="BL82" s="127"/>
      <c r="BM82" s="127"/>
      <c r="BN82" s="127"/>
      <c r="BO82" s="127"/>
      <c r="BP82" s="127"/>
      <c r="BQ82" s="127"/>
      <c r="BR82" s="127"/>
      <c r="BS82" s="127"/>
    </row>
    <row r="83" spans="1:71" x14ac:dyDescent="0.2">
      <c r="A83" s="4"/>
      <c r="B83" s="311" t="str">
        <f>IF('Form VI'!$A$20=TRUE,"M",IF('Form VI'!$A$20=FALSE," "))</f>
        <v xml:space="preserve"> </v>
      </c>
      <c r="C83" s="180" t="str">
        <f>IF('Form VIII'!$C$17&lt;&gt;"",'Form VIII'!$C$17,"")</f>
        <v/>
      </c>
      <c r="D83" s="180" t="str">
        <f>IF('Form VIII'!$D$17&lt;&gt;"",'Form VIII'!$D$17,"")</f>
        <v/>
      </c>
      <c r="E83" s="180" t="str">
        <f>IF('Form VIII'!$E$17&lt;&gt;"",'Form VIII'!$E$17,"")</f>
        <v/>
      </c>
      <c r="F83" s="180" t="str">
        <f>IF('Form VIII'!$F$17&lt;&gt;"",'Form VIII'!$F$17,"")</f>
        <v/>
      </c>
      <c r="G83" s="180" t="str">
        <f>IF('Form VIII'!$G$17&lt;&gt;"",'Form VIII'!$G$17,"")</f>
        <v/>
      </c>
      <c r="H83" s="180" t="str">
        <f>IF('Form VIII'!$H$17&lt;&gt;"",'Form VIII'!$H$17,"")</f>
        <v/>
      </c>
      <c r="I83" s="180" t="str">
        <f>IF('Form VIII'!$I$17&lt;&gt;"",'Form VIII'!$I$17,"")</f>
        <v/>
      </c>
      <c r="J83" s="180" t="str">
        <f>IF('Form VIII'!$J$17&lt;&gt;"",'Form VIII'!$J$17,"")</f>
        <v/>
      </c>
      <c r="K83" s="180" t="str">
        <f>IF('Form VIII'!$K$17&lt;&gt;"",'Form VIII'!$K$17,"")</f>
        <v/>
      </c>
      <c r="L83" s="180" t="str">
        <f>IF('Form VIII'!$L$17&lt;&gt;"",'Form VIII'!$L$17,"")</f>
        <v/>
      </c>
      <c r="M83" s="180" t="str">
        <f>IF('Form VIII'!$M$17&lt;&gt;"",'Form VIII'!$M$17,"")</f>
        <v/>
      </c>
      <c r="N83" s="180" t="str">
        <f>IF('Form VIII'!$N$17&lt;&gt;"",'Form VIII'!$N$17,"")</f>
        <v/>
      </c>
      <c r="O83" s="179"/>
      <c r="P83" s="180" t="str">
        <f>IF('Form VIII'!$P$17&lt;&gt;"",'Form VIII'!$P$17,"")</f>
        <v/>
      </c>
      <c r="Q83" s="180" t="str">
        <f>IF('Form VIII'!$Q$17&lt;&gt;"",'Form VIII'!$Q$17,"")</f>
        <v/>
      </c>
      <c r="R83" s="180" t="str">
        <f>IF('Form VIII'!$R$17&lt;&gt;"",'Form VIII'!$R$17,"")</f>
        <v/>
      </c>
      <c r="S83" s="180" t="str">
        <f>IF('Form VIII'!$S$17&lt;&gt;"",'Form VIII'!$S$17,"")</f>
        <v/>
      </c>
      <c r="T83" s="180" t="str">
        <f>IF('Form VIII'!$T$17&lt;&gt;"",'Form VIII'!$T$17,"")</f>
        <v/>
      </c>
      <c r="U83" s="180" t="str">
        <f>IF('Form VIII'!$U$17&lt;&gt;"",'Form VIII'!$U$17,"")</f>
        <v/>
      </c>
      <c r="V83" s="180" t="str">
        <f>IF('Form VIII'!$V$17&lt;&gt;"",'Form VIII'!$V$17,"")</f>
        <v/>
      </c>
      <c r="W83" s="180" t="str">
        <f>IF('Form VIII'!$W$17&lt;&gt;"",'Form VIII'!$W$17,"")</f>
        <v/>
      </c>
      <c r="X83" s="180" t="str">
        <f>IF('Form VIII'!$X$17&lt;&gt;"",'Form VIII'!$X$17,"")</f>
        <v/>
      </c>
      <c r="Y83" s="180" t="str">
        <f>IF('Form VIII'!$Y$17&lt;&gt;"",'Form VIII'!$Y$17,"")</f>
        <v/>
      </c>
      <c r="Z83" s="180" t="str">
        <f>IF('Form VIII'!$Z$17&lt;&gt;"",'Form VIII'!$Z$17,"")</f>
        <v/>
      </c>
      <c r="AA83" s="180" t="str">
        <f>IF('Form VIII'!$AA$17&lt;&gt;"",'Form VIII'!$AA$17,"")</f>
        <v/>
      </c>
      <c r="AB83" s="180" t="str">
        <f>IF('Form VIII'!$AB$17&lt;&gt;"",'Form VIII'!$AB$17,"")</f>
        <v/>
      </c>
      <c r="AC83" s="180" t="str">
        <f>IF('Form VIII'!$AC$17&lt;&gt;"",'Form VIII'!$AC$17,"")</f>
        <v/>
      </c>
      <c r="AD83" s="180" t="str">
        <f>IF('Form VIII'!$AD$17&lt;&gt;"",'Form VIII'!$AD$17,"")</f>
        <v/>
      </c>
      <c r="AE83" s="180" t="str">
        <f>IF('Form VIII'!$AE$17&lt;&gt;"",'Form VIII'!$AE$17,"")</f>
        <v/>
      </c>
      <c r="AF83" s="180" t="str">
        <f>IF('Form VIII'!$AF$17&lt;&gt;"",'Form VIII'!$AF$17,"")</f>
        <v/>
      </c>
      <c r="AG83" s="180" t="str">
        <f>IF('Form VIII'!$AG$17&lt;&gt;"",'Form VIII'!$AG$17,"")</f>
        <v/>
      </c>
      <c r="AH83" s="180" t="str">
        <f>IF('Form VIII'!$AH$17&lt;&gt;"",'Form VIII'!$AH$17,"")</f>
        <v/>
      </c>
      <c r="AI83" s="159"/>
      <c r="AJ83" s="1322" t="s">
        <v>58</v>
      </c>
      <c r="AK83" s="1322"/>
      <c r="AL83" s="1090"/>
      <c r="AM83" s="1090"/>
      <c r="AN83" s="1090"/>
      <c r="AO83" s="1090"/>
      <c r="AP83" s="1090"/>
      <c r="AQ83" s="1090"/>
      <c r="AR83" s="1090"/>
      <c r="AS83" s="1090"/>
      <c r="AT83" s="1090"/>
      <c r="AU83" s="1090"/>
      <c r="AV83" s="1090"/>
      <c r="AW83" s="1090"/>
      <c r="AX83" s="1090"/>
      <c r="AY83" s="1090"/>
      <c r="AZ83" s="160"/>
      <c r="BA83" s="4"/>
      <c r="BB83" s="126"/>
      <c r="BC83" s="126"/>
      <c r="BD83" s="126"/>
      <c r="BE83" s="126"/>
      <c r="BF83" s="126"/>
      <c r="BG83" s="126"/>
      <c r="BH83" s="126"/>
      <c r="BI83" s="126"/>
      <c r="BJ83" s="126"/>
      <c r="BK83" s="126"/>
      <c r="BL83" s="127"/>
      <c r="BM83" s="127"/>
      <c r="BN83" s="127"/>
      <c r="BO83" s="127"/>
      <c r="BP83" s="127"/>
      <c r="BQ83" s="127"/>
      <c r="BR83" s="127"/>
      <c r="BS83" s="127"/>
    </row>
    <row r="84" spans="1:71" x14ac:dyDescent="0.2">
      <c r="A84" s="4"/>
      <c r="B84" s="311" t="str">
        <f>IF('Form VI'!$A$21=TRUE,"N",IF('Form VI'!$A$21=FALSE," "))</f>
        <v xml:space="preserve"> </v>
      </c>
      <c r="C84" s="180" t="str">
        <f>IF('Form VIII'!$C$18&lt;&gt;"",'Form VIII'!$C$18,"")</f>
        <v/>
      </c>
      <c r="D84" s="180" t="str">
        <f>IF('Form VIII'!$D$18&lt;&gt;"",'Form VIII'!$D$18,"")</f>
        <v/>
      </c>
      <c r="E84" s="180" t="str">
        <f>IF('Form VIII'!$E$18&lt;&gt;"",'Form VIII'!$E$18,"")</f>
        <v/>
      </c>
      <c r="F84" s="180" t="str">
        <f>IF('Form VIII'!$F$18&lt;&gt;"",'Form VIII'!$F$18,"")</f>
        <v/>
      </c>
      <c r="G84" s="180" t="str">
        <f>IF('Form VIII'!$G$18&lt;&gt;"",'Form VIII'!$G$18,"")</f>
        <v/>
      </c>
      <c r="H84" s="180" t="str">
        <f>IF('Form VIII'!$H$18&lt;&gt;"",'Form VIII'!$H$18,"")</f>
        <v/>
      </c>
      <c r="I84" s="180" t="str">
        <f>IF('Form VIII'!$I$18&lt;&gt;"",'Form VIII'!$I$18,"")</f>
        <v/>
      </c>
      <c r="J84" s="180" t="str">
        <f>IF('Form VIII'!$J$18&lt;&gt;"",'Form VIII'!$J$18,"")</f>
        <v/>
      </c>
      <c r="K84" s="180" t="str">
        <f>IF('Form VIII'!$K$18&lt;&gt;"",'Form VIII'!$K$18,"")</f>
        <v/>
      </c>
      <c r="L84" s="180" t="str">
        <f>IF('Form VIII'!$L$18&lt;&gt;"",'Form VIII'!$L$18,"")</f>
        <v/>
      </c>
      <c r="M84" s="180" t="str">
        <f>IF('Form VIII'!$M$18&lt;&gt;"",'Form VIII'!$M$18,"")</f>
        <v/>
      </c>
      <c r="N84" s="180" t="str">
        <f>IF('Form VIII'!$N$18&lt;&gt;"",'Form VIII'!$N$18,"")</f>
        <v/>
      </c>
      <c r="O84" s="180" t="str">
        <f>IF('Form VIII'!$O$18&lt;&gt;"",'Form VIII'!$O$18,"")</f>
        <v/>
      </c>
      <c r="P84" s="179"/>
      <c r="Q84" s="180" t="str">
        <f>IF('Form VIII'!$Q$18&lt;&gt;"",'Form VIII'!$Q$18,"")</f>
        <v/>
      </c>
      <c r="R84" s="180" t="str">
        <f>IF('Form VIII'!$R$18&lt;&gt;"",'Form VIII'!$R$18,"")</f>
        <v/>
      </c>
      <c r="S84" s="180" t="str">
        <f>IF('Form VIII'!$S$18&lt;&gt;"",'Form VIII'!$S$18,"")</f>
        <v/>
      </c>
      <c r="T84" s="180" t="str">
        <f>IF('Form VIII'!$T$18&lt;&gt;"",'Form VIII'!$T$18,"")</f>
        <v/>
      </c>
      <c r="U84" s="180" t="str">
        <f>IF('Form VIII'!$U$18&lt;&gt;"",'Form VIII'!$U$18,"")</f>
        <v/>
      </c>
      <c r="V84" s="180" t="str">
        <f>IF('Form VIII'!$V$18&lt;&gt;"",'Form VIII'!$V$18,"")</f>
        <v/>
      </c>
      <c r="W84" s="180" t="str">
        <f>IF('Form VIII'!$W$18&lt;&gt;"",'Form VIII'!$W$18,"")</f>
        <v/>
      </c>
      <c r="X84" s="180" t="str">
        <f>IF('Form VIII'!$X$18&lt;&gt;"",'Form VIII'!$X$18,"")</f>
        <v/>
      </c>
      <c r="Y84" s="180" t="str">
        <f>IF('Form VIII'!$Y$18&lt;&gt;"",'Form VIII'!$Y$18,"")</f>
        <v/>
      </c>
      <c r="Z84" s="180" t="str">
        <f>IF('Form VIII'!$Z$18&lt;&gt;"",'Form VIII'!$Z$18,"")</f>
        <v/>
      </c>
      <c r="AA84" s="180" t="str">
        <f>IF('Form VIII'!$AA$18&lt;&gt;"",'Form VIII'!$AA$18,"")</f>
        <v/>
      </c>
      <c r="AB84" s="180" t="str">
        <f>IF('Form VIII'!$AB$18&lt;&gt;"",'Form VIII'!$AB$18,"")</f>
        <v/>
      </c>
      <c r="AC84" s="180" t="str">
        <f>IF('Form VIII'!$AC$18&lt;&gt;"",'Form VIII'!$AC$18,"")</f>
        <v/>
      </c>
      <c r="AD84" s="180" t="str">
        <f>IF('Form VIII'!$AD$18&lt;&gt;"",'Form VIII'!$AD$18,"")</f>
        <v/>
      </c>
      <c r="AE84" s="180" t="str">
        <f>IF('Form VIII'!$AE$18&lt;&gt;"",'Form VIII'!$AE$18,"")</f>
        <v/>
      </c>
      <c r="AF84" s="180" t="str">
        <f>IF('Form VIII'!$AF$18&lt;&gt;"",'Form VIII'!$AF$18,"")</f>
        <v/>
      </c>
      <c r="AG84" s="180" t="str">
        <f>IF('Form VIII'!$AG$18&lt;&gt;"",'Form VIII'!$AG$18,"")</f>
        <v/>
      </c>
      <c r="AH84" s="180" t="str">
        <f>IF('Form VIII'!$AH$18&lt;&gt;"",'Form VIII'!$AH$18,"")</f>
        <v/>
      </c>
      <c r="AI84" s="159"/>
      <c r="AJ84" s="1090" t="s">
        <v>60</v>
      </c>
      <c r="AK84" s="1090"/>
      <c r="AL84" s="1090"/>
      <c r="AM84" s="1090" t="s">
        <v>61</v>
      </c>
      <c r="AN84" s="1090"/>
      <c r="AO84" s="1090"/>
      <c r="AP84" s="1090"/>
      <c r="AQ84" s="1323" t="s">
        <v>349</v>
      </c>
      <c r="AR84" s="1124"/>
      <c r="AS84" s="1124"/>
      <c r="AT84" s="1124"/>
      <c r="AU84" s="1124"/>
      <c r="AV84" s="1124"/>
      <c r="AW84" s="1124"/>
      <c r="AX84" s="1124"/>
      <c r="AY84" s="1324"/>
      <c r="AZ84" s="160"/>
      <c r="BA84" s="4"/>
      <c r="BB84" s="126"/>
      <c r="BC84" s="126"/>
      <c r="BD84" s="126"/>
      <c r="BE84" s="126"/>
      <c r="BF84" s="126"/>
      <c r="BG84" s="126"/>
      <c r="BH84" s="126"/>
      <c r="BI84" s="126"/>
      <c r="BJ84" s="126"/>
      <c r="BK84" s="126"/>
      <c r="BL84" s="127"/>
      <c r="BM84" s="127"/>
      <c r="BN84" s="127"/>
      <c r="BO84" s="127"/>
      <c r="BP84" s="127"/>
      <c r="BQ84" s="127"/>
      <c r="BR84" s="127"/>
      <c r="BS84" s="127"/>
    </row>
    <row r="85" spans="1:71" x14ac:dyDescent="0.2">
      <c r="A85" s="4"/>
      <c r="B85" s="311" t="str">
        <f>IF('Form VI'!$A$22=TRUE,"O",IF('Form VI'!$A$22=FALSE," "))</f>
        <v xml:space="preserve"> </v>
      </c>
      <c r="C85" s="180" t="str">
        <f>IF('Form VIII'!$C$19&lt;&gt;"",'Form VIII'!$C$19,"")</f>
        <v/>
      </c>
      <c r="D85" s="180" t="str">
        <f>IF('Form VIII'!$D$19&lt;&gt;"",'Form VIII'!$D$19,"")</f>
        <v/>
      </c>
      <c r="E85" s="180" t="str">
        <f>IF('Form VIII'!$E$19&lt;&gt;"",'Form VIII'!$E$19,"")</f>
        <v/>
      </c>
      <c r="F85" s="180" t="str">
        <f>IF('Form VIII'!$F$19&lt;&gt;"",'Form VIII'!$F$19,"")</f>
        <v/>
      </c>
      <c r="G85" s="180" t="str">
        <f>IF('Form VIII'!$G$19&lt;&gt;"",'Form VIII'!$G$19,"")</f>
        <v/>
      </c>
      <c r="H85" s="180" t="str">
        <f>IF('Form VIII'!$H$19&lt;&gt;"",'Form VIII'!$H$19,"")</f>
        <v/>
      </c>
      <c r="I85" s="180" t="str">
        <f>IF('Form VIII'!$I$19&lt;&gt;"",'Form VIII'!$I$19,"")</f>
        <v/>
      </c>
      <c r="J85" s="180" t="str">
        <f>IF('Form VIII'!$J$19&lt;&gt;"",'Form VIII'!$J$19,"")</f>
        <v/>
      </c>
      <c r="K85" s="180" t="str">
        <f>IF('Form VIII'!$K$19&lt;&gt;"",'Form VIII'!$K$19,"")</f>
        <v/>
      </c>
      <c r="L85" s="180" t="str">
        <f>IF('Form VIII'!$L$19&lt;&gt;"",'Form VIII'!$L$19,"")</f>
        <v/>
      </c>
      <c r="M85" s="180" t="str">
        <f>IF('Form VIII'!$M$19&lt;&gt;"",'Form VIII'!$M$19,"")</f>
        <v/>
      </c>
      <c r="N85" s="180" t="str">
        <f>IF('Form VIII'!$N$19&lt;&gt;"",'Form VIII'!$N$19,"")</f>
        <v/>
      </c>
      <c r="O85" s="180" t="str">
        <f>IF('Form VIII'!$O$19&lt;&gt;"",'Form VIII'!$O$19,"")</f>
        <v/>
      </c>
      <c r="P85" s="180" t="str">
        <f>IF('Form VIII'!$P$19&lt;&gt;"",'Form VIII'!$P$19,"")</f>
        <v/>
      </c>
      <c r="Q85" s="179"/>
      <c r="R85" s="180" t="str">
        <f>IF('Form VIII'!$R$19&lt;&gt;"",'Form VIII'!$R$19,"")</f>
        <v/>
      </c>
      <c r="S85" s="180" t="str">
        <f>IF('Form VIII'!$S$19&lt;&gt;"",'Form VIII'!$S$19,"")</f>
        <v/>
      </c>
      <c r="T85" s="180" t="str">
        <f>IF('Form VIII'!$T$19&lt;&gt;"",'Form VIII'!$T$19,"")</f>
        <v/>
      </c>
      <c r="U85" s="180" t="str">
        <f>IF('Form VIII'!$U$19&lt;&gt;"",'Form VIII'!$U$19,"")</f>
        <v/>
      </c>
      <c r="V85" s="180" t="str">
        <f>IF('Form VIII'!$V$19&lt;&gt;"",'Form VIII'!$V$19,"")</f>
        <v/>
      </c>
      <c r="W85" s="180" t="str">
        <f>IF('Form VIII'!$W$19&lt;&gt;"",'Form VIII'!$W$19,"")</f>
        <v/>
      </c>
      <c r="X85" s="180" t="str">
        <f>IF('Form VIII'!$X$19&lt;&gt;"",'Form VIII'!$X$19,"")</f>
        <v/>
      </c>
      <c r="Y85" s="180" t="str">
        <f>IF('Form VIII'!$Y$19&lt;&gt;"",'Form VIII'!$Y$19,"")</f>
        <v/>
      </c>
      <c r="Z85" s="180" t="str">
        <f>IF('Form VIII'!$Z$19&lt;&gt;"",'Form VIII'!$Z$19,"")</f>
        <v/>
      </c>
      <c r="AA85" s="180" t="str">
        <f>IF('Form VIII'!$AA$19&lt;&gt;"",'Form VIII'!$AA$19,"")</f>
        <v/>
      </c>
      <c r="AB85" s="180" t="str">
        <f>IF('Form VIII'!$AB$19&lt;&gt;"",'Form VIII'!$AB$19,"")</f>
        <v/>
      </c>
      <c r="AC85" s="180" t="str">
        <f>IF('Form VIII'!$AC$19&lt;&gt;"",'Form VIII'!$AC$19,"")</f>
        <v/>
      </c>
      <c r="AD85" s="180" t="str">
        <f>IF('Form VIII'!$AD$19&lt;&gt;"",'Form VIII'!$AD$19,"")</f>
        <v/>
      </c>
      <c r="AE85" s="180" t="str">
        <f>IF('Form VIII'!$AE$19&lt;&gt;"",'Form VIII'!$AE$19,"")</f>
        <v/>
      </c>
      <c r="AF85" s="180" t="str">
        <f>IF('Form VIII'!$AF$19&lt;&gt;"",'Form VIII'!$AF$19,"")</f>
        <v/>
      </c>
      <c r="AG85" s="180" t="str">
        <f>IF('Form VIII'!$AG$19&lt;&gt;"",'Form VIII'!$AG$19,"")</f>
        <v/>
      </c>
      <c r="AH85" s="180" t="str">
        <f>IF('Form VIII'!$AH$19&lt;&gt;"",'Form VIII'!$AH$19,"")</f>
        <v/>
      </c>
      <c r="AI85" s="159"/>
      <c r="AJ85" s="1090"/>
      <c r="AK85" s="1090"/>
      <c r="AL85" s="1090"/>
      <c r="AM85" s="1090"/>
      <c r="AN85" s="1090"/>
      <c r="AO85" s="1090"/>
      <c r="AP85" s="1090"/>
      <c r="AQ85" s="1325"/>
      <c r="AR85" s="1303"/>
      <c r="AS85" s="1303"/>
      <c r="AT85" s="1303"/>
      <c r="AU85" s="1303"/>
      <c r="AV85" s="1303"/>
      <c r="AW85" s="1303"/>
      <c r="AX85" s="1303"/>
      <c r="AY85" s="1326"/>
      <c r="AZ85" s="160"/>
      <c r="BA85" s="4"/>
      <c r="BB85" s="126"/>
      <c r="BC85" s="126"/>
      <c r="BD85" s="126"/>
      <c r="BE85" s="126"/>
      <c r="BF85" s="126"/>
      <c r="BG85" s="126"/>
      <c r="BH85" s="126"/>
      <c r="BI85" s="126"/>
      <c r="BJ85" s="126"/>
      <c r="BK85" s="126"/>
      <c r="BL85" s="127"/>
      <c r="BM85" s="127"/>
      <c r="BN85" s="127"/>
      <c r="BO85" s="127"/>
      <c r="BP85" s="127"/>
      <c r="BQ85" s="127"/>
      <c r="BR85" s="127"/>
      <c r="BS85" s="127"/>
    </row>
    <row r="86" spans="1:71" x14ac:dyDescent="0.2">
      <c r="A86" s="4"/>
      <c r="B86" s="311" t="str">
        <f>IF('Form VI'!$A$23=TRUE,"P",IF('Form VI'!$A$23=FALSE," "))</f>
        <v xml:space="preserve"> </v>
      </c>
      <c r="C86" s="180" t="str">
        <f>IF('Form VIII'!$C$20&lt;&gt;"",'Form VIII'!$C$20,"")</f>
        <v/>
      </c>
      <c r="D86" s="180" t="str">
        <f>IF('Form VIII'!$D$20&lt;&gt;"",'Form VIII'!$D$20,"")</f>
        <v/>
      </c>
      <c r="E86" s="180" t="str">
        <f>IF('Form VIII'!$E$20&lt;&gt;"",'Form VIII'!$E$20,"")</f>
        <v/>
      </c>
      <c r="F86" s="180" t="str">
        <f>IF('Form VIII'!$F$20&lt;&gt;"",'Form VIII'!$F$20,"")</f>
        <v/>
      </c>
      <c r="G86" s="180" t="str">
        <f>IF('Form VIII'!$G$20&lt;&gt;"",'Form VIII'!$G$20,"")</f>
        <v/>
      </c>
      <c r="H86" s="180" t="str">
        <f>IF('Form VIII'!$H$20&lt;&gt;"",'Form VIII'!$H$20,"")</f>
        <v/>
      </c>
      <c r="I86" s="180" t="str">
        <f>IF('Form VIII'!$I$20&lt;&gt;"",'Form VIII'!$I$20,"")</f>
        <v/>
      </c>
      <c r="J86" s="180" t="str">
        <f>IF('Form VIII'!$J$20&lt;&gt;"",'Form VIII'!$J$20,"")</f>
        <v/>
      </c>
      <c r="K86" s="180" t="str">
        <f>IF('Form VIII'!$K$20&lt;&gt;"",'Form VIII'!$K$20,"")</f>
        <v/>
      </c>
      <c r="L86" s="180" t="str">
        <f>IF('Form VIII'!$L$20&lt;&gt;"",'Form VIII'!$L$20,"")</f>
        <v/>
      </c>
      <c r="M86" s="180" t="str">
        <f>IF('Form VIII'!$M$20&lt;&gt;"",'Form VIII'!$M$20,"")</f>
        <v/>
      </c>
      <c r="N86" s="180" t="str">
        <f>IF('Form VIII'!$N$20&lt;&gt;"",'Form VIII'!$N$20,"")</f>
        <v/>
      </c>
      <c r="O86" s="180" t="str">
        <f>IF('Form VIII'!$O$20&lt;&gt;"",'Form VIII'!$O$20,"")</f>
        <v/>
      </c>
      <c r="P86" s="180" t="str">
        <f>IF('Form VIII'!$P$20&lt;&gt;"",'Form VIII'!$P$20,"")</f>
        <v/>
      </c>
      <c r="Q86" s="180" t="str">
        <f>IF('Form VIII'!$Q$20&lt;&gt;"",'Form VIII'!$Q$20,"")</f>
        <v/>
      </c>
      <c r="R86" s="179"/>
      <c r="S86" s="180" t="str">
        <f>IF('Form VIII'!$S$20&lt;&gt;"",'Form VIII'!$S$20,"")</f>
        <v/>
      </c>
      <c r="T86" s="180" t="str">
        <f>IF('Form VIII'!$T$20&lt;&gt;"",'Form VIII'!$T$20,"")</f>
        <v/>
      </c>
      <c r="U86" s="180" t="str">
        <f>IF('Form VIII'!$U$20&lt;&gt;"",'Form VIII'!$U$20,"")</f>
        <v/>
      </c>
      <c r="V86" s="180" t="str">
        <f>IF('Form VIII'!$V$20&lt;&gt;"",'Form VIII'!$V$20,"")</f>
        <v/>
      </c>
      <c r="W86" s="180" t="str">
        <f>IF('Form VIII'!$W$20&lt;&gt;"",'Form VIII'!$W$20,"")</f>
        <v/>
      </c>
      <c r="X86" s="180" t="str">
        <f>IF('Form VIII'!$X$20&lt;&gt;"",'Form VIII'!$X$20,"")</f>
        <v/>
      </c>
      <c r="Y86" s="180" t="str">
        <f>IF('Form VIII'!$Y$20&lt;&gt;"",'Form VIII'!$Y$20,"")</f>
        <v/>
      </c>
      <c r="Z86" s="180" t="str">
        <f>IF('Form VIII'!$Z$20&lt;&gt;"",'Form VIII'!$Z$20,"")</f>
        <v/>
      </c>
      <c r="AA86" s="180" t="str">
        <f>IF('Form VIII'!$AA$20&lt;&gt;"",'Form VIII'!$AA$20,"")</f>
        <v/>
      </c>
      <c r="AB86" s="180" t="str">
        <f>IF('Form VIII'!$AB$20&lt;&gt;"",'Form VIII'!$AB$20,"")</f>
        <v/>
      </c>
      <c r="AC86" s="180" t="str">
        <f>IF('Form VIII'!$AC$20&lt;&gt;"",'Form VIII'!$AC$20,"")</f>
        <v/>
      </c>
      <c r="AD86" s="180" t="str">
        <f>IF('Form VIII'!$AD$20&lt;&gt;"",'Form VIII'!$AD$20,"")</f>
        <v/>
      </c>
      <c r="AE86" s="180" t="str">
        <f>IF('Form VIII'!$AE$20&lt;&gt;"",'Form VIII'!$AE$20,"")</f>
        <v/>
      </c>
      <c r="AF86" s="180" t="str">
        <f>IF('Form VIII'!$AF$20&lt;&gt;"",'Form VIII'!$AF$20,"")</f>
        <v/>
      </c>
      <c r="AG86" s="180" t="str">
        <f>IF('Form VIII'!$AG$20&lt;&gt;"",'Form VIII'!$AG$20,"")</f>
        <v/>
      </c>
      <c r="AH86" s="180" t="str">
        <f>IF('Form VIII'!$AH$20&lt;&gt;"",'Form VIII'!$AH$20,"")</f>
        <v/>
      </c>
      <c r="AI86" s="159"/>
      <c r="AJ86" s="1271" t="str">
        <f>IF('Form XXV'!$E$7&lt;&gt;"",'Form XXV'!$E$7,"")</f>
        <v/>
      </c>
      <c r="AK86" s="1271"/>
      <c r="AL86" s="1271"/>
      <c r="AM86" s="1085" t="s">
        <v>62</v>
      </c>
      <c r="AN86" s="409"/>
      <c r="AO86" s="409"/>
      <c r="AP86" s="409"/>
      <c r="AQ86" s="437"/>
      <c r="AR86" s="437"/>
      <c r="AS86" s="437"/>
      <c r="AT86" s="437"/>
      <c r="AU86" s="437"/>
      <c r="AV86" s="437"/>
      <c r="AW86" s="437"/>
      <c r="AX86" s="437"/>
      <c r="AY86" s="437"/>
      <c r="AZ86" s="160"/>
      <c r="BA86" s="4"/>
      <c r="BB86" s="126"/>
      <c r="BC86" s="126"/>
      <c r="BD86" s="126"/>
      <c r="BE86" s="126"/>
      <c r="BF86" s="126"/>
      <c r="BG86" s="126"/>
      <c r="BH86" s="126"/>
      <c r="BI86" s="126"/>
      <c r="BJ86" s="126"/>
      <c r="BK86" s="126"/>
      <c r="BL86" s="127"/>
      <c r="BM86" s="127"/>
      <c r="BN86" s="127"/>
      <c r="BO86" s="127"/>
      <c r="BP86" s="127"/>
      <c r="BQ86" s="127"/>
      <c r="BR86" s="127"/>
      <c r="BS86" s="127"/>
    </row>
    <row r="87" spans="1:71" x14ac:dyDescent="0.2">
      <c r="A87" s="4"/>
      <c r="B87" s="311" t="str">
        <f>IF('Form VI'!$A$24=TRUE,"Q",IF('Form VI'!$A$24=FALSE," "))</f>
        <v xml:space="preserve"> </v>
      </c>
      <c r="C87" s="180" t="str">
        <f>IF('Form VIII'!$C$21&lt;&gt;"",'Form VIII'!$C$21,"")</f>
        <v/>
      </c>
      <c r="D87" s="180" t="str">
        <f>IF('Form VIII'!$D$21&lt;&gt;"",'Form VIII'!$D$21,"")</f>
        <v/>
      </c>
      <c r="E87" s="180" t="str">
        <f>IF('Form VIII'!$E$21&lt;&gt;"",'Form VIII'!$E$21,"")</f>
        <v/>
      </c>
      <c r="F87" s="180" t="str">
        <f>IF('Form VIII'!$F$21&lt;&gt;"",'Form VIII'!$F$21,"")</f>
        <v/>
      </c>
      <c r="G87" s="180" t="str">
        <f>IF('Form VIII'!$G$21&lt;&gt;"",'Form VIII'!$G$21,"")</f>
        <v/>
      </c>
      <c r="H87" s="180" t="str">
        <f>IF('Form VIII'!$H$21&lt;&gt;"",'Form VIII'!$H$21,"")</f>
        <v/>
      </c>
      <c r="I87" s="180" t="str">
        <f>IF('Form VIII'!$I$21&lt;&gt;"",'Form VIII'!$I$21,"")</f>
        <v/>
      </c>
      <c r="J87" s="180" t="str">
        <f>IF('Form VIII'!$J$21&lt;&gt;"",'Form VIII'!$J$21,"")</f>
        <v/>
      </c>
      <c r="K87" s="180" t="str">
        <f>IF('Form VIII'!$K$21&lt;&gt;"",'Form VIII'!$K$21,"")</f>
        <v/>
      </c>
      <c r="L87" s="180" t="str">
        <f>IF('Form VIII'!$L$21&lt;&gt;"",'Form VIII'!$L$21,"")</f>
        <v/>
      </c>
      <c r="M87" s="180" t="str">
        <f>IF('Form VIII'!$M$21&lt;&gt;"",'Form VIII'!$M$21,"")</f>
        <v/>
      </c>
      <c r="N87" s="180" t="str">
        <f>IF('Form VIII'!$N$21&lt;&gt;"",'Form VIII'!$N$21,"")</f>
        <v/>
      </c>
      <c r="O87" s="180" t="str">
        <f>IF('Form VIII'!$O$21&lt;&gt;"",'Form VIII'!$O$21,"")</f>
        <v/>
      </c>
      <c r="P87" s="180" t="str">
        <f>IF('Form VIII'!$P$21&lt;&gt;"",'Form VIII'!$P$21,"")</f>
        <v/>
      </c>
      <c r="Q87" s="180" t="str">
        <f>IF('Form VIII'!$Q$21&lt;&gt;"",'Form VIII'!$Q$21,"")</f>
        <v/>
      </c>
      <c r="R87" s="180" t="str">
        <f>IF('Form VIII'!$R$21&lt;&gt;"",'Form VIII'!$R$21,"")</f>
        <v/>
      </c>
      <c r="S87" s="179"/>
      <c r="T87" s="180" t="str">
        <f>IF('Form VIII'!$T$21&lt;&gt;"",'Form VIII'!$T$21,"")</f>
        <v/>
      </c>
      <c r="U87" s="180" t="str">
        <f>IF('Form VIII'!$U$21&lt;&gt;"",'Form VIII'!$U$21,"")</f>
        <v/>
      </c>
      <c r="V87" s="180" t="str">
        <f>IF('Form VIII'!$V$21&lt;&gt;"",'Form VIII'!$V$21,"")</f>
        <v/>
      </c>
      <c r="W87" s="180" t="str">
        <f>IF('Form VIII'!$W$21&lt;&gt;"",'Form VIII'!$W$21,"")</f>
        <v/>
      </c>
      <c r="X87" s="180" t="str">
        <f>IF('Form VIII'!$X$21&lt;&gt;"",'Form VIII'!$X$21,"")</f>
        <v/>
      </c>
      <c r="Y87" s="180" t="str">
        <f>IF('Form VIII'!$Y$21&lt;&gt;"",'Form VIII'!$Y$21,"")</f>
        <v/>
      </c>
      <c r="Z87" s="180" t="str">
        <f>IF('Form VIII'!$Z$21&lt;&gt;"",'Form VIII'!$Z$21,"")</f>
        <v/>
      </c>
      <c r="AA87" s="180" t="str">
        <f>IF('Form VIII'!$AA$21&lt;&gt;"",'Form VIII'!$AA$21,"")</f>
        <v/>
      </c>
      <c r="AB87" s="180" t="str">
        <f>IF('Form VIII'!$AB$21&lt;&gt;"",'Form VIII'!$AB$21,"")</f>
        <v/>
      </c>
      <c r="AC87" s="180" t="str">
        <f>IF('Form VIII'!$AC$21&lt;&gt;"",'Form VIII'!$AC$21,"")</f>
        <v/>
      </c>
      <c r="AD87" s="180" t="str">
        <f>IF('Form VIII'!$AD$21&lt;&gt;"",'Form VIII'!$AD$21,"")</f>
        <v/>
      </c>
      <c r="AE87" s="180" t="str">
        <f>IF('Form VIII'!$AE$21&lt;&gt;"",'Form VIII'!$AE$21,"")</f>
        <v/>
      </c>
      <c r="AF87" s="180" t="str">
        <f>IF('Form VIII'!$AF$21&lt;&gt;"",'Form VIII'!$AF$21,"")</f>
        <v/>
      </c>
      <c r="AG87" s="180" t="str">
        <f>IF('Form VIII'!$AG$21&lt;&gt;"",'Form VIII'!$AG$21,"")</f>
        <v/>
      </c>
      <c r="AH87" s="180" t="str">
        <f>IF('Form VIII'!$AH$21&lt;&gt;"",'Form VIII'!$AH$21,"")</f>
        <v/>
      </c>
      <c r="AI87" s="159"/>
      <c r="AJ87" s="1271" t="str">
        <f>IF('Form XXV'!$E$8&lt;&gt;"",'Form XXV'!$E$8,"")</f>
        <v/>
      </c>
      <c r="AK87" s="1271"/>
      <c r="AL87" s="1271"/>
      <c r="AM87" s="1271" t="str">
        <f>IF('Form XXV'!$H$8&lt;&gt;"",'Form XXV'!$H$8,"")</f>
        <v/>
      </c>
      <c r="AN87" s="1271"/>
      <c r="AO87" s="1271"/>
      <c r="AP87" s="1271"/>
      <c r="AQ87" s="1272" t="str">
        <f>IF('Form XXV'!$L$8&lt;&gt;"",'Form XXV'!$L$8,"")</f>
        <v/>
      </c>
      <c r="AR87" s="1272"/>
      <c r="AS87" s="1272"/>
      <c r="AT87" s="1272"/>
      <c r="AU87" s="1272"/>
      <c r="AV87" s="1272"/>
      <c r="AW87" s="1272"/>
      <c r="AX87" s="1272"/>
      <c r="AY87" s="1272"/>
      <c r="AZ87" s="160"/>
      <c r="BA87" s="4"/>
      <c r="BB87" s="126"/>
      <c r="BC87" s="126"/>
      <c r="BD87" s="126"/>
      <c r="BE87" s="126"/>
      <c r="BF87" s="126"/>
      <c r="BG87" s="126"/>
      <c r="BH87" s="126"/>
      <c r="BI87" s="126"/>
      <c r="BJ87" s="126"/>
      <c r="BK87" s="126"/>
      <c r="BL87" s="127"/>
      <c r="BM87" s="127"/>
      <c r="BN87" s="127"/>
      <c r="BO87" s="127"/>
      <c r="BP87" s="127"/>
      <c r="BQ87" s="127"/>
      <c r="BR87" s="127"/>
      <c r="BS87" s="127"/>
    </row>
    <row r="88" spans="1:71" x14ac:dyDescent="0.2">
      <c r="A88" s="4"/>
      <c r="B88" s="311" t="str">
        <f>IF('Form VI'!$A$25=TRUE,"R",IF('Form VI'!$A$25=FALSE," "))</f>
        <v xml:space="preserve"> </v>
      </c>
      <c r="C88" s="180" t="str">
        <f>IF('Form VIII'!$C$22&lt;&gt;"",'Form VIII'!$C$22,"")</f>
        <v/>
      </c>
      <c r="D88" s="180" t="str">
        <f>IF('Form VIII'!$D$22&lt;&gt;"",'Form VIII'!$D$22,"")</f>
        <v/>
      </c>
      <c r="E88" s="180" t="str">
        <f>IF('Form VIII'!$E$22&lt;&gt;"",'Form VIII'!$E$22,"")</f>
        <v/>
      </c>
      <c r="F88" s="180" t="str">
        <f>IF('Form VIII'!$F$22&lt;&gt;"",'Form VIII'!$F$22,"")</f>
        <v/>
      </c>
      <c r="G88" s="180" t="str">
        <f>IF('Form VIII'!$G$22&lt;&gt;"",'Form VIII'!$G$22,"")</f>
        <v/>
      </c>
      <c r="H88" s="180" t="str">
        <f>IF('Form VIII'!$H$22&lt;&gt;"",'Form VIII'!$H$22,"")</f>
        <v/>
      </c>
      <c r="I88" s="180" t="str">
        <f>IF('Form VIII'!$I$22&lt;&gt;"",'Form VIII'!$I$22,"")</f>
        <v/>
      </c>
      <c r="J88" s="180" t="str">
        <f>IF('Form VIII'!$J$22&lt;&gt;"",'Form VIII'!$J$22,"")</f>
        <v/>
      </c>
      <c r="K88" s="180" t="str">
        <f>IF('Form VIII'!$K$22&lt;&gt;"",'Form VIII'!$K$22,"")</f>
        <v/>
      </c>
      <c r="L88" s="180" t="str">
        <f>IF('Form VIII'!$L$22&lt;&gt;"",'Form VIII'!$L$22,"")</f>
        <v/>
      </c>
      <c r="M88" s="180" t="str">
        <f>IF('Form VIII'!$M$22&lt;&gt;"",'Form VIII'!$M$22,"")</f>
        <v/>
      </c>
      <c r="N88" s="180" t="str">
        <f>IF('Form VIII'!$N$22&lt;&gt;"",'Form VIII'!$N$22,"")</f>
        <v/>
      </c>
      <c r="O88" s="180" t="str">
        <f>IF('Form VIII'!$O$22&lt;&gt;"",'Form VIII'!$O$22,"")</f>
        <v/>
      </c>
      <c r="P88" s="180" t="str">
        <f>IF('Form VIII'!$P$22&lt;&gt;"",'Form VIII'!$P$22,"")</f>
        <v/>
      </c>
      <c r="Q88" s="180" t="str">
        <f>IF('Form VIII'!$Q$22&lt;&gt;"",'Form VIII'!$Q$22,"")</f>
        <v/>
      </c>
      <c r="R88" s="180" t="str">
        <f>IF('Form VIII'!$R$22&lt;&gt;"",'Form VIII'!$R$22,"")</f>
        <v/>
      </c>
      <c r="S88" s="180" t="str">
        <f>IF('Form VIII'!$S$22&lt;&gt;"",'Form VIII'!$S$22,"")</f>
        <v/>
      </c>
      <c r="T88" s="179"/>
      <c r="U88" s="180" t="str">
        <f>IF('Form VIII'!$U$22&lt;&gt;"",'Form VIII'!$U$22,"")</f>
        <v/>
      </c>
      <c r="V88" s="180" t="str">
        <f>IF('Form VIII'!$V$22&lt;&gt;"",'Form VIII'!$V$22,"")</f>
        <v/>
      </c>
      <c r="W88" s="180" t="str">
        <f>IF('Form VIII'!$W$22&lt;&gt;"",'Form VIII'!$W$22,"")</f>
        <v/>
      </c>
      <c r="X88" s="180" t="str">
        <f>IF('Form VIII'!$X$22&lt;&gt;"",'Form VIII'!$X$22,"")</f>
        <v/>
      </c>
      <c r="Y88" s="180" t="str">
        <f>IF('Form VIII'!$Y$22&lt;&gt;"",'Form VIII'!$Y$22,"")</f>
        <v/>
      </c>
      <c r="Z88" s="180" t="str">
        <f>IF('Form VIII'!$Z$22&lt;&gt;"",'Form VIII'!$Z$22,"")</f>
        <v/>
      </c>
      <c r="AA88" s="180" t="str">
        <f>IF('Form VIII'!$AA$22&lt;&gt;"",'Form VIII'!$AA$22,"")</f>
        <v/>
      </c>
      <c r="AB88" s="180" t="str">
        <f>IF('Form VIII'!$AB$22&lt;&gt;"",'Form VIII'!$AB$22,"")</f>
        <v/>
      </c>
      <c r="AC88" s="180" t="str">
        <f>IF('Form VIII'!$AC$22&lt;&gt;"",'Form VIII'!$AC$22,"")</f>
        <v/>
      </c>
      <c r="AD88" s="180" t="str">
        <f>IF('Form VIII'!$AD$22&lt;&gt;"",'Form VIII'!$AD$22,"")</f>
        <v/>
      </c>
      <c r="AE88" s="180" t="str">
        <f>IF('Form VIII'!$AE$22&lt;&gt;"",'Form VIII'!$AE$22,"")</f>
        <v/>
      </c>
      <c r="AF88" s="180" t="str">
        <f>IF('Form VIII'!$AF$22&lt;&gt;"",'Form VIII'!$AF$22,"")</f>
        <v/>
      </c>
      <c r="AG88" s="180" t="str">
        <f>IF('Form VIII'!$AG$22&lt;&gt;"",'Form VIII'!$AG$22,"")</f>
        <v/>
      </c>
      <c r="AH88" s="180" t="str">
        <f>IF('Form VIII'!$AH$22&lt;&gt;"",'Form VIII'!$AH$22,"")</f>
        <v/>
      </c>
      <c r="AI88" s="159"/>
      <c r="AJ88" s="1271" t="str">
        <f>IF('Form XXV'!$E$9&lt;&gt;"",'Form XXV'!$E$9,"")</f>
        <v/>
      </c>
      <c r="AK88" s="1271"/>
      <c r="AL88" s="1271"/>
      <c r="AM88" s="1271" t="str">
        <f>IF('Form XXV'!$H$9&lt;&gt;"",'Form XXV'!$H$9,"")</f>
        <v/>
      </c>
      <c r="AN88" s="1271"/>
      <c r="AO88" s="1271"/>
      <c r="AP88" s="1271"/>
      <c r="AQ88" s="1272" t="str">
        <f>IF('Form XXV'!$L$9&lt;&gt;"",'Form XXV'!$L$9,"")</f>
        <v/>
      </c>
      <c r="AR88" s="1272"/>
      <c r="AS88" s="1272"/>
      <c r="AT88" s="1272"/>
      <c r="AU88" s="1272"/>
      <c r="AV88" s="1272"/>
      <c r="AW88" s="1272"/>
      <c r="AX88" s="1272"/>
      <c r="AY88" s="1272"/>
      <c r="AZ88" s="160"/>
      <c r="BA88" s="4"/>
      <c r="BB88" s="126"/>
      <c r="BC88" s="126"/>
      <c r="BD88" s="126"/>
      <c r="BE88" s="126"/>
      <c r="BF88" s="126"/>
      <c r="BG88" s="126"/>
      <c r="BH88" s="126"/>
      <c r="BI88" s="126"/>
      <c r="BJ88" s="126"/>
      <c r="BK88" s="126"/>
      <c r="BL88" s="127"/>
      <c r="BM88" s="127"/>
      <c r="BN88" s="127"/>
      <c r="BO88" s="127"/>
      <c r="BP88" s="127"/>
      <c r="BQ88" s="127"/>
      <c r="BR88" s="127"/>
      <c r="BS88" s="127"/>
    </row>
    <row r="89" spans="1:71" x14ac:dyDescent="0.2">
      <c r="A89" s="4"/>
      <c r="B89" s="311" t="str">
        <f>IF('Form VI'!$A$26=TRUE,"S",IF('Form VI'!$A$26=FALSE," "))</f>
        <v xml:space="preserve"> </v>
      </c>
      <c r="C89" s="180" t="str">
        <f>IF('Form VIII'!$C$23&lt;&gt;"",'Form VIII'!$C$23,"")</f>
        <v/>
      </c>
      <c r="D89" s="180" t="str">
        <f>IF('Form VIII'!$D$23&lt;&gt;"",'Form VIII'!$D$23,"")</f>
        <v/>
      </c>
      <c r="E89" s="180" t="str">
        <f>IF('Form VIII'!$E$23&lt;&gt;"",'Form VIII'!$E$23,"")</f>
        <v/>
      </c>
      <c r="F89" s="180" t="str">
        <f>IF('Form VIII'!$F$23&lt;&gt;"",'Form VIII'!$F$23,"")</f>
        <v/>
      </c>
      <c r="G89" s="180" t="str">
        <f>IF('Form VIII'!$G$23&lt;&gt;"",'Form VIII'!$G$23,"")</f>
        <v/>
      </c>
      <c r="H89" s="180" t="str">
        <f>IF('Form VIII'!$H$23&lt;&gt;"",'Form VIII'!$H$23,"")</f>
        <v/>
      </c>
      <c r="I89" s="180" t="str">
        <f>IF('Form VIII'!$I$23&lt;&gt;"",'Form VIII'!$I$23,"")</f>
        <v/>
      </c>
      <c r="J89" s="180" t="str">
        <f>IF('Form VIII'!$J$23&lt;&gt;"",'Form VIII'!$J$23,"")</f>
        <v/>
      </c>
      <c r="K89" s="180" t="str">
        <f>IF('Form VIII'!$K$23&lt;&gt;"",'Form VIII'!$K$23,"")</f>
        <v/>
      </c>
      <c r="L89" s="180" t="str">
        <f>IF('Form VIII'!$L$23&lt;&gt;"",'Form VIII'!$L$23,"")</f>
        <v/>
      </c>
      <c r="M89" s="180" t="str">
        <f>IF('Form VIII'!$M$23&lt;&gt;"",'Form VIII'!$M$23,"")</f>
        <v/>
      </c>
      <c r="N89" s="180" t="str">
        <f>IF('Form VIII'!$N$23&lt;&gt;"",'Form VIII'!$N$23,"")</f>
        <v/>
      </c>
      <c r="O89" s="180" t="str">
        <f>IF('Form VIII'!$O$23&lt;&gt;"",'Form VIII'!$O$23,"")</f>
        <v/>
      </c>
      <c r="P89" s="180" t="str">
        <f>IF('Form VIII'!$P$23&lt;&gt;"",'Form VIII'!$P$23,"")</f>
        <v/>
      </c>
      <c r="Q89" s="180" t="str">
        <f>IF('Form VIII'!$Q$23&lt;&gt;"",'Form VIII'!$Q$23,"")</f>
        <v/>
      </c>
      <c r="R89" s="180" t="str">
        <f>IF('Form VIII'!$R$23&lt;&gt;"",'Form VIII'!$R$23,"")</f>
        <v/>
      </c>
      <c r="S89" s="180" t="str">
        <f>IF('Form VIII'!$S$23&lt;&gt;"",'Form VIII'!$S$23,"")</f>
        <v/>
      </c>
      <c r="T89" s="180" t="str">
        <f>IF('Form VIII'!$T$23&lt;&gt;"",'Form VIII'!$T$23,"")</f>
        <v/>
      </c>
      <c r="U89" s="179"/>
      <c r="V89" s="180" t="str">
        <f>IF('Form VIII'!$V$23&lt;&gt;"",'Form VIII'!$V$23,"")</f>
        <v/>
      </c>
      <c r="W89" s="180" t="str">
        <f>IF('Form VIII'!$W$23&lt;&gt;"",'Form VIII'!$W$23,"")</f>
        <v/>
      </c>
      <c r="X89" s="180" t="str">
        <f>IF('Form VIII'!$X$23&lt;&gt;"",'Form VIII'!$X$23,"")</f>
        <v/>
      </c>
      <c r="Y89" s="180" t="str">
        <f>IF('Form VIII'!$Y$23&lt;&gt;"",'Form VIII'!$Y$23,"")</f>
        <v/>
      </c>
      <c r="Z89" s="180" t="str">
        <f>IF('Form VIII'!$Z$23&lt;&gt;"",'Form VIII'!$Z$23,"")</f>
        <v/>
      </c>
      <c r="AA89" s="180" t="str">
        <f>IF('Form VIII'!$AA$23&lt;&gt;"",'Form VIII'!$AA$23,"")</f>
        <v/>
      </c>
      <c r="AB89" s="180" t="str">
        <f>IF('Form VIII'!$AB$23&lt;&gt;"",'Form VIII'!$AB$23,"")</f>
        <v/>
      </c>
      <c r="AC89" s="180" t="str">
        <f>IF('Form VIII'!$AC$23&lt;&gt;"",'Form VIII'!$AC$23,"")</f>
        <v/>
      </c>
      <c r="AD89" s="180" t="str">
        <f>IF('Form VIII'!$AD$23&lt;&gt;"",'Form VIII'!$AD$23,"")</f>
        <v/>
      </c>
      <c r="AE89" s="180" t="str">
        <f>IF('Form VIII'!$AE$23&lt;&gt;"",'Form VIII'!$AE$23,"")</f>
        <v/>
      </c>
      <c r="AF89" s="180" t="str">
        <f>IF('Form VIII'!$AF$23&lt;&gt;"",'Form VIII'!$AF$23,"")</f>
        <v/>
      </c>
      <c r="AG89" s="180" t="str">
        <f>IF('Form VIII'!$AG$23&lt;&gt;"",'Form VIII'!$AG$23,"")</f>
        <v/>
      </c>
      <c r="AH89" s="180" t="str">
        <f>IF('Form VIII'!$AH$23&lt;&gt;"",'Form VIII'!$AH$23,"")</f>
        <v/>
      </c>
      <c r="AI89" s="159"/>
      <c r="AJ89" s="1271" t="str">
        <f>IF('Form XXV'!$E$10&lt;&gt;"",'Form XXV'!$E$10,"")</f>
        <v/>
      </c>
      <c r="AK89" s="1271"/>
      <c r="AL89" s="1271"/>
      <c r="AM89" s="1271" t="str">
        <f>IF('Form XXV'!$H$10&lt;&gt;"",'Form XXV'!$H$10,"")</f>
        <v/>
      </c>
      <c r="AN89" s="1271"/>
      <c r="AO89" s="1271"/>
      <c r="AP89" s="1271"/>
      <c r="AQ89" s="1272" t="str">
        <f>IF('Form XXV'!$L$10&lt;&gt;"",'Form XXV'!$L$10,"")</f>
        <v/>
      </c>
      <c r="AR89" s="1272"/>
      <c r="AS89" s="1272"/>
      <c r="AT89" s="1272"/>
      <c r="AU89" s="1272"/>
      <c r="AV89" s="1272"/>
      <c r="AW89" s="1272"/>
      <c r="AX89" s="1272"/>
      <c r="AY89" s="1272"/>
      <c r="AZ89" s="160"/>
      <c r="BA89" s="4"/>
      <c r="BB89" s="126"/>
      <c r="BC89" s="126"/>
      <c r="BD89" s="126"/>
      <c r="BE89" s="126"/>
      <c r="BF89" s="126"/>
      <c r="BG89" s="126"/>
      <c r="BH89" s="126"/>
      <c r="BI89" s="126"/>
      <c r="BJ89" s="126"/>
      <c r="BK89" s="126"/>
      <c r="BL89" s="127"/>
      <c r="BM89" s="127"/>
      <c r="BN89" s="127"/>
      <c r="BO89" s="127"/>
      <c r="BP89" s="127"/>
      <c r="BQ89" s="127"/>
      <c r="BR89" s="127"/>
      <c r="BS89" s="127"/>
    </row>
    <row r="90" spans="1:71" x14ac:dyDescent="0.2">
      <c r="A90" s="4"/>
      <c r="B90" s="311" t="str">
        <f>IF('Form VI'!$A$27=TRUE,"T",IF('Form VI'!$A$27=FALSE," "))</f>
        <v xml:space="preserve"> </v>
      </c>
      <c r="C90" s="180" t="str">
        <f>IF('Form VIII'!$C$24&lt;&gt;"",'Form VIII'!$C$24,"")</f>
        <v/>
      </c>
      <c r="D90" s="180" t="str">
        <f>IF('Form VIII'!$D$24&lt;&gt;"",'Form VIII'!$D$24,"")</f>
        <v/>
      </c>
      <c r="E90" s="180" t="str">
        <f>IF('Form VIII'!$E$24&lt;&gt;"",'Form VIII'!$E$24,"")</f>
        <v/>
      </c>
      <c r="F90" s="180" t="str">
        <f>IF('Form VIII'!$F$24&lt;&gt;"",'Form VIII'!$F$24,"")</f>
        <v/>
      </c>
      <c r="G90" s="180" t="str">
        <f>IF('Form VIII'!$G$24&lt;&gt;"",'Form VIII'!$G$24,"")</f>
        <v/>
      </c>
      <c r="H90" s="180" t="str">
        <f>IF('Form VIII'!$H$24&lt;&gt;"",'Form VIII'!$H$24,"")</f>
        <v/>
      </c>
      <c r="I90" s="180" t="str">
        <f>IF('Form VIII'!$I$24&lt;&gt;"",'Form VIII'!$I$24,"")</f>
        <v/>
      </c>
      <c r="J90" s="180" t="str">
        <f>IF('Form VIII'!$J$24&lt;&gt;"",'Form VIII'!$J$24,"")</f>
        <v/>
      </c>
      <c r="K90" s="180" t="str">
        <f>IF('Form VIII'!$K$24&lt;&gt;"",'Form VIII'!$K$24,"")</f>
        <v/>
      </c>
      <c r="L90" s="180" t="str">
        <f>IF('Form VIII'!$L$24&lt;&gt;"",'Form VIII'!$L$24,"")</f>
        <v/>
      </c>
      <c r="M90" s="180" t="str">
        <f>IF('Form VIII'!$M$24&lt;&gt;"",'Form VIII'!$M$24,"")</f>
        <v/>
      </c>
      <c r="N90" s="180" t="str">
        <f>IF('Form VIII'!$N$24&lt;&gt;"",'Form VIII'!$N$24,"")</f>
        <v/>
      </c>
      <c r="O90" s="180" t="str">
        <f>IF('Form VIII'!$O$24&lt;&gt;"",'Form VIII'!$O$24,"")</f>
        <v/>
      </c>
      <c r="P90" s="180" t="str">
        <f>IF('Form VIII'!$P$24&lt;&gt;"",'Form VIII'!$P$24,"")</f>
        <v/>
      </c>
      <c r="Q90" s="180" t="str">
        <f>IF('Form VIII'!$Q$24&lt;&gt;"",'Form VIII'!$Q$24,"")</f>
        <v/>
      </c>
      <c r="R90" s="180" t="str">
        <f>IF('Form VIII'!$R$24&lt;&gt;"",'Form VIII'!$R$24,"")</f>
        <v/>
      </c>
      <c r="S90" s="180" t="str">
        <f>IF('Form VIII'!$S$24&lt;&gt;"",'Form VIII'!$S$24,"")</f>
        <v/>
      </c>
      <c r="T90" s="180" t="str">
        <f>IF('Form VIII'!$T$24&lt;&gt;"",'Form VIII'!$T$24,"")</f>
        <v/>
      </c>
      <c r="U90" s="180" t="str">
        <f>IF('Form VIII'!$U$24&lt;&gt;"",'Form VIII'!$U$24,"")</f>
        <v/>
      </c>
      <c r="V90" s="179"/>
      <c r="W90" s="180" t="str">
        <f>IF('Form VIII'!$W$24&lt;&gt;"",'Form VIII'!$W$24,"")</f>
        <v/>
      </c>
      <c r="X90" s="180" t="str">
        <f>IF('Form VIII'!$X$24&lt;&gt;"",'Form VIII'!$X$24,"")</f>
        <v/>
      </c>
      <c r="Y90" s="180" t="str">
        <f>IF('Form VIII'!$Y$24&lt;&gt;"",'Form VIII'!$Y$24,"")</f>
        <v/>
      </c>
      <c r="Z90" s="180" t="str">
        <f>IF('Form VIII'!$Z$24&lt;&gt;"",'Form VIII'!$Z$24,"")</f>
        <v/>
      </c>
      <c r="AA90" s="180" t="str">
        <f>IF('Form VIII'!$AA$24&lt;&gt;"",'Form VIII'!$AA$24,"")</f>
        <v/>
      </c>
      <c r="AB90" s="180" t="str">
        <f>IF('Form VIII'!$AB$24&lt;&gt;"",'Form VIII'!$AB$24,"")</f>
        <v/>
      </c>
      <c r="AC90" s="180" t="str">
        <f>IF('Form VIII'!$AC$24&lt;&gt;"",'Form VIII'!$AC$24,"")</f>
        <v/>
      </c>
      <c r="AD90" s="180" t="str">
        <f>IF('Form VIII'!$AD$24&lt;&gt;"",'Form VIII'!$AD$24,"")</f>
        <v/>
      </c>
      <c r="AE90" s="180" t="str">
        <f>IF('Form VIII'!$AE$24&lt;&gt;"",'Form VIII'!$AE$24,"")</f>
        <v/>
      </c>
      <c r="AF90" s="180" t="str">
        <f>IF('Form VIII'!$AF$24&lt;&gt;"",'Form VIII'!$AF$24,"")</f>
        <v/>
      </c>
      <c r="AG90" s="180" t="str">
        <f>IF('Form VIII'!$AG$24&lt;&gt;"",'Form VIII'!$AG$24,"")</f>
        <v/>
      </c>
      <c r="AH90" s="180" t="str">
        <f>IF('Form VIII'!$AH$24&lt;&gt;"",'Form VIII'!$AH$24,"")</f>
        <v/>
      </c>
      <c r="AI90" s="159"/>
      <c r="AJ90" s="1271" t="str">
        <f>IF('Form XXV'!$E$11&lt;&gt;"",'Form XXV'!$E$11,"")</f>
        <v/>
      </c>
      <c r="AK90" s="1271"/>
      <c r="AL90" s="1271"/>
      <c r="AM90" s="1271" t="str">
        <f>IF('Form XXV'!$H$11&lt;&gt;"",'Form XXV'!$H$11,"")</f>
        <v/>
      </c>
      <c r="AN90" s="1271"/>
      <c r="AO90" s="1271"/>
      <c r="AP90" s="1271"/>
      <c r="AQ90" s="1272" t="str">
        <f>IF('Form XXV'!$L$11&lt;&gt;"",'Form XXV'!$L$11,"")</f>
        <v/>
      </c>
      <c r="AR90" s="1272"/>
      <c r="AS90" s="1272"/>
      <c r="AT90" s="1272"/>
      <c r="AU90" s="1272"/>
      <c r="AV90" s="1272"/>
      <c r="AW90" s="1272"/>
      <c r="AX90" s="1272"/>
      <c r="AY90" s="1272"/>
      <c r="AZ90" s="160"/>
      <c r="BA90" s="4"/>
      <c r="BB90" s="126"/>
      <c r="BC90" s="126"/>
      <c r="BD90" s="126"/>
      <c r="BE90" s="126"/>
      <c r="BF90" s="126"/>
      <c r="BG90" s="126"/>
      <c r="BH90" s="126"/>
      <c r="BI90" s="126"/>
      <c r="BJ90" s="126"/>
      <c r="BK90" s="126"/>
      <c r="BL90" s="127"/>
      <c r="BM90" s="127"/>
      <c r="BN90" s="127"/>
      <c r="BO90" s="127"/>
      <c r="BP90" s="127"/>
      <c r="BQ90" s="127"/>
      <c r="BR90" s="127"/>
      <c r="BS90" s="127"/>
    </row>
    <row r="91" spans="1:71" x14ac:dyDescent="0.2">
      <c r="A91" s="4"/>
      <c r="B91" s="311" t="str">
        <f>IF('Form VI'!$A$28=TRUE,"U",IF('Form VI'!$A$28=FALSE," "))</f>
        <v xml:space="preserve"> </v>
      </c>
      <c r="C91" s="180" t="str">
        <f>IF('Form VIII'!$C$25&lt;&gt;"",'Form VIII'!$C$25,"")</f>
        <v/>
      </c>
      <c r="D91" s="180" t="str">
        <f>IF('Form VIII'!$D$25&lt;&gt;"",'Form VIII'!$D$25,"")</f>
        <v/>
      </c>
      <c r="E91" s="180" t="str">
        <f>IF('Form VIII'!$E$25&lt;&gt;"",'Form VIII'!$E$25,"")</f>
        <v/>
      </c>
      <c r="F91" s="180" t="str">
        <f>IF('Form VIII'!$F$25&lt;&gt;"",'Form VIII'!$F$25,"")</f>
        <v/>
      </c>
      <c r="G91" s="180" t="str">
        <f>IF('Form VIII'!$G$25&lt;&gt;"",'Form VIII'!$G$25,"")</f>
        <v/>
      </c>
      <c r="H91" s="180" t="str">
        <f>IF('Form VIII'!$H$25&lt;&gt;"",'Form VIII'!$H$25,"")</f>
        <v/>
      </c>
      <c r="I91" s="180" t="str">
        <f>IF('Form VIII'!$I$25&lt;&gt;"",'Form VIII'!$I$25,"")</f>
        <v/>
      </c>
      <c r="J91" s="180" t="str">
        <f>IF('Form VIII'!$J$25&lt;&gt;"",'Form VIII'!$J$25,"")</f>
        <v/>
      </c>
      <c r="K91" s="180" t="str">
        <f>IF('Form VIII'!$K$25&lt;&gt;"",'Form VIII'!$K$25,"")</f>
        <v/>
      </c>
      <c r="L91" s="180" t="str">
        <f>IF('Form VIII'!$L$25&lt;&gt;"",'Form VIII'!$L$25,"")</f>
        <v/>
      </c>
      <c r="M91" s="180" t="str">
        <f>IF('Form VIII'!$M$25&lt;&gt;"",'Form VIII'!$M$25,"")</f>
        <v/>
      </c>
      <c r="N91" s="180" t="str">
        <f>IF('Form VIII'!$N$25&lt;&gt;"",'Form VIII'!$N$25,"")</f>
        <v/>
      </c>
      <c r="O91" s="180" t="str">
        <f>IF('Form VIII'!$O$25&lt;&gt;"",'Form VIII'!$O$25,"")</f>
        <v/>
      </c>
      <c r="P91" s="180" t="str">
        <f>IF('Form VIII'!$P$25&lt;&gt;"",'Form VIII'!$P$25,"")</f>
        <v/>
      </c>
      <c r="Q91" s="180" t="str">
        <f>IF('Form VIII'!$Q$25&lt;&gt;"",'Form VIII'!$Q$25,"")</f>
        <v/>
      </c>
      <c r="R91" s="180" t="str">
        <f>IF('Form VIII'!$R$25&lt;&gt;"",'Form VIII'!$R$25,"")</f>
        <v/>
      </c>
      <c r="S91" s="180" t="str">
        <f>IF('Form VIII'!$S$25&lt;&gt;"",'Form VIII'!$S$25,"")</f>
        <v/>
      </c>
      <c r="T91" s="180" t="str">
        <f>IF('Form VIII'!$T$25&lt;&gt;"",'Form VIII'!$T$25,"")</f>
        <v/>
      </c>
      <c r="U91" s="180" t="str">
        <f>IF('Form VIII'!$U$25&lt;&gt;"",'Form VIII'!$U$25,"")</f>
        <v/>
      </c>
      <c r="V91" s="180" t="str">
        <f>IF('Form VIII'!$V$25&lt;&gt;"",'Form VIII'!$V$25,"")</f>
        <v/>
      </c>
      <c r="W91" s="179"/>
      <c r="X91" s="180" t="str">
        <f>IF('Form VIII'!$X$25&lt;&gt;"",'Form VIII'!$X$25,"")</f>
        <v/>
      </c>
      <c r="Y91" s="180" t="str">
        <f>IF('Form VIII'!$Y$25&lt;&gt;"",'Form VIII'!$Y$25,"")</f>
        <v/>
      </c>
      <c r="Z91" s="180" t="str">
        <f>IF('Form VIII'!$Z$25&lt;&gt;"",'Form VIII'!$Z$25,"")</f>
        <v/>
      </c>
      <c r="AA91" s="180" t="str">
        <f>IF('Form VIII'!$AA$25&lt;&gt;"",'Form VIII'!$AA$25,"")</f>
        <v/>
      </c>
      <c r="AB91" s="180" t="str">
        <f>IF('Form VIII'!$AB$25&lt;&gt;"",'Form VIII'!$AB$25,"")</f>
        <v/>
      </c>
      <c r="AC91" s="180" t="str">
        <f>IF('Form VIII'!$AC$25&lt;&gt;"",'Form VIII'!$AC$25,"")</f>
        <v/>
      </c>
      <c r="AD91" s="180" t="str">
        <f>IF('Form VIII'!$AD$25&lt;&gt;"",'Form VIII'!$AD$25,"")</f>
        <v/>
      </c>
      <c r="AE91" s="180" t="str">
        <f>IF('Form VIII'!$AE$25&lt;&gt;"",'Form VIII'!$AE$25,"")</f>
        <v/>
      </c>
      <c r="AF91" s="180" t="str">
        <f>IF('Form VIII'!$AF$25&lt;&gt;"",'Form VIII'!$AF$25,"")</f>
        <v/>
      </c>
      <c r="AG91" s="180" t="str">
        <f>IF('Form VIII'!$AG$25&lt;&gt;"",'Form VIII'!$AG$25,"")</f>
        <v/>
      </c>
      <c r="AH91" s="180" t="str">
        <f>IF('Form VIII'!$AH$25&lt;&gt;"",'Form VIII'!$AH$25,"")</f>
        <v/>
      </c>
      <c r="AI91" s="159"/>
      <c r="AJ91" s="1271" t="str">
        <f>IF('Form XXV'!$E$12&lt;&gt;"",'Form XXV'!$E$12,"")</f>
        <v/>
      </c>
      <c r="AK91" s="1271"/>
      <c r="AL91" s="1271"/>
      <c r="AM91" s="1271" t="str">
        <f>IF('Form XXV'!$H$12&lt;&gt;"",'Form XXV'!$H$12,"")</f>
        <v/>
      </c>
      <c r="AN91" s="1271"/>
      <c r="AO91" s="1271"/>
      <c r="AP91" s="1271"/>
      <c r="AQ91" s="1272" t="str">
        <f>IF('Form XXV'!$L$12&lt;&gt;"",'Form XXV'!$L$12,"")</f>
        <v/>
      </c>
      <c r="AR91" s="1272"/>
      <c r="AS91" s="1272"/>
      <c r="AT91" s="1272"/>
      <c r="AU91" s="1272"/>
      <c r="AV91" s="1272"/>
      <c r="AW91" s="1272"/>
      <c r="AX91" s="1272"/>
      <c r="AY91" s="1272"/>
      <c r="AZ91" s="160"/>
      <c r="BA91" s="4"/>
      <c r="BB91" s="126"/>
      <c r="BC91" s="126"/>
      <c r="BD91" s="126"/>
      <c r="BE91" s="126"/>
      <c r="BF91" s="126"/>
      <c r="BG91" s="126"/>
      <c r="BH91" s="126"/>
      <c r="BI91" s="126"/>
      <c r="BJ91" s="126"/>
      <c r="BK91" s="126"/>
      <c r="BL91" s="127"/>
      <c r="BM91" s="127"/>
      <c r="BN91" s="127"/>
      <c r="BO91" s="127"/>
      <c r="BP91" s="127"/>
      <c r="BQ91" s="127"/>
      <c r="BR91" s="127"/>
      <c r="BS91" s="127"/>
    </row>
    <row r="92" spans="1:71" x14ac:dyDescent="0.2">
      <c r="A92" s="4"/>
      <c r="B92" s="311" t="str">
        <f>IF('Form VI'!$A$29=TRUE,"V",IF('Form VI'!$A$29=FALSE," "))</f>
        <v xml:space="preserve"> </v>
      </c>
      <c r="C92" s="180" t="str">
        <f>IF('Form VIII'!$C$26&lt;&gt;"",'Form VIII'!$C$26,"")</f>
        <v/>
      </c>
      <c r="D92" s="180" t="str">
        <f>IF('Form VIII'!$D$26&lt;&gt;"",'Form VIII'!$D$26,"")</f>
        <v/>
      </c>
      <c r="E92" s="180" t="str">
        <f>IF('Form VIII'!$E$26&lt;&gt;"",'Form VIII'!$E$26,"")</f>
        <v/>
      </c>
      <c r="F92" s="180" t="str">
        <f>IF('Form VIII'!$F$26&lt;&gt;"",'Form VIII'!$F$26,"")</f>
        <v/>
      </c>
      <c r="G92" s="180" t="str">
        <f>IF('Form VIII'!$G$26&lt;&gt;"",'Form VIII'!$G$26,"")</f>
        <v/>
      </c>
      <c r="H92" s="180" t="str">
        <f>IF('Form VIII'!$H$26&lt;&gt;"",'Form VIII'!$H$26,"")</f>
        <v/>
      </c>
      <c r="I92" s="180" t="str">
        <f>IF('Form VIII'!$I$26&lt;&gt;"",'Form VIII'!$I$26,"")</f>
        <v/>
      </c>
      <c r="J92" s="180" t="str">
        <f>IF('Form VIII'!$J$26&lt;&gt;"",'Form VIII'!$J$26,"")</f>
        <v/>
      </c>
      <c r="K92" s="180" t="str">
        <f>IF('Form VIII'!$K$26&lt;&gt;"",'Form VIII'!$K$26,"")</f>
        <v/>
      </c>
      <c r="L92" s="180" t="str">
        <f>IF('Form VIII'!$L$26&lt;&gt;"",'Form VIII'!$L$26,"")</f>
        <v/>
      </c>
      <c r="M92" s="180" t="str">
        <f>IF('Form VIII'!$M$26&lt;&gt;"",'Form VIII'!$M$26,"")</f>
        <v/>
      </c>
      <c r="N92" s="180" t="str">
        <f>IF('Form VIII'!$N$26&lt;&gt;"",'Form VIII'!$N$26,"")</f>
        <v/>
      </c>
      <c r="O92" s="180" t="str">
        <f>IF('Form VIII'!$O$26&lt;&gt;"",'Form VIII'!$O$26,"")</f>
        <v/>
      </c>
      <c r="P92" s="180" t="str">
        <f>IF('Form VIII'!$P$26&lt;&gt;"",'Form VIII'!$P$26,"")</f>
        <v/>
      </c>
      <c r="Q92" s="180" t="str">
        <f>IF('Form VIII'!$Q$26&lt;&gt;"",'Form VIII'!$Q$26,"")</f>
        <v/>
      </c>
      <c r="R92" s="180" t="str">
        <f>IF('Form VIII'!$R$26&lt;&gt;"",'Form VIII'!$R$26,"")</f>
        <v/>
      </c>
      <c r="S92" s="180" t="str">
        <f>IF('Form VIII'!$S$26&lt;&gt;"",'Form VIII'!$S$26,"")</f>
        <v/>
      </c>
      <c r="T92" s="180" t="str">
        <f>IF('Form VIII'!$T$26&lt;&gt;"",'Form VIII'!$T$26,"")</f>
        <v/>
      </c>
      <c r="U92" s="180" t="str">
        <f>IF('Form VIII'!$U$26&lt;&gt;"",'Form VIII'!$U$26,"")</f>
        <v/>
      </c>
      <c r="V92" s="180" t="str">
        <f>IF('Form VIII'!$V$26&lt;&gt;"",'Form VIII'!$V$26,"")</f>
        <v/>
      </c>
      <c r="W92" s="180" t="str">
        <f>IF('Form VIII'!$W$26&lt;&gt;"",'Form VIII'!$W$26,"")</f>
        <v/>
      </c>
      <c r="X92" s="179"/>
      <c r="Y92" s="180" t="str">
        <f>IF('Form VIII'!$Y$26&lt;&gt;"",'Form VIII'!$Y$26,"")</f>
        <v/>
      </c>
      <c r="Z92" s="180" t="str">
        <f>IF('Form VIII'!$Z$26&lt;&gt;"",'Form VIII'!$Z$26,"")</f>
        <v/>
      </c>
      <c r="AA92" s="180" t="str">
        <f>IF('Form VIII'!$AA$26&lt;&gt;"",'Form VIII'!$AA$26,"")</f>
        <v/>
      </c>
      <c r="AB92" s="180" t="str">
        <f>IF('Form VIII'!$AB$26&lt;&gt;"",'Form VIII'!$AB$26,"")</f>
        <v/>
      </c>
      <c r="AC92" s="180" t="str">
        <f>IF('Form VIII'!$AC$26&lt;&gt;"",'Form VIII'!$AC$26,"")</f>
        <v/>
      </c>
      <c r="AD92" s="180" t="str">
        <f>IF('Form VIII'!$AD$26&lt;&gt;"",'Form VIII'!$AD$26,"")</f>
        <v/>
      </c>
      <c r="AE92" s="180" t="str">
        <f>IF('Form VIII'!$AE$26&lt;&gt;"",'Form VIII'!$AE$26,"")</f>
        <v/>
      </c>
      <c r="AF92" s="180" t="str">
        <f>IF('Form VIII'!$AF$26&lt;&gt;"",'Form VIII'!$AF$26,"")</f>
        <v/>
      </c>
      <c r="AG92" s="180" t="str">
        <f>IF('Form VIII'!$AG$26&lt;&gt;"",'Form VIII'!$AG$26,"")</f>
        <v/>
      </c>
      <c r="AH92" s="180" t="str">
        <f>IF('Form VIII'!$AH$26&lt;&gt;"",'Form VIII'!$AH$26,"")</f>
        <v/>
      </c>
      <c r="AI92" s="159"/>
      <c r="AJ92" s="1271" t="str">
        <f>IF('Form XXV'!$E$13&lt;&gt;"",'Form XXV'!$E$13,"")</f>
        <v/>
      </c>
      <c r="AK92" s="1271"/>
      <c r="AL92" s="1271"/>
      <c r="AM92" s="1271" t="str">
        <f>IF('Form XXV'!$H$13&lt;&gt;"",'Form XXV'!$H$13,"")</f>
        <v/>
      </c>
      <c r="AN92" s="1271"/>
      <c r="AO92" s="1271"/>
      <c r="AP92" s="1271"/>
      <c r="AQ92" s="1272" t="str">
        <f>IF('Form XXV'!$L$13&lt;&gt;"",'Form XXV'!$L$13,"")</f>
        <v/>
      </c>
      <c r="AR92" s="1272"/>
      <c r="AS92" s="1272"/>
      <c r="AT92" s="1272"/>
      <c r="AU92" s="1272"/>
      <c r="AV92" s="1272"/>
      <c r="AW92" s="1272"/>
      <c r="AX92" s="1272"/>
      <c r="AY92" s="1272"/>
      <c r="AZ92" s="160"/>
      <c r="BA92" s="4"/>
      <c r="BB92" s="126"/>
      <c r="BC92" s="126"/>
      <c r="BD92" s="126"/>
      <c r="BE92" s="126"/>
      <c r="BF92" s="126"/>
      <c r="BG92" s="126"/>
      <c r="BH92" s="126"/>
      <c r="BI92" s="126"/>
      <c r="BJ92" s="126"/>
      <c r="BK92" s="126"/>
      <c r="BL92" s="127"/>
      <c r="BM92" s="127"/>
      <c r="BN92" s="127"/>
      <c r="BO92" s="127"/>
      <c r="BP92" s="127"/>
      <c r="BQ92" s="127"/>
      <c r="BR92" s="127"/>
      <c r="BS92" s="127"/>
    </row>
    <row r="93" spans="1:71" x14ac:dyDescent="0.2">
      <c r="A93" s="4"/>
      <c r="B93" s="311" t="str">
        <f>IF('Form VI'!$A$30=TRUE,"W",IF('Form VI'!$A$30=FALSE," "))</f>
        <v xml:space="preserve"> </v>
      </c>
      <c r="C93" s="180" t="str">
        <f>IF('Form VIII'!$C$27&lt;&gt;"",'Form VIII'!$C$27,"")</f>
        <v/>
      </c>
      <c r="D93" s="180" t="str">
        <f>IF('Form VIII'!$D$27&lt;&gt;"",'Form VIII'!$D$27,"")</f>
        <v/>
      </c>
      <c r="E93" s="180" t="str">
        <f>IF('Form VIII'!$E$27&lt;&gt;"",'Form VIII'!$E$27,"")</f>
        <v/>
      </c>
      <c r="F93" s="180" t="str">
        <f>IF('Form VIII'!$F$27&lt;&gt;"",'Form VIII'!$F$27,"")</f>
        <v/>
      </c>
      <c r="G93" s="180" t="str">
        <f>IF('Form VIII'!$G$27&lt;&gt;"",'Form VIII'!$G$27,"")</f>
        <v/>
      </c>
      <c r="H93" s="180" t="str">
        <f>IF('Form VIII'!$H$27&lt;&gt;"",'Form VIII'!$H$27,"")</f>
        <v/>
      </c>
      <c r="I93" s="180" t="str">
        <f>IF('Form VIII'!$I$27&lt;&gt;"",'Form VIII'!$I$27,"")</f>
        <v/>
      </c>
      <c r="J93" s="180" t="str">
        <f>IF('Form VIII'!$J$27&lt;&gt;"",'Form VIII'!$J$27,"")</f>
        <v/>
      </c>
      <c r="K93" s="180" t="str">
        <f>IF('Form VIII'!$K$27&lt;&gt;"",'Form VIII'!$K$27,"")</f>
        <v/>
      </c>
      <c r="L93" s="180" t="str">
        <f>IF('Form VIII'!$L$27&lt;&gt;"",'Form VIII'!$L$27,"")</f>
        <v/>
      </c>
      <c r="M93" s="180" t="str">
        <f>IF('Form VIII'!$M$27&lt;&gt;"",'Form VIII'!$M$27,"")</f>
        <v/>
      </c>
      <c r="N93" s="180" t="str">
        <f>IF('Form VIII'!$N$27&lt;&gt;"",'Form VIII'!$N$27,"")</f>
        <v/>
      </c>
      <c r="O93" s="180" t="str">
        <f>IF('Form VIII'!$O$27&lt;&gt;"",'Form VIII'!$O$27,"")</f>
        <v/>
      </c>
      <c r="P93" s="180" t="str">
        <f>IF('Form VIII'!$P$27&lt;&gt;"",'Form VIII'!$P$27,"")</f>
        <v/>
      </c>
      <c r="Q93" s="180" t="str">
        <f>IF('Form VIII'!$Q$27&lt;&gt;"",'Form VIII'!$Q$27,"")</f>
        <v/>
      </c>
      <c r="R93" s="180" t="str">
        <f>IF('Form VIII'!$R$27&lt;&gt;"",'Form VIII'!$R$27,"")</f>
        <v/>
      </c>
      <c r="S93" s="180" t="str">
        <f>IF('Form VIII'!$S$27&lt;&gt;"",'Form VIII'!$S$27,"")</f>
        <v/>
      </c>
      <c r="T93" s="180" t="str">
        <f>IF('Form VIII'!$T$27&lt;&gt;"",'Form VIII'!$T$27,"")</f>
        <v/>
      </c>
      <c r="U93" s="180" t="str">
        <f>IF('Form VIII'!$U$27&lt;&gt;"",'Form VIII'!$U$27,"")</f>
        <v/>
      </c>
      <c r="V93" s="180" t="str">
        <f>IF('Form VIII'!$V$27&lt;&gt;"",'Form VIII'!$V$27,"")</f>
        <v/>
      </c>
      <c r="W93" s="180" t="str">
        <f>IF('Form VIII'!$W$27&lt;&gt;"",'Form VIII'!$W$27,"")</f>
        <v/>
      </c>
      <c r="X93" s="180" t="str">
        <f>IF('Form VIII'!$X$27&lt;&gt;"",'Form VIII'!$X$27,"")</f>
        <v/>
      </c>
      <c r="Y93" s="179"/>
      <c r="Z93" s="180" t="str">
        <f>IF('Form VIII'!$Z$27&lt;&gt;"",'Form VIII'!$Z$27,"")</f>
        <v/>
      </c>
      <c r="AA93" s="180" t="str">
        <f>IF('Form VIII'!$AA$27&lt;&gt;"",'Form VIII'!$AA$27,"")</f>
        <v/>
      </c>
      <c r="AB93" s="180" t="str">
        <f>IF('Form VIII'!$AB$27&lt;&gt;"",'Form VIII'!$AB$27,"")</f>
        <v/>
      </c>
      <c r="AC93" s="180" t="str">
        <f>IF('Form VIII'!$AC$27&lt;&gt;"",'Form VIII'!$AC$27,"")</f>
        <v/>
      </c>
      <c r="AD93" s="180" t="str">
        <f>IF('Form VIII'!$AD$27&lt;&gt;"",'Form VIII'!$AD$27,"")</f>
        <v/>
      </c>
      <c r="AE93" s="180" t="str">
        <f>IF('Form VIII'!$AE$27&lt;&gt;"",'Form VIII'!$AE$27,"")</f>
        <v/>
      </c>
      <c r="AF93" s="180" t="str">
        <f>IF('Form VIII'!$AF$27&lt;&gt;"",'Form VIII'!$AF$27,"")</f>
        <v/>
      </c>
      <c r="AG93" s="180" t="str">
        <f>IF('Form VIII'!$AG$27&lt;&gt;"",'Form VIII'!$AG$27,"")</f>
        <v/>
      </c>
      <c r="AH93" s="180" t="str">
        <f>IF('Form VIII'!$AH$27&lt;&gt;"",'Form VIII'!$AH$27,"")</f>
        <v/>
      </c>
      <c r="AI93" s="159"/>
      <c r="AJ93" s="1271" t="str">
        <f>IF('Form XXV'!$E$14&lt;&gt;"",'Form XXV'!$E$14,"")</f>
        <v/>
      </c>
      <c r="AK93" s="1271"/>
      <c r="AL93" s="1271"/>
      <c r="AM93" s="1271" t="str">
        <f>IF('Form XXV'!$H$14&lt;&gt;"",'Form XXV'!$H$14,"")</f>
        <v/>
      </c>
      <c r="AN93" s="1271"/>
      <c r="AO93" s="1271"/>
      <c r="AP93" s="1271"/>
      <c r="AQ93" s="1272" t="str">
        <f>IF('Form XXV'!$L$14&lt;&gt;"",'Form XXV'!$L$14,"")</f>
        <v/>
      </c>
      <c r="AR93" s="1272"/>
      <c r="AS93" s="1272"/>
      <c r="AT93" s="1272"/>
      <c r="AU93" s="1272"/>
      <c r="AV93" s="1272"/>
      <c r="AW93" s="1272"/>
      <c r="AX93" s="1272"/>
      <c r="AY93" s="1272"/>
      <c r="AZ93" s="160"/>
      <c r="BA93" s="4"/>
      <c r="BB93" s="126"/>
      <c r="BC93" s="126"/>
      <c r="BD93" s="126"/>
      <c r="BE93" s="126"/>
      <c r="BF93" s="126"/>
      <c r="BG93" s="126"/>
      <c r="BH93" s="126"/>
      <c r="BI93" s="126"/>
      <c r="BJ93" s="126"/>
      <c r="BK93" s="126"/>
      <c r="BL93" s="127"/>
      <c r="BM93" s="127"/>
      <c r="BN93" s="127"/>
      <c r="BO93" s="127"/>
      <c r="BP93" s="127"/>
      <c r="BQ93" s="127"/>
      <c r="BR93" s="127"/>
      <c r="BS93" s="127"/>
    </row>
    <row r="94" spans="1:71" x14ac:dyDescent="0.2">
      <c r="A94" s="4"/>
      <c r="B94" s="311" t="str">
        <f>IF('Form VI'!$A$31=TRUE,"X",IF('Form VI'!$A$31=FALSE," "))</f>
        <v xml:space="preserve"> </v>
      </c>
      <c r="C94" s="180" t="str">
        <f>IF('Form VIII'!$C$28&lt;&gt;"",'Form VIII'!$C$28,"")</f>
        <v/>
      </c>
      <c r="D94" s="180" t="str">
        <f>IF('Form VIII'!$D$28&lt;&gt;"",'Form VIII'!$D$28,"")</f>
        <v/>
      </c>
      <c r="E94" s="180" t="str">
        <f>IF('Form VIII'!$E$28&lt;&gt;"",'Form VIII'!$E$28,"")</f>
        <v/>
      </c>
      <c r="F94" s="180" t="str">
        <f>IF('Form VIII'!$F$28&lt;&gt;"",'Form VIII'!$F$28,"")</f>
        <v/>
      </c>
      <c r="G94" s="180" t="str">
        <f>IF('Form VIII'!$G$28&lt;&gt;"",'Form VIII'!$G$28,"")</f>
        <v/>
      </c>
      <c r="H94" s="180" t="str">
        <f>IF('Form VIII'!$H$28&lt;&gt;"",'Form VIII'!$H$28,"")</f>
        <v/>
      </c>
      <c r="I94" s="180" t="str">
        <f>IF('Form VIII'!$I$28&lt;&gt;"",'Form VIII'!$I$28,"")</f>
        <v/>
      </c>
      <c r="J94" s="180" t="str">
        <f>IF('Form VIII'!$J$28&lt;&gt;"",'Form VIII'!$J$28,"")</f>
        <v/>
      </c>
      <c r="K94" s="180" t="str">
        <f>IF('Form VIII'!$K$28&lt;&gt;"",'Form VIII'!$K$28,"")</f>
        <v/>
      </c>
      <c r="L94" s="180" t="str">
        <f>IF('Form VIII'!$L$28&lt;&gt;"",'Form VIII'!$L$28,"")</f>
        <v/>
      </c>
      <c r="M94" s="180" t="str">
        <f>IF('Form VIII'!$M$28&lt;&gt;"",'Form VIII'!$M$28,"")</f>
        <v/>
      </c>
      <c r="N94" s="180" t="str">
        <f>IF('Form VIII'!$N$28&lt;&gt;"",'Form VIII'!$N$28,"")</f>
        <v/>
      </c>
      <c r="O94" s="180" t="str">
        <f>IF('Form VIII'!$O$28&lt;&gt;"",'Form VIII'!$O$28,"")</f>
        <v/>
      </c>
      <c r="P94" s="180" t="str">
        <f>IF('Form VIII'!$P$28&lt;&gt;"",'Form VIII'!$P$28,"")</f>
        <v/>
      </c>
      <c r="Q94" s="180" t="str">
        <f>IF('Form VIII'!$Q$28&lt;&gt;"",'Form VIII'!$Q$28,"")</f>
        <v/>
      </c>
      <c r="R94" s="180" t="str">
        <f>IF('Form VIII'!$R$28&lt;&gt;"",'Form VIII'!$R$28,"")</f>
        <v/>
      </c>
      <c r="S94" s="180" t="str">
        <f>IF('Form VIII'!$S$28&lt;&gt;"",'Form VIII'!$S$28,"")</f>
        <v/>
      </c>
      <c r="T94" s="180" t="str">
        <f>IF('Form VIII'!$T$28&lt;&gt;"",'Form VIII'!$T$28,"")</f>
        <v/>
      </c>
      <c r="U94" s="180" t="str">
        <f>IF('Form VIII'!$U$28&lt;&gt;"",'Form VIII'!$U$28,"")</f>
        <v/>
      </c>
      <c r="V94" s="180" t="str">
        <f>IF('Form VIII'!$V$28&lt;&gt;"",'Form VIII'!$V$28,"")</f>
        <v/>
      </c>
      <c r="W94" s="180" t="str">
        <f>IF('Form VIII'!$W$28&lt;&gt;"",'Form VIII'!$W$28,"")</f>
        <v/>
      </c>
      <c r="X94" s="180" t="str">
        <f>IF('Form VIII'!$X$28&lt;&gt;"",'Form VIII'!$X$28,"")</f>
        <v/>
      </c>
      <c r="Y94" s="180" t="str">
        <f>IF('Form VIII'!$Y$28&lt;&gt;"",'Form VIII'!$Y$28,"")</f>
        <v/>
      </c>
      <c r="Z94" s="179"/>
      <c r="AA94" s="180" t="str">
        <f>IF('Form VIII'!$AA$28&lt;&gt;"",'Form VIII'!$AA$28,"")</f>
        <v/>
      </c>
      <c r="AB94" s="180" t="str">
        <f>IF('Form VIII'!$AB$28&lt;&gt;"",'Form VIII'!$AB$28,"")</f>
        <v/>
      </c>
      <c r="AC94" s="180" t="str">
        <f>IF('Form VIII'!$AC$28&lt;&gt;"",'Form VIII'!$AC$28,"")</f>
        <v/>
      </c>
      <c r="AD94" s="180" t="str">
        <f>IF('Form VIII'!$AD$28&lt;&gt;"",'Form VIII'!$AD$28,"")</f>
        <v/>
      </c>
      <c r="AE94" s="180" t="str">
        <f>IF('Form VIII'!$AE$28&lt;&gt;"",'Form VIII'!$AE$28,"")</f>
        <v/>
      </c>
      <c r="AF94" s="180" t="str">
        <f>IF('Form VIII'!$AF$28&lt;&gt;"",'Form VIII'!$AF$28,"")</f>
        <v/>
      </c>
      <c r="AG94" s="180" t="str">
        <f>IF('Form VIII'!$AG$28&lt;&gt;"",'Form VIII'!$AG$28,"")</f>
        <v/>
      </c>
      <c r="AH94" s="180" t="str">
        <f>IF('Form VIII'!$AH$28&lt;&gt;"",'Form VIII'!$AH$28,"")</f>
        <v/>
      </c>
      <c r="AI94" s="159"/>
      <c r="AJ94" s="1271" t="str">
        <f>IF('Form XXV'!$E$15&lt;&gt;"",'Form XXV'!$E$15,"")</f>
        <v/>
      </c>
      <c r="AK94" s="1271"/>
      <c r="AL94" s="1271"/>
      <c r="AM94" s="1271" t="str">
        <f>IF('Form XXV'!$H$15&lt;&gt;"",'Form XXV'!$H$15,"")</f>
        <v/>
      </c>
      <c r="AN94" s="1271"/>
      <c r="AO94" s="1271"/>
      <c r="AP94" s="1271"/>
      <c r="AQ94" s="1272" t="str">
        <f>IF('Form XXV'!$L$15&lt;&gt;"",'Form XXV'!$L$15,"")</f>
        <v/>
      </c>
      <c r="AR94" s="1272"/>
      <c r="AS94" s="1272"/>
      <c r="AT94" s="1272"/>
      <c r="AU94" s="1272"/>
      <c r="AV94" s="1272"/>
      <c r="AW94" s="1272"/>
      <c r="AX94" s="1272"/>
      <c r="AY94" s="1272"/>
      <c r="AZ94" s="160"/>
      <c r="BA94" s="4"/>
      <c r="BB94" s="126"/>
      <c r="BC94" s="126"/>
      <c r="BD94" s="126"/>
      <c r="BE94" s="126"/>
      <c r="BF94" s="126"/>
      <c r="BG94" s="126"/>
      <c r="BH94" s="126"/>
      <c r="BI94" s="126"/>
      <c r="BJ94" s="126"/>
      <c r="BK94" s="126"/>
      <c r="BL94" s="127"/>
      <c r="BM94" s="127"/>
      <c r="BN94" s="127"/>
      <c r="BO94" s="127"/>
      <c r="BP94" s="127"/>
      <c r="BQ94" s="127"/>
      <c r="BR94" s="127"/>
      <c r="BS94" s="127"/>
    </row>
    <row r="95" spans="1:71" x14ac:dyDescent="0.2">
      <c r="A95" s="116"/>
      <c r="B95" s="311" t="str">
        <f>IF('Form VI'!$A$32=TRUE,"Y",IF('Form VI'!$A$32=FALSE," "))</f>
        <v xml:space="preserve"> </v>
      </c>
      <c r="C95" s="180" t="str">
        <f>IF('Form VIII'!$C$29&lt;&gt;"",'Form VIII'!$C$29,"")</f>
        <v xml:space="preserve"> </v>
      </c>
      <c r="D95" s="180" t="str">
        <f>IF('Form VIII'!$D$29&lt;&gt;"",'Form VIII'!$D$29,"")</f>
        <v/>
      </c>
      <c r="E95" s="180" t="str">
        <f>IF('Form VIII'!$E$29&lt;&gt;"",'Form VIII'!$E$29,"")</f>
        <v/>
      </c>
      <c r="F95" s="180" t="str">
        <f>IF('Form VIII'!$F$29&lt;&gt;"",'Form VIII'!$F$29,"")</f>
        <v/>
      </c>
      <c r="G95" s="180" t="str">
        <f>IF('Form VIII'!$G$29&lt;&gt;"",'Form VIII'!$G$29,"")</f>
        <v/>
      </c>
      <c r="H95" s="180" t="str">
        <f>IF('Form VIII'!$H$29&lt;&gt;"",'Form VIII'!$H$29,"")</f>
        <v/>
      </c>
      <c r="I95" s="180" t="str">
        <f>IF('Form VIII'!$I$29&lt;&gt;"",'Form VIII'!$I$29,"")</f>
        <v/>
      </c>
      <c r="J95" s="180" t="str">
        <f>IF('Form VIII'!$J$29&lt;&gt;"",'Form VIII'!$J$29,"")</f>
        <v/>
      </c>
      <c r="K95" s="180" t="str">
        <f>IF('Form VIII'!$K$29&lt;&gt;"",'Form VIII'!$K$29,"")</f>
        <v/>
      </c>
      <c r="L95" s="180" t="str">
        <f>IF('Form VIII'!$L$29&lt;&gt;"",'Form VIII'!$L$29,"")</f>
        <v/>
      </c>
      <c r="M95" s="180" t="str">
        <f>IF('Form VIII'!$M$29&lt;&gt;"",'Form VIII'!$M$29,"")</f>
        <v/>
      </c>
      <c r="N95" s="180" t="str">
        <f>IF('Form VIII'!$N$29&lt;&gt;"",'Form VIII'!$N$29,"")</f>
        <v/>
      </c>
      <c r="O95" s="180" t="str">
        <f>IF('Form VIII'!$O$29&lt;&gt;"",'Form VIII'!$O$29,"")</f>
        <v/>
      </c>
      <c r="P95" s="180" t="str">
        <f>IF('Form VIII'!$P$29&lt;&gt;"",'Form VIII'!$P$29,"")</f>
        <v/>
      </c>
      <c r="Q95" s="180" t="str">
        <f>IF('Form VIII'!$Q$29&lt;&gt;"",'Form VIII'!$Q$29,"")</f>
        <v/>
      </c>
      <c r="R95" s="180" t="str">
        <f>IF('Form VIII'!$R$29&lt;&gt;"",'Form VIII'!$R$29,"")</f>
        <v/>
      </c>
      <c r="S95" s="180" t="str">
        <f>IF('Form VIII'!$S$29&lt;&gt;"",'Form VIII'!$S$29,"")</f>
        <v/>
      </c>
      <c r="T95" s="180" t="str">
        <f>IF('Form VIII'!$T$29&lt;&gt;"",'Form VIII'!$T$29,"")</f>
        <v/>
      </c>
      <c r="U95" s="180" t="str">
        <f>IF('Form VIII'!$U$29&lt;&gt;"",'Form VIII'!$U$29,"")</f>
        <v/>
      </c>
      <c r="V95" s="180" t="str">
        <f>IF('Form VIII'!$V$29&lt;&gt;"",'Form VIII'!$V$29,"")</f>
        <v/>
      </c>
      <c r="W95" s="180" t="str">
        <f>IF('Form VIII'!$W$29&lt;&gt;"",'Form VIII'!$W$29,"")</f>
        <v/>
      </c>
      <c r="X95" s="180" t="str">
        <f>IF('Form VIII'!$X$29&lt;&gt;"",'Form VIII'!$X$29,"")</f>
        <v/>
      </c>
      <c r="Y95" s="180" t="str">
        <f>IF('Form VIII'!$Y$29&lt;&gt;"",'Form VIII'!$Y$29,"")</f>
        <v/>
      </c>
      <c r="Z95" s="180" t="str">
        <f>IF('Form VIII'!$Z$29&lt;&gt;"",'Form VIII'!$Z$29,"")</f>
        <v/>
      </c>
      <c r="AA95" s="179"/>
      <c r="AB95" s="180" t="str">
        <f>IF('Form VIII'!$AB$29&lt;&gt;"",'Form VIII'!$AB$29,"")</f>
        <v/>
      </c>
      <c r="AC95" s="180" t="str">
        <f>IF('Form VIII'!$AC$29&lt;&gt;"",'Form VIII'!$AC$29,"")</f>
        <v/>
      </c>
      <c r="AD95" s="180" t="str">
        <f>IF('Form VIII'!$AD$29&lt;&gt;"",'Form VIII'!$AD$29,"")</f>
        <v/>
      </c>
      <c r="AE95" s="180" t="str">
        <f>IF('Form VIII'!$AE$29&lt;&gt;"",'Form VIII'!$AE$29,"")</f>
        <v/>
      </c>
      <c r="AF95" s="180" t="str">
        <f>IF('Form VIII'!$AF$29&lt;&gt;"",'Form VIII'!$AF$29,"")</f>
        <v/>
      </c>
      <c r="AG95" s="180" t="str">
        <f>IF('Form VIII'!$AG$29&lt;&gt;"",'Form VIII'!$AG$29,"")</f>
        <v/>
      </c>
      <c r="AH95" s="180" t="str">
        <f>IF('Form VIII'!$AH$29&lt;&gt;"",'Form VIII'!$AH$29,"")</f>
        <v/>
      </c>
      <c r="AI95" s="159"/>
      <c r="AJ95" s="1271" t="str">
        <f>IF('Form XXV'!$E$16&lt;&gt;"",'Form XXV'!$E$16,"")</f>
        <v/>
      </c>
      <c r="AK95" s="1271"/>
      <c r="AL95" s="1271"/>
      <c r="AM95" s="1271" t="str">
        <f>IF('Form XXV'!$H$16&lt;&gt;"",'Form XXV'!$H$16,"")</f>
        <v/>
      </c>
      <c r="AN95" s="1271"/>
      <c r="AO95" s="1271"/>
      <c r="AP95" s="1271"/>
      <c r="AQ95" s="1272" t="str">
        <f>IF('Form XXV'!$L$16&lt;&gt;"",'Form XXV'!$L$16,"")</f>
        <v/>
      </c>
      <c r="AR95" s="1272"/>
      <c r="AS95" s="1272"/>
      <c r="AT95" s="1272"/>
      <c r="AU95" s="1272"/>
      <c r="AV95" s="1272"/>
      <c r="AW95" s="1272"/>
      <c r="AX95" s="1272"/>
      <c r="AY95" s="1272"/>
      <c r="AZ95" s="160"/>
      <c r="BA95" s="4"/>
      <c r="BB95" s="126"/>
      <c r="BC95" s="126"/>
      <c r="BD95" s="126"/>
      <c r="BE95" s="126"/>
      <c r="BF95" s="126"/>
      <c r="BG95" s="126"/>
      <c r="BH95" s="126"/>
      <c r="BI95" s="126"/>
      <c r="BJ95" s="126"/>
      <c r="BK95" s="126"/>
      <c r="BL95" s="127"/>
      <c r="BM95" s="127"/>
      <c r="BN95" s="127"/>
      <c r="BO95" s="127"/>
      <c r="BP95" s="127"/>
      <c r="BQ95" s="127"/>
      <c r="BR95" s="127"/>
      <c r="BS95" s="127"/>
    </row>
    <row r="96" spans="1:71" x14ac:dyDescent="0.2">
      <c r="A96" s="4"/>
      <c r="B96" s="311" t="str">
        <f>IF('Form VI'!$A$33=TRUE,"Z",IF('Form VI'!$A$33=FALSE," "))</f>
        <v xml:space="preserve"> </v>
      </c>
      <c r="C96" s="180" t="str">
        <f>IF('Form VIII'!$C$30&lt;&gt;"",'Form VIII'!$C$30,"")</f>
        <v/>
      </c>
      <c r="D96" s="180" t="str">
        <f>IF('Form VIII'!$D$30&lt;&gt;"",'Form VIII'!$D$30,"")</f>
        <v/>
      </c>
      <c r="E96" s="180" t="str">
        <f>IF('Form VIII'!$E$30&lt;&gt;"",'Form VIII'!$E$30,"")</f>
        <v/>
      </c>
      <c r="F96" s="180" t="str">
        <f>IF('Form VIII'!$F$30&lt;&gt;"",'Form VIII'!$F$30,"")</f>
        <v/>
      </c>
      <c r="G96" s="180" t="str">
        <f>IF('Form VIII'!$G$30&lt;&gt;"",'Form VIII'!$G$30,"")</f>
        <v/>
      </c>
      <c r="H96" s="180" t="str">
        <f>IF('Form VIII'!$H$30&lt;&gt;"",'Form VIII'!$H$30,"")</f>
        <v/>
      </c>
      <c r="I96" s="180" t="str">
        <f>IF('Form VIII'!$I$30&lt;&gt;"",'Form VIII'!$I$30,"")</f>
        <v/>
      </c>
      <c r="J96" s="180" t="str">
        <f>IF('Form VIII'!$J$30&lt;&gt;"",'Form VIII'!$J$30,"")</f>
        <v/>
      </c>
      <c r="K96" s="180" t="str">
        <f>IF('Form VIII'!$K$30&lt;&gt;"",'Form VIII'!$K$30,"")</f>
        <v/>
      </c>
      <c r="L96" s="180" t="str">
        <f>IF('Form VIII'!$L$30&lt;&gt;"",'Form VIII'!$L$30,"")</f>
        <v/>
      </c>
      <c r="M96" s="180" t="str">
        <f>IF('Form VIII'!$M$30&lt;&gt;"",'Form VIII'!$M$30,"")</f>
        <v/>
      </c>
      <c r="N96" s="180" t="str">
        <f>IF('Form VIII'!$N$30&lt;&gt;"",'Form VIII'!$N$30,"")</f>
        <v/>
      </c>
      <c r="O96" s="180" t="str">
        <f>IF('Form VIII'!$O$30&lt;&gt;"",'Form VIII'!$O$30,"")</f>
        <v/>
      </c>
      <c r="P96" s="180" t="str">
        <f>IF('Form VIII'!$P$30&lt;&gt;"",'Form VIII'!$P$30,"")</f>
        <v/>
      </c>
      <c r="Q96" s="180" t="str">
        <f>IF('Form VIII'!$Q$30&lt;&gt;"",'Form VIII'!$Q$30,"")</f>
        <v/>
      </c>
      <c r="R96" s="180" t="str">
        <f>IF('Form VIII'!$R$30&lt;&gt;"",'Form VIII'!$R$30,"")</f>
        <v/>
      </c>
      <c r="S96" s="180" t="str">
        <f>IF('Form VIII'!$S$30&lt;&gt;"",'Form VIII'!$S$30,"")</f>
        <v/>
      </c>
      <c r="T96" s="180" t="str">
        <f>IF('Form VIII'!$T$30&lt;&gt;"",'Form VIII'!$T$30,"")</f>
        <v/>
      </c>
      <c r="U96" s="180" t="str">
        <f>IF('Form VIII'!$U$30&lt;&gt;"",'Form VIII'!$U$30,"")</f>
        <v/>
      </c>
      <c r="V96" s="180" t="str">
        <f>IF('Form VIII'!$V$30&lt;&gt;"",'Form VIII'!$V$30,"")</f>
        <v/>
      </c>
      <c r="W96" s="180" t="str">
        <f>IF('Form VIII'!$W$30&lt;&gt;"",'Form VIII'!$W$30,"")</f>
        <v/>
      </c>
      <c r="X96" s="180" t="str">
        <f>IF('Form VIII'!$X$30&lt;&gt;"",'Form VIII'!$X$30,"")</f>
        <v/>
      </c>
      <c r="Y96" s="180" t="str">
        <f>IF('Form VIII'!$Y$30&lt;&gt;"",'Form VIII'!$Y$30,"")</f>
        <v/>
      </c>
      <c r="Z96" s="180" t="str">
        <f>IF('Form VIII'!$Z$30&lt;&gt;"",'Form VIII'!$Z$30,"")</f>
        <v/>
      </c>
      <c r="AA96" s="180" t="str">
        <f>IF('Form VIII'!$AA$30&lt;&gt;"",'Form VIII'!$AA$30,"")</f>
        <v/>
      </c>
      <c r="AB96" s="179"/>
      <c r="AC96" s="180" t="str">
        <f>IF('Form VIII'!$AC$30&lt;&gt;"",'Form VIII'!$AC$30,"")</f>
        <v/>
      </c>
      <c r="AD96" s="180" t="str">
        <f>IF('Form VIII'!$AD$30&lt;&gt;"",'Form VIII'!$AD$30,"")</f>
        <v/>
      </c>
      <c r="AE96" s="180" t="str">
        <f>IF('Form VIII'!$AE$30&lt;&gt;"",'Form VIII'!$AE$30,"")</f>
        <v/>
      </c>
      <c r="AF96" s="180" t="str">
        <f>IF('Form VIII'!$AF$30&lt;&gt;"",'Form VIII'!$AF$30,"")</f>
        <v/>
      </c>
      <c r="AG96" s="180" t="str">
        <f>IF('Form VIII'!$AG$30&lt;&gt;"",'Form VIII'!$AG$30,"")</f>
        <v/>
      </c>
      <c r="AH96" s="180" t="str">
        <f>IF('Form VIII'!$AH$30&lt;&gt;"",'Form VIII'!$AH$30,"")</f>
        <v/>
      </c>
      <c r="AI96" s="159"/>
      <c r="AJ96" s="1271" t="str">
        <f>IF('Form XXV'!$E$17&lt;&gt;"",'Form XXV'!$E$17,"")</f>
        <v/>
      </c>
      <c r="AK96" s="1271"/>
      <c r="AL96" s="1271"/>
      <c r="AM96" s="1271" t="str">
        <f>IF('Form XXV'!$H$17&lt;&gt;"",'Form XXV'!$H$17,"")</f>
        <v/>
      </c>
      <c r="AN96" s="1271"/>
      <c r="AO96" s="1271"/>
      <c r="AP96" s="1271"/>
      <c r="AQ96" s="1272" t="str">
        <f>IF('Form XXV'!$L$17&lt;&gt;"",'Form XXV'!$L$17,"")</f>
        <v/>
      </c>
      <c r="AR96" s="1272"/>
      <c r="AS96" s="1272"/>
      <c r="AT96" s="1272"/>
      <c r="AU96" s="1272"/>
      <c r="AV96" s="1272"/>
      <c r="AW96" s="1272"/>
      <c r="AX96" s="1272"/>
      <c r="AY96" s="1272"/>
      <c r="AZ96" s="160"/>
      <c r="BA96" s="4"/>
      <c r="BB96" s="126"/>
      <c r="BC96" s="126"/>
      <c r="BD96" s="126"/>
      <c r="BE96" s="126"/>
      <c r="BF96" s="126"/>
      <c r="BG96" s="126"/>
      <c r="BH96" s="126"/>
      <c r="BI96" s="126"/>
      <c r="BJ96" s="126"/>
      <c r="BK96" s="126"/>
      <c r="BL96" s="127"/>
      <c r="BM96" s="127"/>
      <c r="BN96" s="127"/>
      <c r="BO96" s="127"/>
      <c r="BP96" s="127"/>
      <c r="BQ96" s="127"/>
      <c r="BR96" s="127"/>
      <c r="BS96" s="127"/>
    </row>
    <row r="97" spans="1:71" x14ac:dyDescent="0.2">
      <c r="A97" s="4"/>
      <c r="B97" s="311" t="str">
        <f>IF('Form VI'!$A$34=TRUE,"AA",IF('Form VI'!$A$34=FALSE," "))</f>
        <v xml:space="preserve"> </v>
      </c>
      <c r="C97" s="180" t="str">
        <f>IF('Form VIII'!$C$31&lt;&gt;"",'Form VIII'!$C$31,"")</f>
        <v/>
      </c>
      <c r="D97" s="180" t="str">
        <f>IF('Form VIII'!$D$31&lt;&gt;"",'Form VIII'!$D$31,"")</f>
        <v/>
      </c>
      <c r="E97" s="180" t="str">
        <f>IF('Form VIII'!$E$31&lt;&gt;"",'Form VIII'!$E$31,"")</f>
        <v/>
      </c>
      <c r="F97" s="180" t="str">
        <f>IF('Form VIII'!$F$31&lt;&gt;"",'Form VIII'!$F$31,"")</f>
        <v/>
      </c>
      <c r="G97" s="180" t="str">
        <f>IF('Form VIII'!$G$31&lt;&gt;"",'Form VIII'!$G$31,"")</f>
        <v/>
      </c>
      <c r="H97" s="180" t="str">
        <f>IF('Form VIII'!$H$31&lt;&gt;"",'Form VIII'!$H$31,"")</f>
        <v/>
      </c>
      <c r="I97" s="180" t="str">
        <f>IF('Form VIII'!$I$31&lt;&gt;"",'Form VIII'!$I$31,"")</f>
        <v/>
      </c>
      <c r="J97" s="180" t="str">
        <f>IF('Form VIII'!$J$31&lt;&gt;"",'Form VIII'!$J$31,"")</f>
        <v/>
      </c>
      <c r="K97" s="180" t="str">
        <f>IF('Form VIII'!$K$31&lt;&gt;"",'Form VIII'!$K$31,"")</f>
        <v/>
      </c>
      <c r="L97" s="180" t="str">
        <f>IF('Form VIII'!$L$31&lt;&gt;"",'Form VIII'!$L$31,"")</f>
        <v/>
      </c>
      <c r="M97" s="180" t="str">
        <f>IF('Form VIII'!$M$31&lt;&gt;"",'Form VIII'!$M$31,"")</f>
        <v/>
      </c>
      <c r="N97" s="180" t="str">
        <f>IF('Form VIII'!$N$31&lt;&gt;"",'Form VIII'!$N$31,"")</f>
        <v/>
      </c>
      <c r="O97" s="180" t="str">
        <f>IF('Form VIII'!$O$31&lt;&gt;"",'Form VIII'!$O$31,"")</f>
        <v/>
      </c>
      <c r="P97" s="180" t="str">
        <f>IF('Form VIII'!$P$31&lt;&gt;"",'Form VIII'!$P$31,"")</f>
        <v/>
      </c>
      <c r="Q97" s="180" t="str">
        <f>IF('Form VIII'!$Q$31&lt;&gt;"",'Form VIII'!$Q$31,"")</f>
        <v/>
      </c>
      <c r="R97" s="180" t="str">
        <f>IF('Form VIII'!$R$31&lt;&gt;"",'Form VIII'!$R$31,"")</f>
        <v/>
      </c>
      <c r="S97" s="180" t="str">
        <f>IF('Form VIII'!$S$31&lt;&gt;"",'Form VIII'!$S$31,"")</f>
        <v/>
      </c>
      <c r="T97" s="180" t="str">
        <f>IF('Form VIII'!$T$31&lt;&gt;"",'Form VIII'!$T$31,"")</f>
        <v/>
      </c>
      <c r="U97" s="180" t="str">
        <f>IF('Form VIII'!$U$31&lt;&gt;"",'Form VIII'!$U$31,"")</f>
        <v/>
      </c>
      <c r="V97" s="180" t="str">
        <f>IF('Form VIII'!$V$31&lt;&gt;"",'Form VIII'!$V$31,"")</f>
        <v/>
      </c>
      <c r="W97" s="180" t="str">
        <f>IF('Form VIII'!$W$31&lt;&gt;"",'Form VIII'!$W$31,"")</f>
        <v/>
      </c>
      <c r="X97" s="180" t="str">
        <f>IF('Form VIII'!$X$31&lt;&gt;"",'Form VIII'!$X$31,"")</f>
        <v/>
      </c>
      <c r="Y97" s="180" t="str">
        <f>IF('Form VIII'!$Y$31&lt;&gt;"",'Form VIII'!$Y$31,"")</f>
        <v/>
      </c>
      <c r="Z97" s="180" t="str">
        <f>IF('Form VIII'!$Z$31&lt;&gt;"",'Form VIII'!$Z$31,"")</f>
        <v/>
      </c>
      <c r="AA97" s="180" t="str">
        <f>IF('Form VIII'!$AA$31&lt;&gt;"",'Form VIII'!$AA$31,"")</f>
        <v/>
      </c>
      <c r="AB97" s="180" t="str">
        <f>IF('Form VIII'!$AB$31&lt;&gt;"",'Form VIII'!$AB$31,"")</f>
        <v/>
      </c>
      <c r="AC97" s="179"/>
      <c r="AD97" s="180" t="str">
        <f>IF('Form VIII'!$AD$31&lt;&gt;"",'Form VIII'!$AD$31,"")</f>
        <v/>
      </c>
      <c r="AE97" s="180" t="str">
        <f>IF('Form VIII'!$AE$31&lt;&gt;"",'Form VIII'!$AE$31,"")</f>
        <v/>
      </c>
      <c r="AF97" s="180" t="str">
        <f>IF('Form VIII'!$AF$31&lt;&gt;"",'Form VIII'!$AF$31,"")</f>
        <v/>
      </c>
      <c r="AG97" s="180" t="str">
        <f>IF('Form VIII'!$AG$31&lt;&gt;"",'Form VIII'!$AG$31,"")</f>
        <v/>
      </c>
      <c r="AH97" s="180" t="str">
        <f>IF('Form VIII'!$AH$31&lt;&gt;"",'Form VIII'!$AH$31,"")</f>
        <v/>
      </c>
      <c r="AI97" s="159"/>
      <c r="AJ97" s="159"/>
      <c r="AK97" s="159"/>
      <c r="AL97" s="159"/>
      <c r="AM97" s="159"/>
      <c r="AN97" s="159"/>
      <c r="AO97" s="159"/>
      <c r="AP97" s="159"/>
      <c r="AQ97" s="159"/>
      <c r="AR97" s="159"/>
      <c r="AS97" s="160"/>
      <c r="AT97" s="160"/>
      <c r="AU97" s="160"/>
      <c r="AV97" s="160"/>
      <c r="AW97" s="160"/>
      <c r="AX97" s="160"/>
      <c r="AY97" s="160"/>
      <c r="AZ97" s="160"/>
      <c r="BA97" s="4"/>
      <c r="BB97" s="126"/>
      <c r="BC97" s="126"/>
      <c r="BD97" s="126"/>
      <c r="BE97" s="126"/>
      <c r="BF97" s="126"/>
      <c r="BG97" s="126"/>
      <c r="BH97" s="126"/>
      <c r="BI97" s="126"/>
      <c r="BJ97" s="126"/>
      <c r="BK97" s="126"/>
      <c r="BL97" s="127"/>
      <c r="BM97" s="127"/>
      <c r="BN97" s="127"/>
      <c r="BO97" s="127"/>
      <c r="BP97" s="127"/>
      <c r="BQ97" s="127"/>
      <c r="BR97" s="127"/>
      <c r="BS97" s="127"/>
    </row>
    <row r="98" spans="1:71" x14ac:dyDescent="0.2">
      <c r="A98" s="4"/>
      <c r="B98" s="311" t="str">
        <f>IF('Form VI'!$A$35=TRUE,"AB",IF('Form VI'!$A$35=FALSE," "))</f>
        <v xml:space="preserve"> </v>
      </c>
      <c r="C98" s="180" t="str">
        <f>IF('Form VIII'!$C$32&lt;&gt;"",'Form VIII'!$C$32,"")</f>
        <v/>
      </c>
      <c r="D98" s="180" t="str">
        <f>IF('Form VIII'!$D$32&lt;&gt;"",'Form VIII'!$D$32,"")</f>
        <v/>
      </c>
      <c r="E98" s="180" t="str">
        <f>IF('Form VIII'!$E$32&lt;&gt;"",'Form VIII'!$E$32,"")</f>
        <v/>
      </c>
      <c r="F98" s="180" t="str">
        <f>IF('Form VIII'!$F$32&lt;&gt;"",'Form VIII'!$F$32,"")</f>
        <v/>
      </c>
      <c r="G98" s="180" t="str">
        <f>IF('Form VIII'!$G$32&lt;&gt;"",'Form VIII'!$G$32,"")</f>
        <v/>
      </c>
      <c r="H98" s="180" t="str">
        <f>IF('Form VIII'!$H$32&lt;&gt;"",'Form VIII'!$H$32,"")</f>
        <v/>
      </c>
      <c r="I98" s="180" t="str">
        <f>IF('Form VIII'!$I$32&lt;&gt;"",'Form VIII'!$I$32,"")</f>
        <v/>
      </c>
      <c r="J98" s="180" t="str">
        <f>IF('Form VIII'!$J$32&lt;&gt;"",'Form VIII'!$J$32,"")</f>
        <v/>
      </c>
      <c r="K98" s="180" t="str">
        <f>IF('Form VIII'!$K$32&lt;&gt;"",'Form VIII'!$K$32,"")</f>
        <v/>
      </c>
      <c r="L98" s="180" t="str">
        <f>IF('Form VIII'!$L$32&lt;&gt;"",'Form VIII'!$L$32,"")</f>
        <v/>
      </c>
      <c r="M98" s="180" t="str">
        <f>IF('Form VIII'!$M$32&lt;&gt;"",'Form VIII'!$M$32,"")</f>
        <v/>
      </c>
      <c r="N98" s="180" t="str">
        <f>IF('Form VIII'!$N$32&lt;&gt;"",'Form VIII'!$N$32,"")</f>
        <v/>
      </c>
      <c r="O98" s="180" t="str">
        <f>IF('Form VIII'!$O$32&lt;&gt;"",'Form VIII'!$O$32,"")</f>
        <v/>
      </c>
      <c r="P98" s="180" t="str">
        <f>IF('Form VIII'!$P$32&lt;&gt;"",'Form VIII'!$P$32,"")</f>
        <v/>
      </c>
      <c r="Q98" s="180" t="str">
        <f>IF('Form VIII'!$Q$32&lt;&gt;"",'Form VIII'!$Q$32,"")</f>
        <v/>
      </c>
      <c r="R98" s="180" t="str">
        <f>IF('Form VIII'!$R$32&lt;&gt;"",'Form VIII'!$R$32,"")</f>
        <v/>
      </c>
      <c r="S98" s="180" t="str">
        <f>IF('Form VIII'!$S$32&lt;&gt;"",'Form VIII'!$S$32,"")</f>
        <v/>
      </c>
      <c r="T98" s="180" t="str">
        <f>IF('Form VIII'!$T$32&lt;&gt;"",'Form VIII'!$T$32,"")</f>
        <v/>
      </c>
      <c r="U98" s="180" t="str">
        <f>IF('Form VIII'!$U$32&lt;&gt;"",'Form VIII'!$U$32,"")</f>
        <v/>
      </c>
      <c r="V98" s="180" t="str">
        <f>IF('Form VIII'!$V$32&lt;&gt;"",'Form VIII'!$V$32,"")</f>
        <v/>
      </c>
      <c r="W98" s="180" t="str">
        <f>IF('Form VIII'!$W$32&lt;&gt;"",'Form VIII'!$W$32,"")</f>
        <v/>
      </c>
      <c r="X98" s="180" t="str">
        <f>IF('Form VIII'!$X$32&lt;&gt;"",'Form VIII'!$X$32,"")</f>
        <v/>
      </c>
      <c r="Y98" s="180" t="str">
        <f>IF('Form VIII'!$Y$32&lt;&gt;"",'Form VIII'!$Y$32,"")</f>
        <v/>
      </c>
      <c r="Z98" s="180" t="str">
        <f>IF('Form VIII'!$Z$32&lt;&gt;"",'Form VIII'!$Z$32,"")</f>
        <v/>
      </c>
      <c r="AA98" s="180" t="str">
        <f>IF('Form VIII'!$AA$32&lt;&gt;"",'Form VIII'!$AA$32,"")</f>
        <v/>
      </c>
      <c r="AB98" s="180" t="str">
        <f>IF('Form VIII'!$AB$32&lt;&gt;"",'Form VIII'!$AB$32,"")</f>
        <v/>
      </c>
      <c r="AC98" s="180" t="str">
        <f>IF('Form VIII'!$AC$32&lt;&gt;"",'Form VIII'!$AC$32,"")</f>
        <v/>
      </c>
      <c r="AD98" s="179"/>
      <c r="AE98" s="180" t="str">
        <f>IF('Form VIII'!$AE$32&lt;&gt;"",'Form VIII'!$AE$32,"")</f>
        <v/>
      </c>
      <c r="AF98" s="180" t="str">
        <f>IF('Form VIII'!$AF$32&lt;&gt;"",'Form VIII'!$AF$32,"")</f>
        <v/>
      </c>
      <c r="AG98" s="180" t="str">
        <f>IF('Form VIII'!$AG$32&lt;&gt;"",'Form VIII'!$AG$32,"")</f>
        <v/>
      </c>
      <c r="AH98" s="180" t="str">
        <f>IF('Form VIII'!$AH$32&lt;&gt;"",'Form VIII'!$AH$32,"")</f>
        <v/>
      </c>
      <c r="AI98" s="159"/>
      <c r="AJ98" s="591" t="s">
        <v>467</v>
      </c>
      <c r="AK98" s="1282"/>
      <c r="AL98" s="1282"/>
      <c r="AM98" s="1282"/>
      <c r="AN98" s="1282"/>
      <c r="AO98" s="1282"/>
      <c r="AP98" s="846"/>
      <c r="AQ98" s="846"/>
      <c r="AR98" s="1329" t="s">
        <v>98</v>
      </c>
      <c r="AS98" s="1054"/>
      <c r="AT98" s="1054"/>
      <c r="AU98" s="1054"/>
      <c r="AV98" s="1054"/>
      <c r="AW98" s="1054"/>
      <c r="AX98" s="1054"/>
      <c r="AY98" s="1050"/>
      <c r="AZ98" s="160"/>
      <c r="BA98" s="4"/>
      <c r="BB98" s="126"/>
      <c r="BC98" s="126"/>
      <c r="BD98" s="126"/>
      <c r="BE98" s="126"/>
      <c r="BF98" s="126"/>
      <c r="BG98" s="126"/>
      <c r="BH98" s="126"/>
      <c r="BI98" s="126"/>
      <c r="BJ98" s="126"/>
      <c r="BK98" s="126"/>
      <c r="BL98" s="127"/>
      <c r="BM98" s="127"/>
      <c r="BN98" s="127"/>
      <c r="BO98" s="127"/>
      <c r="BP98" s="127"/>
      <c r="BQ98" s="127"/>
      <c r="BR98" s="127"/>
      <c r="BS98" s="127"/>
    </row>
    <row r="99" spans="1:71" ht="12.75" customHeight="1" thickBot="1" x14ac:dyDescent="0.25">
      <c r="A99" s="4"/>
      <c r="B99" s="311" t="str">
        <f>IF('Form VI'!$A$36=TRUE,"AC",IF('Form VI'!$A$36=FALSE," "))</f>
        <v xml:space="preserve"> </v>
      </c>
      <c r="C99" s="180" t="str">
        <f>IF('Form VIII'!$C$33&lt;&gt;"",'Form VIII'!$C$33,"")</f>
        <v/>
      </c>
      <c r="D99" s="180" t="str">
        <f>IF('Form VIII'!$D$33&lt;&gt;"",'Form VIII'!$D$33,"")</f>
        <v/>
      </c>
      <c r="E99" s="180" t="str">
        <f>IF('Form VIII'!$E$33&lt;&gt;"",'Form VIII'!$E$33,"")</f>
        <v/>
      </c>
      <c r="F99" s="180" t="str">
        <f>IF('Form VIII'!$F$33&lt;&gt;"",'Form VIII'!$F$33,"")</f>
        <v/>
      </c>
      <c r="G99" s="180" t="str">
        <f>IF('Form VIII'!$G$33&lt;&gt;"",'Form VIII'!$G$33,"")</f>
        <v/>
      </c>
      <c r="H99" s="180" t="str">
        <f>IF('Form VIII'!$H$33&lt;&gt;"",'Form VIII'!$H$33,"")</f>
        <v/>
      </c>
      <c r="I99" s="180" t="str">
        <f>IF('Form VIII'!$I$33&lt;&gt;"",'Form VIII'!$I$33,"")</f>
        <v/>
      </c>
      <c r="J99" s="180" t="str">
        <f>IF('Form VIII'!$J$33&lt;&gt;"",'Form VIII'!$J$33,"")</f>
        <v/>
      </c>
      <c r="K99" s="180" t="str">
        <f>IF('Form VIII'!$K$33&lt;&gt;"",'Form VIII'!$K$33,"")</f>
        <v/>
      </c>
      <c r="L99" s="180" t="str">
        <f>IF('Form VIII'!$L$33&lt;&gt;"",'Form VIII'!$L$33,"")</f>
        <v/>
      </c>
      <c r="M99" s="180" t="str">
        <f>IF('Form VIII'!$M$33&lt;&gt;"",'Form VIII'!$M$33,"")</f>
        <v/>
      </c>
      <c r="N99" s="180" t="str">
        <f>IF('Form VIII'!$N$33&lt;&gt;"",'Form VIII'!$N$33,"")</f>
        <v/>
      </c>
      <c r="O99" s="180" t="str">
        <f>IF('Form VIII'!$O$33&lt;&gt;"",'Form VIII'!$O$33,"")</f>
        <v/>
      </c>
      <c r="P99" s="180" t="str">
        <f>IF('Form VIII'!$P$33&lt;&gt;"",'Form VIII'!$P$33,"")</f>
        <v/>
      </c>
      <c r="Q99" s="180" t="str">
        <f>IF('Form VIII'!$Q$33&lt;&gt;"",'Form VIII'!$Q$33,"")</f>
        <v/>
      </c>
      <c r="R99" s="180" t="str">
        <f>IF('Form VIII'!$R$33&lt;&gt;"",'Form VIII'!$R$33,"")</f>
        <v/>
      </c>
      <c r="S99" s="180" t="str">
        <f>IF('Form VIII'!$S$33&lt;&gt;"",'Form VIII'!$S$33,"")</f>
        <v/>
      </c>
      <c r="T99" s="180" t="str">
        <f>IF('Form VIII'!$T$33&lt;&gt;"",'Form VIII'!$T$33,"")</f>
        <v/>
      </c>
      <c r="U99" s="180" t="str">
        <f>IF('Form VIII'!$U$33&lt;&gt;"",'Form VIII'!$U$33,"")</f>
        <v/>
      </c>
      <c r="V99" s="180" t="str">
        <f>IF('Form VIII'!$V$33&lt;&gt;"",'Form VIII'!$V$33,"")</f>
        <v/>
      </c>
      <c r="W99" s="180" t="str">
        <f>IF('Form VIII'!$W$33&lt;&gt;"",'Form VIII'!$W$33,"")</f>
        <v/>
      </c>
      <c r="X99" s="180" t="str">
        <f>IF('Form VIII'!$X$33&lt;&gt;"",'Form VIII'!$X$33,"")</f>
        <v/>
      </c>
      <c r="Y99" s="180" t="str">
        <f>IF('Form VIII'!$Y$33&lt;&gt;"",'Form VIII'!$Y$33,"")</f>
        <v/>
      </c>
      <c r="Z99" s="180" t="str">
        <f>IF('Form VIII'!$Z$33&lt;&gt;"",'Form VIII'!$Z$33,"")</f>
        <v/>
      </c>
      <c r="AA99" s="180" t="str">
        <f>IF('Form VIII'!$AA$33&lt;&gt;"",'Form VIII'!$AA$33,"")</f>
        <v/>
      </c>
      <c r="AB99" s="180" t="str">
        <f>IF('Form VIII'!$AB$33&lt;&gt;"",'Form VIII'!$AB$33,"")</f>
        <v/>
      </c>
      <c r="AC99" s="180" t="str">
        <f>IF('Form VIII'!$AC$33&lt;&gt;"",'Form VIII'!$AC$33,"")</f>
        <v/>
      </c>
      <c r="AD99" s="180" t="str">
        <f>IF('Form VIII'!$AD$33&lt;&gt;"",'Form VIII'!$AD$33,"")</f>
        <v/>
      </c>
      <c r="AE99" s="179"/>
      <c r="AF99" s="180" t="str">
        <f>IF('Form VIII'!$AF$33&lt;&gt;"",'Form VIII'!$AF$33,"")</f>
        <v/>
      </c>
      <c r="AG99" s="180" t="str">
        <f>IF('Form VIII'!$AG$33&lt;&gt;"",'Form VIII'!$AG$33,"")</f>
        <v/>
      </c>
      <c r="AH99" s="180" t="str">
        <f>IF('Form VIII'!$AH$33&lt;&gt;"",'Form VIII'!$AH$33,"")</f>
        <v/>
      </c>
      <c r="AI99" s="159"/>
      <c r="AJ99" s="210" t="str">
        <f>IF('Form XV'!$J$6&lt;&gt;"",'Form XV'!$J$6,"")</f>
        <v/>
      </c>
      <c r="AK99" s="210" t="str">
        <f>IF('Form XV'!$L$6&lt;&gt;"",'Form XV'!$L$6,"")</f>
        <v/>
      </c>
      <c r="AL99" s="210" t="str">
        <f>IF('Form XV'!$N$6&lt;&gt;"",'Form XV'!$N$6,"")</f>
        <v/>
      </c>
      <c r="AM99" s="210" t="str">
        <f>IF('Form XV'!$P$6&lt;&gt;"",'Form XV'!$P$6,"")</f>
        <v/>
      </c>
      <c r="AN99" s="210" t="str">
        <f>IF('Form XV'!$R$6&lt;&gt;"",'Form XV'!$R$6,"")</f>
        <v/>
      </c>
      <c r="AO99" s="210" t="str">
        <f>IF('Form XV'!$T$6&lt;&gt;"",'Form XV'!$T$6,"")</f>
        <v/>
      </c>
      <c r="AP99" s="210" t="str">
        <f>IF('Form XV'!$V$6&lt;&gt;"",'Form XV'!$V$6,"")</f>
        <v/>
      </c>
      <c r="AQ99" s="210" t="str">
        <f>IF('Form XV'!$X$6&lt;&gt;"",'Form XV'!$X$6,"")</f>
        <v/>
      </c>
      <c r="AR99" s="1330"/>
      <c r="AS99" s="1330"/>
      <c r="AT99" s="1330"/>
      <c r="AU99" s="1330"/>
      <c r="AV99" s="1330"/>
      <c r="AW99" s="1330"/>
      <c r="AX99" s="1330"/>
      <c r="AY99" s="1331"/>
      <c r="AZ99" s="160"/>
      <c r="BA99" s="4"/>
      <c r="BB99" s="126"/>
      <c r="BC99" s="126"/>
      <c r="BD99" s="126"/>
      <c r="BE99" s="126"/>
      <c r="BF99" s="126"/>
      <c r="BG99" s="126"/>
      <c r="BH99" s="126"/>
      <c r="BI99" s="126"/>
      <c r="BJ99" s="126"/>
      <c r="BK99" s="126"/>
      <c r="BL99" s="127"/>
      <c r="BM99" s="127"/>
      <c r="BN99" s="127"/>
      <c r="BO99" s="127"/>
      <c r="BP99" s="127"/>
      <c r="BQ99" s="127"/>
      <c r="BR99" s="127"/>
      <c r="BS99" s="127"/>
    </row>
    <row r="100" spans="1:71" ht="12.75" customHeight="1" x14ac:dyDescent="0.2">
      <c r="A100" s="4"/>
      <c r="B100" s="311" t="str">
        <f>IF('Form VI'!$A$37=TRUE,"AD",IF('Form VI'!$A$37=FALSE," "))</f>
        <v xml:space="preserve"> </v>
      </c>
      <c r="C100" s="180" t="str">
        <f>IF('Form VIII'!$C$34&lt;&gt;"",'Form VIII'!$C$34,"")</f>
        <v/>
      </c>
      <c r="D100" s="180" t="str">
        <f>IF('Form VIII'!$D$34&lt;&gt;"",'Form VIII'!$D$34,"")</f>
        <v/>
      </c>
      <c r="E100" s="180" t="str">
        <f>IF('Form VIII'!$E$34&lt;&gt;"",'Form VIII'!$E$34,"")</f>
        <v/>
      </c>
      <c r="F100" s="180" t="str">
        <f>IF('Form VIII'!$F$34&lt;&gt;"",'Form VIII'!$F$34,"")</f>
        <v/>
      </c>
      <c r="G100" s="180" t="str">
        <f>IF('Form VIII'!$G$34&lt;&gt;"",'Form VIII'!$G$34,"")</f>
        <v/>
      </c>
      <c r="H100" s="180" t="str">
        <f>IF('Form VIII'!$H$34&lt;&gt;"",'Form VIII'!$H$34,"")</f>
        <v/>
      </c>
      <c r="I100" s="180" t="str">
        <f>IF('Form VIII'!$I$34&lt;&gt;"",'Form VIII'!$I$34,"")</f>
        <v/>
      </c>
      <c r="J100" s="180" t="str">
        <f>IF('Form VIII'!$J$34&lt;&gt;"",'Form VIII'!$J$34,"")</f>
        <v/>
      </c>
      <c r="K100" s="180" t="str">
        <f>IF('Form VIII'!$K$34&lt;&gt;"",'Form VIII'!$K$34,"")</f>
        <v/>
      </c>
      <c r="L100" s="180" t="str">
        <f>IF('Form VIII'!$L$34&lt;&gt;"",'Form VIII'!$L$34,"")</f>
        <v/>
      </c>
      <c r="M100" s="180" t="str">
        <f>IF('Form VIII'!$M$34&lt;&gt;"",'Form VIII'!$M$34,"")</f>
        <v/>
      </c>
      <c r="N100" s="180" t="str">
        <f>IF('Form VIII'!$N$34&lt;&gt;"",'Form VIII'!$N$34,"")</f>
        <v/>
      </c>
      <c r="O100" s="180" t="str">
        <f>IF('Form VIII'!$O$34&lt;&gt;"",'Form VIII'!$O$34,"")</f>
        <v/>
      </c>
      <c r="P100" s="180" t="str">
        <f>IF('Form VIII'!$P$34&lt;&gt;"",'Form VIII'!$P$34,"")</f>
        <v/>
      </c>
      <c r="Q100" s="180" t="str">
        <f>IF('Form VIII'!$Q$34&lt;&gt;"",'Form VIII'!$Q$34,"")</f>
        <v/>
      </c>
      <c r="R100" s="180" t="str">
        <f>IF('Form VIII'!$R$34&lt;&gt;"",'Form VIII'!$R$34,"")</f>
        <v/>
      </c>
      <c r="S100" s="180" t="str">
        <f>IF('Form VIII'!$S$34&lt;&gt;"",'Form VIII'!$S$34,"")</f>
        <v/>
      </c>
      <c r="T100" s="180" t="str">
        <f>IF('Form VIII'!$T$34&lt;&gt;"",'Form VIII'!$T$34,"")</f>
        <v/>
      </c>
      <c r="U100" s="180" t="str">
        <f>IF('Form VIII'!$U$34&lt;&gt;"",'Form VIII'!$U$34,"")</f>
        <v/>
      </c>
      <c r="V100" s="180" t="str">
        <f>IF('Form VIII'!$V$34&lt;&gt;"",'Form VIII'!$V$34,"")</f>
        <v/>
      </c>
      <c r="W100" s="180" t="str">
        <f>IF('Form VIII'!$W$34&lt;&gt;"",'Form VIII'!$W$34,"")</f>
        <v/>
      </c>
      <c r="X100" s="180" t="str">
        <f>IF('Form VIII'!$X$34&lt;&gt;"",'Form VIII'!$X$34,"")</f>
        <v/>
      </c>
      <c r="Y100" s="180" t="str">
        <f>IF('Form VIII'!$Y$34&lt;&gt;"",'Form VIII'!$Y$34,"")</f>
        <v/>
      </c>
      <c r="Z100" s="180" t="str">
        <f>IF('Form VIII'!$Z$34&lt;&gt;"",'Form VIII'!$Z$34,"")</f>
        <v/>
      </c>
      <c r="AA100" s="180" t="str">
        <f>IF('Form VIII'!$AA$34&lt;&gt;"",'Form VIII'!$AA$34,"")</f>
        <v/>
      </c>
      <c r="AB100" s="180" t="str">
        <f>IF('Form VIII'!$AB$34&lt;&gt;"",'Form VIII'!$AB$34,"")</f>
        <v/>
      </c>
      <c r="AC100" s="180" t="str">
        <f>IF('Form VIII'!$AC$34&lt;&gt;"",'Form VIII'!$AC$34,"")</f>
        <v/>
      </c>
      <c r="AD100" s="180" t="str">
        <f>IF('Form VIII'!$AD$34&lt;&gt;"",'Form VIII'!$AD$34,"")</f>
        <v/>
      </c>
      <c r="AE100" s="180" t="str">
        <f>IF('Form VIII'!$AE$34&lt;&gt;"",'Form VIII'!$AE$34,"")</f>
        <v/>
      </c>
      <c r="AF100" s="179"/>
      <c r="AG100" s="180" t="str">
        <f>IF('Form VIII'!$AG$34&lt;&gt;"",'Form VIII'!$AG$34,"")</f>
        <v/>
      </c>
      <c r="AH100" s="180" t="str">
        <f>IF('Form VIII'!$AH$34&lt;&gt;"",'Form VIII'!$AH$34,"")</f>
        <v/>
      </c>
      <c r="AI100" s="25"/>
      <c r="AJ100" s="182" t="str">
        <f>IF('Form XV'!$J$7&lt;&gt;"",'Form XV'!$J$7,"")</f>
        <v/>
      </c>
      <c r="AK100" s="182" t="str">
        <f>IF('Form XV'!$L$7&lt;&gt;"",'Form XV'!$L$7,"")</f>
        <v/>
      </c>
      <c r="AL100" s="182" t="str">
        <f>IF('Form XV'!$N$7&lt;&gt;"",'Form XV'!$N$7,"")</f>
        <v/>
      </c>
      <c r="AM100" s="182" t="str">
        <f>IF('Form XV'!$P$7&lt;&gt;"",'Form XV'!$P$7,"")</f>
        <v/>
      </c>
      <c r="AN100" s="182" t="str">
        <f>IF('Form XV'!$R$7&lt;&gt;"",'Form XV'!$R$7,"")</f>
        <v/>
      </c>
      <c r="AO100" s="182" t="str">
        <f>IF('Form XV'!$T$7&lt;&gt;"",'Form XV'!$T$7,"")</f>
        <v/>
      </c>
      <c r="AP100" s="182" t="str">
        <f>IF('Form XV'!$V$7&lt;&gt;"",'Form XV'!$V$7,"")</f>
        <v/>
      </c>
      <c r="AQ100" s="182" t="str">
        <f>IF('Form XV'!$X$7&lt;&gt;"",'Form XV'!$X$7,"")</f>
        <v/>
      </c>
      <c r="AR100" s="1277" t="s">
        <v>101</v>
      </c>
      <c r="AS100" s="1278"/>
      <c r="AT100" s="1278"/>
      <c r="AU100" s="1278"/>
      <c r="AV100" s="1278"/>
      <c r="AW100" s="1278"/>
      <c r="AX100" s="1278"/>
      <c r="AY100" s="1279"/>
      <c r="AZ100" s="4"/>
      <c r="BA100" s="4"/>
      <c r="BB100" s="126"/>
      <c r="BC100" s="126"/>
      <c r="BD100" s="126"/>
      <c r="BE100" s="126"/>
      <c r="BF100" s="126"/>
      <c r="BG100" s="126"/>
      <c r="BH100" s="126"/>
      <c r="BI100" s="126"/>
      <c r="BJ100" s="126"/>
      <c r="BK100" s="126"/>
      <c r="BL100" s="127"/>
      <c r="BM100" s="127"/>
      <c r="BN100" s="127"/>
      <c r="BO100" s="127"/>
      <c r="BP100" s="127"/>
      <c r="BQ100" s="127"/>
      <c r="BR100" s="127"/>
      <c r="BS100" s="127"/>
    </row>
    <row r="101" spans="1:71" ht="12.75" customHeight="1" x14ac:dyDescent="0.2">
      <c r="A101" s="4"/>
      <c r="B101" s="311" t="str">
        <f>IF('Form VI'!$A$38=TRUE,"AE",IF('Form VI'!$A$38=FALSE," "))</f>
        <v xml:space="preserve"> </v>
      </c>
      <c r="C101" s="180" t="str">
        <f>IF('Form VIII'!$C$35&lt;&gt;"",'Form VIII'!$C$35,"")</f>
        <v/>
      </c>
      <c r="D101" s="180" t="str">
        <f>IF('Form VIII'!$D$35&lt;&gt;"",'Form VIII'!$D$35,"")</f>
        <v/>
      </c>
      <c r="E101" s="180" t="str">
        <f>IF('Form VIII'!$E$35&lt;&gt;"",'Form VIII'!$E$35,"")</f>
        <v/>
      </c>
      <c r="F101" s="180" t="str">
        <f>IF('Form VIII'!$F$35&lt;&gt;"",'Form VIII'!$F$35,"")</f>
        <v/>
      </c>
      <c r="G101" s="180" t="str">
        <f>IF('Form VIII'!$G$35&lt;&gt;"",'Form VIII'!$G$35,"")</f>
        <v/>
      </c>
      <c r="H101" s="180" t="str">
        <f>IF('Form VIII'!$H$35&lt;&gt;"",'Form VIII'!$H$35,"")</f>
        <v/>
      </c>
      <c r="I101" s="180" t="str">
        <f>IF('Form VIII'!$I$35&lt;&gt;"",'Form VIII'!$I$35,"")</f>
        <v/>
      </c>
      <c r="J101" s="180" t="str">
        <f>IF('Form VIII'!$J$35&lt;&gt;"",'Form VIII'!$J$35,"")</f>
        <v/>
      </c>
      <c r="K101" s="180" t="str">
        <f>IF('Form VIII'!$K$35&lt;&gt;"",'Form VIII'!$K$35,"")</f>
        <v/>
      </c>
      <c r="L101" s="180" t="str">
        <f>IF('Form VIII'!$L$35&lt;&gt;"",'Form VIII'!$L$35,"")</f>
        <v/>
      </c>
      <c r="M101" s="180" t="str">
        <f>IF('Form VIII'!$M$35&lt;&gt;"",'Form VIII'!$M$35,"")</f>
        <v/>
      </c>
      <c r="N101" s="180" t="str">
        <f>IF('Form VIII'!$N$35&lt;&gt;"",'Form VIII'!$N$35,"")</f>
        <v/>
      </c>
      <c r="O101" s="180" t="str">
        <f>IF('Form VIII'!$O$35&lt;&gt;"",'Form VIII'!$O$35,"")</f>
        <v/>
      </c>
      <c r="P101" s="180" t="str">
        <f>IF('Form VIII'!$P$35&lt;&gt;"",'Form VIII'!$P$35,"")</f>
        <v/>
      </c>
      <c r="Q101" s="180" t="str">
        <f>IF('Form VIII'!$Q$35&lt;&gt;"",'Form VIII'!$Q$35,"")</f>
        <v/>
      </c>
      <c r="R101" s="180" t="str">
        <f>IF('Form VIII'!$R$35&lt;&gt;"",'Form VIII'!$R$35,"")</f>
        <v/>
      </c>
      <c r="S101" s="180" t="str">
        <f>IF('Form VIII'!$S$35&lt;&gt;"",'Form VIII'!$S$35,"")</f>
        <v/>
      </c>
      <c r="T101" s="180" t="str">
        <f>IF('Form VIII'!$T$35&lt;&gt;"",'Form VIII'!$T$35,"")</f>
        <v/>
      </c>
      <c r="U101" s="180" t="str">
        <f>IF('Form VIII'!$U$35&lt;&gt;"",'Form VIII'!$U$35,"")</f>
        <v/>
      </c>
      <c r="V101" s="180" t="str">
        <f>IF('Form VIII'!$V$35&lt;&gt;"",'Form VIII'!$V$35,"")</f>
        <v/>
      </c>
      <c r="W101" s="180" t="str">
        <f>IF('Form VIII'!$W$35&lt;&gt;"",'Form VIII'!$W$35,"")</f>
        <v/>
      </c>
      <c r="X101" s="180" t="str">
        <f>IF('Form VIII'!$X$35&lt;&gt;"",'Form VIII'!$X$35,"")</f>
        <v/>
      </c>
      <c r="Y101" s="180" t="str">
        <f>IF('Form VIII'!$Y$35&lt;&gt;"",'Form VIII'!$Y$35,"")</f>
        <v/>
      </c>
      <c r="Z101" s="180" t="str">
        <f>IF('Form VIII'!$Z$35&lt;&gt;"",'Form VIII'!$Z$35,"")</f>
        <v/>
      </c>
      <c r="AA101" s="180" t="str">
        <f>IF('Form VIII'!$AA$35&lt;&gt;"",'Form VIII'!$AA$35,"")</f>
        <v/>
      </c>
      <c r="AB101" s="180" t="str">
        <f>IF('Form VIII'!$AB$35&lt;&gt;"",'Form VIII'!$AB$35,"")</f>
        <v/>
      </c>
      <c r="AC101" s="180" t="str">
        <f>IF('Form VIII'!$AC$35&lt;&gt;"",'Form VIII'!$AC$35,"")</f>
        <v/>
      </c>
      <c r="AD101" s="180" t="str">
        <f>IF('Form VIII'!$AD$35&lt;&gt;"",'Form VIII'!$AD$35,"")</f>
        <v/>
      </c>
      <c r="AE101" s="180" t="str">
        <f>IF('Form VIII'!$AE$35&lt;&gt;"",'Form VIII'!$AE$35,"")</f>
        <v/>
      </c>
      <c r="AF101" s="180" t="str">
        <f>IF('Form VIII'!$AF$35&lt;&gt;"",'Form VIII'!$AF$35,"")</f>
        <v/>
      </c>
      <c r="AG101" s="179"/>
      <c r="AH101" s="180" t="str">
        <f>IF('Form VIII'!$AH$35&lt;&gt;"",'Form VIII'!$AH$35,"")</f>
        <v/>
      </c>
      <c r="AI101" s="151"/>
      <c r="AJ101" s="181" t="str">
        <f>IF('Form XV'!$J$8&lt;&gt;"",'Form XV'!$J$8,"")</f>
        <v/>
      </c>
      <c r="AK101" s="181" t="str">
        <f>IF('Form XV'!$L$8&lt;&gt;"",'Form XV'!$L$8,"")</f>
        <v/>
      </c>
      <c r="AL101" s="181" t="str">
        <f>IF('Form XV'!$N$8&lt;&gt;"",'Form XV'!$N$8,"")</f>
        <v/>
      </c>
      <c r="AM101" s="181" t="str">
        <f>IF('Form XV'!$P$8&lt;&gt;"",'Form XV'!$P$8,"")</f>
        <v/>
      </c>
      <c r="AN101" s="181" t="str">
        <f>IF('Form XV'!$R$8&lt;&gt;"",'Form XV'!$R$8,"")</f>
        <v/>
      </c>
      <c r="AO101" s="181" t="str">
        <f>IF('Form XV'!$T$8&lt;&gt;"",'Form XV'!$T$8,"")</f>
        <v/>
      </c>
      <c r="AP101" s="181" t="str">
        <f>IF('Form XV'!$V$8&lt;&gt;"",'Form XV'!$V$8,"")</f>
        <v/>
      </c>
      <c r="AQ101" s="181" t="str">
        <f>IF('Form XV'!$X$8&lt;&gt;"",'Form XV'!$X$8,"")</f>
        <v/>
      </c>
      <c r="AR101" s="885" t="s">
        <v>77</v>
      </c>
      <c r="AS101" s="1280"/>
      <c r="AT101" s="1280"/>
      <c r="AU101" s="1280"/>
      <c r="AV101" s="1280"/>
      <c r="AW101" s="1280"/>
      <c r="AX101" s="1280"/>
      <c r="AY101" s="1281"/>
      <c r="AZ101" s="4"/>
      <c r="BA101" s="4"/>
      <c r="BB101" s="126"/>
      <c r="BC101" s="126"/>
      <c r="BD101" s="126"/>
      <c r="BE101" s="126"/>
      <c r="BF101" s="126"/>
      <c r="BG101" s="126"/>
      <c r="BH101" s="126"/>
      <c r="BI101" s="126"/>
      <c r="BJ101" s="126"/>
      <c r="BK101" s="126"/>
      <c r="BL101" s="127"/>
      <c r="BM101" s="127"/>
      <c r="BN101" s="127"/>
      <c r="BO101" s="127"/>
      <c r="BP101" s="127"/>
      <c r="BQ101" s="127"/>
      <c r="BR101" s="127"/>
      <c r="BS101" s="127"/>
    </row>
    <row r="102" spans="1:71" ht="12.75" customHeight="1" x14ac:dyDescent="0.2">
      <c r="A102" s="4"/>
      <c r="B102" s="311" t="str">
        <f>IF('Form VI'!$A$39=TRUE,"AF",IF('Form VI'!$A$39=FALSE," "))</f>
        <v xml:space="preserve"> </v>
      </c>
      <c r="C102" s="180" t="str">
        <f>IF('Form VIII'!$C$36&lt;&gt;"",'Form VIII'!$C$36,"")</f>
        <v/>
      </c>
      <c r="D102" s="180" t="str">
        <f>IF('Form VIII'!$D$36&lt;&gt;"",'Form VIII'!$D$36,"")</f>
        <v/>
      </c>
      <c r="E102" s="180" t="str">
        <f>IF('Form VIII'!$E$36&lt;&gt;"",'Form VIII'!$E$36,"")</f>
        <v/>
      </c>
      <c r="F102" s="180" t="str">
        <f>IF('Form VIII'!$F$36&lt;&gt;"",'Form VIII'!$F$36,"")</f>
        <v/>
      </c>
      <c r="G102" s="180" t="str">
        <f>IF('Form VIII'!$G$36&lt;&gt;"",'Form VIII'!$G$36,"")</f>
        <v/>
      </c>
      <c r="H102" s="180" t="str">
        <f>IF('Form VIII'!$H$36&lt;&gt;"",'Form VIII'!$H$36,"")</f>
        <v/>
      </c>
      <c r="I102" s="180" t="str">
        <f>IF('Form VIII'!$I$36&lt;&gt;"",'Form VIII'!$I$36,"")</f>
        <v/>
      </c>
      <c r="J102" s="180" t="str">
        <f>IF('Form VIII'!$J$36&lt;&gt;"",'Form VIII'!$J$36,"")</f>
        <v/>
      </c>
      <c r="K102" s="180" t="str">
        <f>IF('Form VIII'!$K$36&lt;&gt;"",'Form VIII'!$K$36,"")</f>
        <v/>
      </c>
      <c r="L102" s="180" t="str">
        <f>IF('Form VIII'!$L$36&lt;&gt;"",'Form VIII'!$L$36,"")</f>
        <v/>
      </c>
      <c r="M102" s="180" t="str">
        <f>IF('Form VIII'!$M$36&lt;&gt;"",'Form VIII'!$M$36,"")</f>
        <v/>
      </c>
      <c r="N102" s="180" t="str">
        <f>IF('Form VIII'!$N$36&lt;&gt;"",'Form VIII'!$N$36,"")</f>
        <v/>
      </c>
      <c r="O102" s="180" t="str">
        <f>IF('Form VIII'!$O$36&lt;&gt;"",'Form VIII'!$O$36,"")</f>
        <v/>
      </c>
      <c r="P102" s="180" t="str">
        <f>IF('Form VIII'!$P$36&lt;&gt;"",'Form VIII'!$P$36,"")</f>
        <v/>
      </c>
      <c r="Q102" s="180" t="str">
        <f>IF('Form VIII'!$Q$36&lt;&gt;"",'Form VIII'!$Q$36,"")</f>
        <v/>
      </c>
      <c r="R102" s="180" t="str">
        <f>IF('Form VIII'!$R$36&lt;&gt;"",'Form VIII'!$R$36,"")</f>
        <v/>
      </c>
      <c r="S102" s="180" t="str">
        <f>IF('Form VIII'!$S$36&lt;&gt;"",'Form VIII'!$S$36,"")</f>
        <v/>
      </c>
      <c r="T102" s="180" t="str">
        <f>IF('Form VIII'!$T$36&lt;&gt;"",'Form VIII'!$T$36,"")</f>
        <v/>
      </c>
      <c r="U102" s="180" t="str">
        <f>IF('Form VIII'!$U$36&lt;&gt;"",'Form VIII'!$U$36,"")</f>
        <v/>
      </c>
      <c r="V102" s="180" t="str">
        <f>IF('Form VIII'!$V$36&lt;&gt;"",'Form VIII'!$V$36,"")</f>
        <v/>
      </c>
      <c r="W102" s="180" t="str">
        <f>IF('Form VIII'!$W$36&lt;&gt;"",'Form VIII'!$W$36,"")</f>
        <v/>
      </c>
      <c r="X102" s="180" t="str">
        <f>IF('Form VIII'!$X$36&lt;&gt;"",'Form VIII'!$X$36,"")</f>
        <v/>
      </c>
      <c r="Y102" s="180" t="str">
        <f>IF('Form VIII'!$Y$36&lt;&gt;"",'Form VIII'!$Y$36,"")</f>
        <v/>
      </c>
      <c r="Z102" s="180" t="str">
        <f>IF('Form VIII'!$Z$36&lt;&gt;"",'Form VIII'!$Z$36,"")</f>
        <v/>
      </c>
      <c r="AA102" s="180" t="str">
        <f>IF('Form VIII'!$AA$36&lt;&gt;"",'Form VIII'!$AA$36,"")</f>
        <v/>
      </c>
      <c r="AB102" s="180" t="str">
        <f>IF('Form VIII'!$AB$36&lt;&gt;"",'Form VIII'!$AB$36,"")</f>
        <v/>
      </c>
      <c r="AC102" s="180" t="str">
        <f>IF('Form VIII'!$AC$36&lt;&gt;"",'Form VIII'!$AC$36,"")</f>
        <v/>
      </c>
      <c r="AD102" s="180" t="str">
        <f>IF('Form VIII'!$AD$36&lt;&gt;"",'Form VIII'!$AD$36,"")</f>
        <v/>
      </c>
      <c r="AE102" s="180" t="str">
        <f>IF('Form VIII'!$AE$36&lt;&gt;"",'Form VIII'!$AE$36,"")</f>
        <v/>
      </c>
      <c r="AF102" s="180" t="str">
        <f>IF('Form VIII'!$AF$36&lt;&gt;"",'Form VIII'!$AF$36,"")</f>
        <v/>
      </c>
      <c r="AG102" s="180" t="str">
        <f>IF('Form VIII'!$AG$36&lt;&gt;"",'Form VIII'!$AG$36,"")</f>
        <v/>
      </c>
      <c r="AH102" s="179"/>
      <c r="AI102" s="162"/>
      <c r="AJ102" s="181" t="str">
        <f>IF('Form XV'!$J$9&lt;&gt;"",'Form XV'!$J$9,"")</f>
        <v/>
      </c>
      <c r="AK102" s="181" t="str">
        <f>IF('Form XV'!$L$9&lt;&gt;"",'Form XV'!$L$9,"")</f>
        <v/>
      </c>
      <c r="AL102" s="181" t="str">
        <f>IF('Form XV'!$N$9&lt;&gt;"",'Form XV'!$N$9,"")</f>
        <v/>
      </c>
      <c r="AM102" s="181" t="str">
        <f>IF('Form XV'!$P$9&lt;&gt;"",'Form XV'!$P$9,"")</f>
        <v/>
      </c>
      <c r="AN102" s="181" t="str">
        <f>IF('Form XV'!$R$9&lt;&gt;"",'Form XV'!$R$9,"")</f>
        <v/>
      </c>
      <c r="AO102" s="181" t="str">
        <f>IF('Form XV'!$T$9&lt;&gt;"",'Form XV'!$T$9,"")</f>
        <v/>
      </c>
      <c r="AP102" s="181" t="str">
        <f>IF('Form XV'!$V$9&lt;&gt;"",'Form XV'!$V$9,"")</f>
        <v/>
      </c>
      <c r="AQ102" s="181" t="str">
        <f>IF('Form XV'!$X$9&lt;&gt;"",'Form XV'!$X$9,"")</f>
        <v/>
      </c>
      <c r="AR102" s="885" t="s">
        <v>74</v>
      </c>
      <c r="AS102" s="1280"/>
      <c r="AT102" s="1280"/>
      <c r="AU102" s="1280"/>
      <c r="AV102" s="1280"/>
      <c r="AW102" s="1280"/>
      <c r="AX102" s="1280"/>
      <c r="AY102" s="1281"/>
      <c r="AZ102" s="4"/>
      <c r="BA102" s="4"/>
      <c r="BB102" s="126"/>
      <c r="BC102" s="126"/>
      <c r="BD102" s="126"/>
      <c r="BE102" s="126"/>
      <c r="BF102" s="126"/>
      <c r="BG102" s="126"/>
      <c r="BH102" s="126"/>
      <c r="BI102" s="126"/>
      <c r="BJ102" s="126"/>
      <c r="BK102" s="126"/>
      <c r="BL102" s="127"/>
      <c r="BM102" s="127"/>
      <c r="BN102" s="127"/>
      <c r="BO102" s="127"/>
      <c r="BP102" s="127"/>
      <c r="BQ102" s="127"/>
      <c r="BR102" s="127"/>
      <c r="BS102" s="127"/>
    </row>
    <row r="103" spans="1:71" ht="12.75" customHeight="1" x14ac:dyDescent="0.2">
      <c r="A103" s="4"/>
      <c r="B103" s="88"/>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162"/>
      <c r="AJ103" s="181" t="str">
        <f>IF('Form XV'!$J$10&lt;&gt;"",'Form XV'!$J$10,"")</f>
        <v/>
      </c>
      <c r="AK103" s="181" t="str">
        <f>IF('Form XV'!$L$10&lt;&gt;"",'Form XV'!$L$10,"")</f>
        <v/>
      </c>
      <c r="AL103" s="181" t="str">
        <f>IF('Form XV'!$N$10&lt;&gt;"",'Form XV'!$N$10,"")</f>
        <v/>
      </c>
      <c r="AM103" s="181" t="str">
        <f>IF('Form XV'!$P$10&lt;&gt;"",'Form XV'!$P$10,"")</f>
        <v/>
      </c>
      <c r="AN103" s="181" t="str">
        <f>IF('Form XV'!$R$10&lt;&gt;"",'Form XV'!$R$10,"")</f>
        <v/>
      </c>
      <c r="AO103" s="181" t="str">
        <f>IF('Form XV'!$T$10&lt;&gt;"",'Form XV'!$T$10,"")</f>
        <v/>
      </c>
      <c r="AP103" s="181" t="str">
        <f>IF('Form XV'!$V$10&lt;&gt;"",'Form XV'!$V$10,"")</f>
        <v/>
      </c>
      <c r="AQ103" s="181" t="str">
        <f>IF('Form XV'!$X$10&lt;&gt;"",'Form XV'!$X$10,"")</f>
        <v/>
      </c>
      <c r="AR103" s="885" t="s">
        <v>102</v>
      </c>
      <c r="AS103" s="993"/>
      <c r="AT103" s="993"/>
      <c r="AU103" s="993"/>
      <c r="AV103" s="993"/>
      <c r="AW103" s="993"/>
      <c r="AX103" s="993"/>
      <c r="AY103" s="994"/>
      <c r="AZ103" s="4"/>
      <c r="BA103" s="4"/>
      <c r="BB103" s="126"/>
      <c r="BC103" s="126"/>
      <c r="BD103" s="126"/>
      <c r="BE103" s="126"/>
      <c r="BF103" s="126"/>
      <c r="BG103" s="126"/>
      <c r="BH103" s="126"/>
      <c r="BI103" s="126"/>
      <c r="BJ103" s="126"/>
      <c r="BK103" s="126"/>
      <c r="BL103" s="127"/>
      <c r="BM103" s="127"/>
      <c r="BN103" s="127"/>
      <c r="BO103" s="127"/>
      <c r="BP103" s="127"/>
      <c r="BQ103" s="127"/>
      <c r="BR103" s="127"/>
      <c r="BS103" s="127"/>
    </row>
    <row r="104" spans="1:71" ht="12.75" customHeight="1" x14ac:dyDescent="0.2">
      <c r="A104" s="4"/>
      <c r="B104" s="759" t="s">
        <v>112</v>
      </c>
      <c r="C104" s="993"/>
      <c r="D104" s="993"/>
      <c r="E104" s="993"/>
      <c r="F104" s="993"/>
      <c r="G104" s="993"/>
      <c r="H104" s="993"/>
      <c r="I104" s="993"/>
      <c r="J104" s="993"/>
      <c r="K104" s="993"/>
      <c r="L104" s="993"/>
      <c r="M104" s="994"/>
      <c r="N104" s="993"/>
      <c r="O104" s="993"/>
      <c r="P104" s="993"/>
      <c r="Q104" s="993"/>
      <c r="R104" s="993"/>
      <c r="S104" s="993"/>
      <c r="T104" s="993"/>
      <c r="U104" s="993"/>
      <c r="V104" s="993"/>
      <c r="W104" s="993"/>
      <c r="X104" s="993"/>
      <c r="Y104" s="993"/>
      <c r="Z104" s="993"/>
      <c r="AA104" s="993"/>
      <c r="AB104" s="993"/>
      <c r="AC104" s="993"/>
      <c r="AD104" s="993"/>
      <c r="AE104" s="993"/>
      <c r="AF104" s="993"/>
      <c r="AG104" s="993"/>
      <c r="AH104" s="994"/>
      <c r="AI104" s="162"/>
      <c r="AJ104" s="181" t="str">
        <f>IF('Form XV'!$J$11&lt;&gt;"",'Form XV'!$J$11,"")</f>
        <v/>
      </c>
      <c r="AK104" s="181" t="str">
        <f>IF('Form XV'!$L$11&lt;&gt;"",'Form XV'!$L$11,"")</f>
        <v/>
      </c>
      <c r="AL104" s="181" t="str">
        <f>IF('Form XV'!$N$11&lt;&gt;"",'Form XV'!$N$11,"")</f>
        <v/>
      </c>
      <c r="AM104" s="181" t="str">
        <f>IF('Form XV'!$P$11&lt;&gt;"",'Form XV'!$P$11,"")</f>
        <v/>
      </c>
      <c r="AN104" s="181" t="str">
        <f>IF('Form XV'!$R$11&lt;&gt;"",'Form XV'!$R$11,"")</f>
        <v/>
      </c>
      <c r="AO104" s="181" t="str">
        <f>IF('Form XV'!$T$11&lt;&gt;"",'Form XV'!$T$11,"")</f>
        <v/>
      </c>
      <c r="AP104" s="181" t="str">
        <f>IF('Form XV'!$V$11&lt;&gt;"",'Form XV'!$V$11,"")</f>
        <v/>
      </c>
      <c r="AQ104" s="181" t="str">
        <f>IF('Form XV'!$X$11&lt;&gt;"",'Form XV'!$X$11,"")</f>
        <v/>
      </c>
      <c r="AR104" s="885" t="s">
        <v>71</v>
      </c>
      <c r="AS104" s="993"/>
      <c r="AT104" s="993"/>
      <c r="AU104" s="993"/>
      <c r="AV104" s="993"/>
      <c r="AW104" s="993"/>
      <c r="AX104" s="993"/>
      <c r="AY104" s="994"/>
      <c r="AZ104" s="4"/>
      <c r="BA104" s="4"/>
      <c r="BB104" s="126"/>
      <c r="BC104" s="126"/>
      <c r="BD104" s="126"/>
      <c r="BE104" s="126"/>
      <c r="BF104" s="126"/>
      <c r="BG104" s="126"/>
      <c r="BH104" s="126"/>
      <c r="BI104" s="126"/>
      <c r="BJ104" s="126"/>
      <c r="BK104" s="126"/>
      <c r="BL104" s="127"/>
      <c r="BM104" s="127"/>
      <c r="BN104" s="127"/>
      <c r="BO104" s="127"/>
      <c r="BP104" s="127"/>
      <c r="BQ104" s="127"/>
      <c r="BR104" s="127"/>
      <c r="BS104" s="127"/>
    </row>
    <row r="105" spans="1:71" ht="12.75" customHeight="1" x14ac:dyDescent="0.2">
      <c r="A105" s="4"/>
      <c r="B105" s="1332"/>
      <c r="C105" s="1333"/>
      <c r="D105" s="1333"/>
      <c r="E105" s="1333"/>
      <c r="F105" s="1333"/>
      <c r="G105" s="1333"/>
      <c r="H105" s="1333"/>
      <c r="I105" s="1333"/>
      <c r="J105" s="1333"/>
      <c r="K105" s="1333"/>
      <c r="L105" s="1333"/>
      <c r="M105" s="1333"/>
      <c r="N105" s="1333"/>
      <c r="O105" s="1333"/>
      <c r="P105" s="1333"/>
      <c r="Q105" s="1333"/>
      <c r="R105" s="1333"/>
      <c r="S105" s="1333"/>
      <c r="T105" s="1333"/>
      <c r="U105" s="1333"/>
      <c r="V105" s="1333"/>
      <c r="W105" s="1333"/>
      <c r="X105" s="1333"/>
      <c r="Y105" s="1333"/>
      <c r="Z105" s="1333"/>
      <c r="AA105" s="1333"/>
      <c r="AB105" s="1333"/>
      <c r="AC105" s="1333"/>
      <c r="AD105" s="1333"/>
      <c r="AE105" s="1333"/>
      <c r="AF105" s="1333"/>
      <c r="AG105" s="1333"/>
      <c r="AH105" s="1334"/>
      <c r="AI105" s="162"/>
      <c r="AJ105" s="181" t="str">
        <f>IF('Form XV'!$J$12&lt;&gt;"",'Form XV'!$J$12,"")</f>
        <v/>
      </c>
      <c r="AK105" s="181" t="str">
        <f>IF('Form XV'!$L$12&lt;&gt;"",'Form XV'!$L$12,"")</f>
        <v/>
      </c>
      <c r="AL105" s="181" t="str">
        <f>IF('Form XV'!$N$12&lt;&gt;"",'Form XV'!$N$12,"")</f>
        <v/>
      </c>
      <c r="AM105" s="181" t="str">
        <f>IF('Form XV'!$P$12&lt;&gt;"",'Form XV'!$P$12,"")</f>
        <v/>
      </c>
      <c r="AN105" s="181" t="str">
        <f>IF('Form XV'!$R$12&lt;&gt;"",'Form XV'!$R$12,"")</f>
        <v/>
      </c>
      <c r="AO105" s="181" t="str">
        <f>IF('Form XV'!$T$12&lt;&gt;"",'Form XV'!$T$12,"")</f>
        <v/>
      </c>
      <c r="AP105" s="181" t="str">
        <f>IF('Form XV'!$V$12&lt;&gt;"",'Form XV'!$V$12,"")</f>
        <v/>
      </c>
      <c r="AQ105" s="181" t="str">
        <f>IF('Form XV'!$X$12&lt;&gt;"",'Form XV'!$X$12,"")</f>
        <v/>
      </c>
      <c r="AR105" s="885" t="s">
        <v>368</v>
      </c>
      <c r="AS105" s="993"/>
      <c r="AT105" s="993"/>
      <c r="AU105" s="993"/>
      <c r="AV105" s="993"/>
      <c r="AW105" s="993"/>
      <c r="AX105" s="993"/>
      <c r="AY105" s="994"/>
      <c r="AZ105" s="4"/>
      <c r="BA105" s="4"/>
      <c r="BB105" s="126"/>
      <c r="BC105" s="126"/>
      <c r="BD105" s="126"/>
      <c r="BE105" s="126"/>
      <c r="BF105" s="126"/>
      <c r="BG105" s="126"/>
      <c r="BH105" s="126"/>
      <c r="BI105" s="126"/>
      <c r="BJ105" s="126"/>
      <c r="BK105" s="126"/>
      <c r="BL105" s="127"/>
      <c r="BM105" s="127"/>
      <c r="BN105" s="127"/>
      <c r="BO105" s="127"/>
      <c r="BP105" s="127"/>
      <c r="BQ105" s="127"/>
      <c r="BR105" s="127"/>
      <c r="BS105" s="127"/>
    </row>
    <row r="106" spans="1:71" ht="12.75" customHeight="1" x14ac:dyDescent="0.2">
      <c r="A106" s="4"/>
      <c r="B106" s="1335"/>
      <c r="C106" s="1336"/>
      <c r="D106" s="1336"/>
      <c r="E106" s="1336"/>
      <c r="F106" s="1336"/>
      <c r="G106" s="1336"/>
      <c r="H106" s="1336"/>
      <c r="I106" s="1336"/>
      <c r="J106" s="1336"/>
      <c r="K106" s="1336"/>
      <c r="L106" s="1336"/>
      <c r="M106" s="1336"/>
      <c r="N106" s="1336"/>
      <c r="O106" s="1336"/>
      <c r="P106" s="1336"/>
      <c r="Q106" s="1336"/>
      <c r="R106" s="1336"/>
      <c r="S106" s="1336"/>
      <c r="T106" s="1336"/>
      <c r="U106" s="1336"/>
      <c r="V106" s="1336"/>
      <c r="W106" s="1336"/>
      <c r="X106" s="1336"/>
      <c r="Y106" s="1336"/>
      <c r="Z106" s="1336"/>
      <c r="AA106" s="1336"/>
      <c r="AB106" s="1336"/>
      <c r="AC106" s="1336"/>
      <c r="AD106" s="1336"/>
      <c r="AE106" s="1336"/>
      <c r="AF106" s="1336"/>
      <c r="AG106" s="1336"/>
      <c r="AH106" s="1337"/>
      <c r="AI106" s="162"/>
      <c r="AJ106" s="181" t="str">
        <f>IF('Form XV'!$J$13&lt;&gt;"",'Form XV'!$J$13,"")</f>
        <v/>
      </c>
      <c r="AK106" s="181" t="str">
        <f>IF('Form XV'!$L$13&lt;&gt;"",'Form XV'!$L$13,"")</f>
        <v/>
      </c>
      <c r="AL106" s="181" t="str">
        <f>IF('Form XV'!$N$13&lt;&gt;"",'Form XV'!$N$13,"")</f>
        <v/>
      </c>
      <c r="AM106" s="181" t="str">
        <f>IF('Form XV'!$P$13&lt;&gt;"",'Form XV'!$P$13,"")</f>
        <v/>
      </c>
      <c r="AN106" s="181" t="str">
        <f>IF('Form XV'!$R$13&lt;&gt;"",'Form XV'!$R$13,"")</f>
        <v/>
      </c>
      <c r="AO106" s="181" t="str">
        <f>IF('Form XV'!$T$13&lt;&gt;"",'Form XV'!$T$13,"")</f>
        <v/>
      </c>
      <c r="AP106" s="181" t="str">
        <f>IF('Form XV'!$V$13&lt;&gt;"",'Form XV'!$V$13,"")</f>
        <v/>
      </c>
      <c r="AQ106" s="181" t="str">
        <f>IF('Form XV'!$X$13&lt;&gt;"",'Form XV'!$X$13,"")</f>
        <v/>
      </c>
      <c r="AR106" s="885" t="s">
        <v>100</v>
      </c>
      <c r="AS106" s="993"/>
      <c r="AT106" s="993"/>
      <c r="AU106" s="993"/>
      <c r="AV106" s="993"/>
      <c r="AW106" s="993"/>
      <c r="AX106" s="993"/>
      <c r="AY106" s="994"/>
      <c r="AZ106" s="4"/>
      <c r="BA106" s="4"/>
      <c r="BB106" s="126"/>
      <c r="BC106" s="126"/>
      <c r="BD106" s="126"/>
      <c r="BE106" s="126"/>
      <c r="BF106" s="126"/>
      <c r="BG106" s="126"/>
      <c r="BH106" s="126"/>
      <c r="BI106" s="126"/>
      <c r="BJ106" s="126"/>
      <c r="BK106" s="126"/>
      <c r="BL106" s="127"/>
      <c r="BM106" s="127"/>
      <c r="BN106" s="127"/>
      <c r="BO106" s="127"/>
      <c r="BP106" s="127"/>
      <c r="BQ106" s="127"/>
      <c r="BR106" s="127"/>
      <c r="BS106" s="127"/>
    </row>
    <row r="107" spans="1:71" ht="12.75" customHeight="1" x14ac:dyDescent="0.2">
      <c r="A107" s="4"/>
      <c r="B107" s="1335"/>
      <c r="C107" s="1336"/>
      <c r="D107" s="1336"/>
      <c r="E107" s="1336"/>
      <c r="F107" s="1336"/>
      <c r="G107" s="1336"/>
      <c r="H107" s="1336"/>
      <c r="I107" s="1336"/>
      <c r="J107" s="1336"/>
      <c r="K107" s="1336"/>
      <c r="L107" s="1336"/>
      <c r="M107" s="1336"/>
      <c r="N107" s="1336"/>
      <c r="O107" s="1336"/>
      <c r="P107" s="1336"/>
      <c r="Q107" s="1336"/>
      <c r="R107" s="1336"/>
      <c r="S107" s="1336"/>
      <c r="T107" s="1336"/>
      <c r="U107" s="1336"/>
      <c r="V107" s="1336"/>
      <c r="W107" s="1336"/>
      <c r="X107" s="1336"/>
      <c r="Y107" s="1336"/>
      <c r="Z107" s="1336"/>
      <c r="AA107" s="1336"/>
      <c r="AB107" s="1336"/>
      <c r="AC107" s="1336"/>
      <c r="AD107" s="1336"/>
      <c r="AE107" s="1336"/>
      <c r="AF107" s="1336"/>
      <c r="AG107" s="1336"/>
      <c r="AH107" s="1337"/>
      <c r="AI107" s="162"/>
      <c r="AJ107" s="181" t="str">
        <f>IF('Form XV'!$J$14&lt;&gt;"",'Form XV'!$J$14,"")</f>
        <v/>
      </c>
      <c r="AK107" s="181" t="str">
        <f>IF('Form XV'!$L$14&lt;&gt;"",'Form XV'!$L$14,"")</f>
        <v/>
      </c>
      <c r="AL107" s="181" t="str">
        <f>IF('Form XV'!$N$14&lt;&gt;"",'Form XV'!$N$14,"")</f>
        <v/>
      </c>
      <c r="AM107" s="181" t="str">
        <f>IF('Form XV'!$P$14&lt;&gt;"",'Form XV'!$P$14,"")</f>
        <v/>
      </c>
      <c r="AN107" s="181" t="str">
        <f>IF('Form XV'!$R$14&lt;&gt;"",'Form XV'!$R$14,"")</f>
        <v/>
      </c>
      <c r="AO107" s="181" t="str">
        <f>IF('Form XV'!$T$14&lt;&gt;"",'Form XV'!$T$14,"")</f>
        <v/>
      </c>
      <c r="AP107" s="181" t="str">
        <f>IF('Form XV'!$V$14&lt;&gt;"",'Form XV'!$V$14,"")</f>
        <v/>
      </c>
      <c r="AQ107" s="181" t="str">
        <f>IF('Form XV'!$X$14&lt;&gt;"",'Form XV'!$X$14,"")</f>
        <v/>
      </c>
      <c r="AR107" s="885" t="s">
        <v>72</v>
      </c>
      <c r="AS107" s="993"/>
      <c r="AT107" s="993"/>
      <c r="AU107" s="993"/>
      <c r="AV107" s="993"/>
      <c r="AW107" s="993"/>
      <c r="AX107" s="993"/>
      <c r="AY107" s="994"/>
      <c r="AZ107" s="4"/>
      <c r="BA107" s="4"/>
      <c r="BB107" s="126"/>
      <c r="BC107" s="126"/>
      <c r="BD107" s="126"/>
      <c r="BE107" s="126"/>
      <c r="BF107" s="126"/>
      <c r="BG107" s="126"/>
      <c r="BH107" s="126"/>
      <c r="BI107" s="126"/>
      <c r="BJ107" s="126"/>
      <c r="BK107" s="126"/>
      <c r="BL107" s="127"/>
      <c r="BM107" s="127"/>
      <c r="BN107" s="127"/>
      <c r="BO107" s="127"/>
      <c r="BP107" s="127"/>
      <c r="BQ107" s="127"/>
      <c r="BR107" s="127"/>
      <c r="BS107" s="127"/>
    </row>
    <row r="108" spans="1:71" ht="12.75" customHeight="1" x14ac:dyDescent="0.2">
      <c r="A108" s="4"/>
      <c r="B108" s="1335"/>
      <c r="C108" s="1336"/>
      <c r="D108" s="1336"/>
      <c r="E108" s="1336"/>
      <c r="F108" s="1336"/>
      <c r="G108" s="1336"/>
      <c r="H108" s="1336"/>
      <c r="I108" s="1336"/>
      <c r="J108" s="1336"/>
      <c r="K108" s="1336"/>
      <c r="L108" s="1336"/>
      <c r="M108" s="1336"/>
      <c r="N108" s="1336"/>
      <c r="O108" s="1336"/>
      <c r="P108" s="1336"/>
      <c r="Q108" s="1336"/>
      <c r="R108" s="1336"/>
      <c r="S108" s="1336"/>
      <c r="T108" s="1336"/>
      <c r="U108" s="1336"/>
      <c r="V108" s="1336"/>
      <c r="W108" s="1336"/>
      <c r="X108" s="1336"/>
      <c r="Y108" s="1336"/>
      <c r="Z108" s="1336"/>
      <c r="AA108" s="1336"/>
      <c r="AB108" s="1336"/>
      <c r="AC108" s="1336"/>
      <c r="AD108" s="1336"/>
      <c r="AE108" s="1336"/>
      <c r="AF108" s="1336"/>
      <c r="AG108" s="1336"/>
      <c r="AH108" s="1337"/>
      <c r="AI108" s="162"/>
      <c r="AJ108" s="181" t="str">
        <f>IF('Form XV'!$J$15&lt;&gt;"",'Form XV'!$J$15,"")</f>
        <v/>
      </c>
      <c r="AK108" s="181" t="str">
        <f>IF('Form XV'!$L$15&lt;&gt;"",'Form XV'!$L$15,"")</f>
        <v/>
      </c>
      <c r="AL108" s="181" t="str">
        <f>IF('Form XV'!$N$15&lt;&gt;"",'Form XV'!$N$15,"")</f>
        <v/>
      </c>
      <c r="AM108" s="181" t="str">
        <f>IF('Form XV'!$P$15&lt;&gt;"",'Form XV'!$P$15,"")</f>
        <v/>
      </c>
      <c r="AN108" s="181" t="str">
        <f>IF('Form XV'!$R$15&lt;&gt;"",'Form XV'!$R$15,"")</f>
        <v/>
      </c>
      <c r="AO108" s="181" t="str">
        <f>IF('Form XV'!$T$15&lt;&gt;"",'Form XV'!$T$15,"")</f>
        <v/>
      </c>
      <c r="AP108" s="181" t="str">
        <f>IF('Form XV'!$V$15&lt;&gt;"",'Form XV'!$V$15,"")</f>
        <v/>
      </c>
      <c r="AQ108" s="181" t="str">
        <f>IF('Form XV'!$X$15&lt;&gt;"",'Form XV'!$X$15,"")</f>
        <v/>
      </c>
      <c r="AR108" s="885" t="s">
        <v>76</v>
      </c>
      <c r="AS108" s="993"/>
      <c r="AT108" s="993"/>
      <c r="AU108" s="993"/>
      <c r="AV108" s="993"/>
      <c r="AW108" s="993"/>
      <c r="AX108" s="993"/>
      <c r="AY108" s="994"/>
      <c r="AZ108" s="4"/>
      <c r="BA108" s="4"/>
      <c r="BB108" s="126"/>
      <c r="BC108" s="126"/>
      <c r="BD108" s="126"/>
      <c r="BE108" s="126"/>
      <c r="BF108" s="126"/>
      <c r="BG108" s="126"/>
      <c r="BH108" s="126"/>
      <c r="BI108" s="126"/>
      <c r="BJ108" s="126"/>
      <c r="BK108" s="126"/>
      <c r="BL108" s="127"/>
      <c r="BM108" s="127"/>
      <c r="BN108" s="127"/>
      <c r="BO108" s="127"/>
      <c r="BP108" s="127"/>
      <c r="BQ108" s="127"/>
      <c r="BR108" s="127"/>
      <c r="BS108" s="127"/>
    </row>
    <row r="109" spans="1:71" ht="12.75" customHeight="1" x14ac:dyDescent="0.2">
      <c r="A109" s="4"/>
      <c r="B109" s="1335"/>
      <c r="C109" s="1336"/>
      <c r="D109" s="1336"/>
      <c r="E109" s="1336"/>
      <c r="F109" s="1336"/>
      <c r="G109" s="1336"/>
      <c r="H109" s="1336"/>
      <c r="I109" s="1336"/>
      <c r="J109" s="1336"/>
      <c r="K109" s="1336"/>
      <c r="L109" s="1336"/>
      <c r="M109" s="1336"/>
      <c r="N109" s="1336"/>
      <c r="O109" s="1336"/>
      <c r="P109" s="1336"/>
      <c r="Q109" s="1336"/>
      <c r="R109" s="1336"/>
      <c r="S109" s="1336"/>
      <c r="T109" s="1336"/>
      <c r="U109" s="1336"/>
      <c r="V109" s="1336"/>
      <c r="W109" s="1336"/>
      <c r="X109" s="1336"/>
      <c r="Y109" s="1336"/>
      <c r="Z109" s="1336"/>
      <c r="AA109" s="1336"/>
      <c r="AB109" s="1336"/>
      <c r="AC109" s="1336"/>
      <c r="AD109" s="1336"/>
      <c r="AE109" s="1336"/>
      <c r="AF109" s="1336"/>
      <c r="AG109" s="1336"/>
      <c r="AH109" s="1337"/>
      <c r="AI109" s="162"/>
      <c r="AJ109" s="181" t="str">
        <f>IF('Form XV'!$J$16&lt;&gt;"",'Form XV'!$J$16,"")</f>
        <v/>
      </c>
      <c r="AK109" s="181" t="str">
        <f>IF('Form XV'!$L$16&lt;&gt;"",'Form XV'!$L$16,"")</f>
        <v/>
      </c>
      <c r="AL109" s="181" t="str">
        <f>IF('Form XV'!$N$16&lt;&gt;"",'Form XV'!$N$16,"")</f>
        <v/>
      </c>
      <c r="AM109" s="181" t="str">
        <f>IF('Form XV'!$P$16&lt;&gt;"",'Form XV'!$P$16,"")</f>
        <v/>
      </c>
      <c r="AN109" s="181" t="str">
        <f>IF('Form XV'!$R$16&lt;&gt;"",'Form XV'!$R$16,"")</f>
        <v/>
      </c>
      <c r="AO109" s="181" t="str">
        <f>IF('Form XV'!$T$16&lt;&gt;"",'Form XV'!$T$16,"")</f>
        <v/>
      </c>
      <c r="AP109" s="181" t="str">
        <f>IF('Form XV'!$V$16&lt;&gt;"",'Form XV'!$V$16,"")</f>
        <v/>
      </c>
      <c r="AQ109" s="181" t="str">
        <f>IF('Form XV'!$X$16&lt;&gt;"",'Form XV'!$X$16,"")</f>
        <v/>
      </c>
      <c r="AR109" s="1328" t="s">
        <v>495</v>
      </c>
      <c r="AS109" s="993"/>
      <c r="AT109" s="993"/>
      <c r="AU109" s="993"/>
      <c r="AV109" s="993"/>
      <c r="AW109" s="993"/>
      <c r="AX109" s="993"/>
      <c r="AY109" s="994"/>
      <c r="AZ109" s="4"/>
      <c r="BA109" s="4"/>
      <c r="BB109" s="126"/>
      <c r="BC109" s="126"/>
      <c r="BD109" s="126"/>
      <c r="BE109" s="126"/>
      <c r="BF109" s="126"/>
      <c r="BG109" s="126"/>
      <c r="BH109" s="126"/>
      <c r="BI109" s="126"/>
      <c r="BJ109" s="126"/>
      <c r="BK109" s="126"/>
      <c r="BL109" s="127"/>
      <c r="BM109" s="127"/>
      <c r="BN109" s="127"/>
      <c r="BO109" s="127"/>
      <c r="BP109" s="127"/>
      <c r="BQ109" s="127"/>
      <c r="BR109" s="127"/>
      <c r="BS109" s="127"/>
    </row>
    <row r="110" spans="1:71" ht="12.75" customHeight="1" x14ac:dyDescent="0.2">
      <c r="A110" s="4"/>
      <c r="B110" s="1335"/>
      <c r="C110" s="1336"/>
      <c r="D110" s="1336"/>
      <c r="E110" s="1336"/>
      <c r="F110" s="1336"/>
      <c r="G110" s="1336"/>
      <c r="H110" s="1336"/>
      <c r="I110" s="1336"/>
      <c r="J110" s="1336"/>
      <c r="K110" s="1336"/>
      <c r="L110" s="1336"/>
      <c r="M110" s="1336"/>
      <c r="N110" s="1336"/>
      <c r="O110" s="1336"/>
      <c r="P110" s="1336"/>
      <c r="Q110" s="1336"/>
      <c r="R110" s="1336"/>
      <c r="S110" s="1336"/>
      <c r="T110" s="1336"/>
      <c r="U110" s="1336"/>
      <c r="V110" s="1336"/>
      <c r="W110" s="1336"/>
      <c r="X110" s="1336"/>
      <c r="Y110" s="1336"/>
      <c r="Z110" s="1336"/>
      <c r="AA110" s="1336"/>
      <c r="AB110" s="1336"/>
      <c r="AC110" s="1336"/>
      <c r="AD110" s="1336"/>
      <c r="AE110" s="1336"/>
      <c r="AF110" s="1336"/>
      <c r="AG110" s="1336"/>
      <c r="AH110" s="1337"/>
      <c r="AI110" s="162"/>
      <c r="AJ110" s="181" t="str">
        <f>IF('Form XV'!$J$17&lt;&gt;"",'Form XV'!$J$17,"")</f>
        <v/>
      </c>
      <c r="AK110" s="181" t="str">
        <f>IF('Form XV'!$L$17&lt;&gt;"",'Form XV'!$L$17,"")</f>
        <v/>
      </c>
      <c r="AL110" s="181" t="str">
        <f>IF('Form XV'!$N$17&lt;&gt;"",'Form XV'!$N$17,"")</f>
        <v/>
      </c>
      <c r="AM110" s="181" t="str">
        <f>IF('Form XV'!$P$17&lt;&gt;"",'Form XV'!$P$17,"")</f>
        <v/>
      </c>
      <c r="AN110" s="181" t="str">
        <f>IF('Form XV'!$R$17&lt;&gt;"",'Form XV'!$R$17,"")</f>
        <v/>
      </c>
      <c r="AO110" s="181" t="str">
        <f>IF('Form XV'!$T$17&lt;&gt;"",'Form XV'!$T$17,"")</f>
        <v/>
      </c>
      <c r="AP110" s="181" t="str">
        <f>IF('Form XV'!$V$17&lt;&gt;"",'Form XV'!$V$17,"")</f>
        <v/>
      </c>
      <c r="AQ110" s="181" t="str">
        <f>IF('Form XV'!$X$17&lt;&gt;"",'Form XV'!$X$17,"")</f>
        <v/>
      </c>
      <c r="AR110" s="1328" t="s">
        <v>496</v>
      </c>
      <c r="AS110" s="993"/>
      <c r="AT110" s="993"/>
      <c r="AU110" s="993"/>
      <c r="AV110" s="993"/>
      <c r="AW110" s="993"/>
      <c r="AX110" s="993"/>
      <c r="AY110" s="994"/>
      <c r="AZ110" s="4"/>
      <c r="BA110" s="4"/>
      <c r="BB110" s="126"/>
      <c r="BC110" s="126"/>
      <c r="BD110" s="126"/>
      <c r="BE110" s="126"/>
      <c r="BF110" s="126"/>
      <c r="BG110" s="126"/>
      <c r="BH110" s="126"/>
      <c r="BI110" s="126"/>
      <c r="BJ110" s="126"/>
      <c r="BK110" s="126"/>
      <c r="BL110" s="127"/>
      <c r="BM110" s="127"/>
      <c r="BN110" s="127"/>
      <c r="BO110" s="127"/>
      <c r="BP110" s="127"/>
      <c r="BQ110" s="127"/>
      <c r="BR110" s="127"/>
      <c r="BS110" s="127"/>
    </row>
    <row r="111" spans="1:71" x14ac:dyDescent="0.2">
      <c r="A111" s="4"/>
      <c r="B111" s="1335"/>
      <c r="C111" s="1336"/>
      <c r="D111" s="1336"/>
      <c r="E111" s="1336"/>
      <c r="F111" s="1336"/>
      <c r="G111" s="1336"/>
      <c r="H111" s="1336"/>
      <c r="I111" s="1336"/>
      <c r="J111" s="1336"/>
      <c r="K111" s="1336"/>
      <c r="L111" s="1336"/>
      <c r="M111" s="1336"/>
      <c r="N111" s="1336"/>
      <c r="O111" s="1336"/>
      <c r="P111" s="1336"/>
      <c r="Q111" s="1336"/>
      <c r="R111" s="1336"/>
      <c r="S111" s="1336"/>
      <c r="T111" s="1336"/>
      <c r="U111" s="1336"/>
      <c r="V111" s="1336"/>
      <c r="W111" s="1336"/>
      <c r="X111" s="1336"/>
      <c r="Y111" s="1336"/>
      <c r="Z111" s="1336"/>
      <c r="AA111" s="1336"/>
      <c r="AB111" s="1336"/>
      <c r="AC111" s="1336"/>
      <c r="AD111" s="1336"/>
      <c r="AE111" s="1336"/>
      <c r="AF111" s="1336"/>
      <c r="AG111" s="1336"/>
      <c r="AH111" s="1337"/>
      <c r="AI111" s="162"/>
      <c r="AJ111" s="570" t="s">
        <v>465</v>
      </c>
      <c r="AK111" s="1341"/>
      <c r="AL111" s="1341"/>
      <c r="AM111" s="1341"/>
      <c r="AN111" s="1341"/>
      <c r="AO111" s="1341"/>
      <c r="AP111" s="1341"/>
      <c r="AQ111" s="1341"/>
      <c r="AR111" s="1341"/>
      <c r="AS111" s="1341"/>
      <c r="AT111" s="1341"/>
      <c r="AU111" s="1341"/>
      <c r="AV111" s="1341"/>
      <c r="AW111" s="1341"/>
      <c r="AX111" s="1341"/>
      <c r="AY111" s="1341"/>
      <c r="AZ111" s="4"/>
      <c r="BA111" s="4"/>
      <c r="BB111" s="126"/>
      <c r="BC111" s="126"/>
      <c r="BD111" s="126"/>
      <c r="BE111" s="126"/>
      <c r="BF111" s="126"/>
      <c r="BG111" s="126"/>
      <c r="BH111" s="126"/>
      <c r="BI111" s="126"/>
      <c r="BJ111" s="126"/>
      <c r="BK111" s="126"/>
      <c r="BL111" s="127"/>
      <c r="BM111" s="127"/>
      <c r="BN111" s="127"/>
      <c r="BO111" s="127"/>
      <c r="BP111" s="127"/>
      <c r="BQ111" s="127"/>
      <c r="BR111" s="127"/>
      <c r="BS111" s="127"/>
    </row>
    <row r="112" spans="1:71" x14ac:dyDescent="0.2">
      <c r="A112" s="4"/>
      <c r="B112" s="1338"/>
      <c r="C112" s="1339"/>
      <c r="D112" s="1339"/>
      <c r="E112" s="1339"/>
      <c r="F112" s="1339"/>
      <c r="G112" s="1339"/>
      <c r="H112" s="1339"/>
      <c r="I112" s="1339"/>
      <c r="J112" s="1339"/>
      <c r="K112" s="1339"/>
      <c r="L112" s="1339"/>
      <c r="M112" s="1339"/>
      <c r="N112" s="1339"/>
      <c r="O112" s="1339"/>
      <c r="P112" s="1339"/>
      <c r="Q112" s="1339"/>
      <c r="R112" s="1339"/>
      <c r="S112" s="1339"/>
      <c r="T112" s="1339"/>
      <c r="U112" s="1339"/>
      <c r="V112" s="1339"/>
      <c r="W112" s="1339"/>
      <c r="X112" s="1339"/>
      <c r="Y112" s="1339"/>
      <c r="Z112" s="1339"/>
      <c r="AA112" s="1339"/>
      <c r="AB112" s="1339"/>
      <c r="AC112" s="1339"/>
      <c r="AD112" s="1339"/>
      <c r="AE112" s="1339"/>
      <c r="AF112" s="1339"/>
      <c r="AG112" s="1339"/>
      <c r="AH112" s="1340"/>
      <c r="AI112" s="162"/>
      <c r="AJ112" s="1341"/>
      <c r="AK112" s="1341"/>
      <c r="AL112" s="1341"/>
      <c r="AM112" s="1341"/>
      <c r="AN112" s="1341"/>
      <c r="AO112" s="1341"/>
      <c r="AP112" s="1341"/>
      <c r="AQ112" s="1341"/>
      <c r="AR112" s="1341"/>
      <c r="AS112" s="1341"/>
      <c r="AT112" s="1341"/>
      <c r="AU112" s="1341"/>
      <c r="AV112" s="1341"/>
      <c r="AW112" s="1341"/>
      <c r="AX112" s="1341"/>
      <c r="AY112" s="1341"/>
      <c r="AZ112" s="4"/>
      <c r="BA112" s="4"/>
      <c r="BB112" s="126"/>
      <c r="BC112" s="126"/>
      <c r="BD112" s="126"/>
      <c r="BE112" s="126"/>
      <c r="BF112" s="126"/>
      <c r="BG112" s="126"/>
      <c r="BH112" s="126"/>
      <c r="BI112" s="126"/>
      <c r="BJ112" s="126"/>
      <c r="BK112" s="126"/>
      <c r="BL112" s="127"/>
      <c r="BM112" s="127"/>
      <c r="BN112" s="127"/>
      <c r="BO112" s="127"/>
      <c r="BP112" s="127"/>
      <c r="BQ112" s="127"/>
      <c r="BR112" s="127"/>
      <c r="BS112" s="127"/>
    </row>
    <row r="113" spans="1:71" x14ac:dyDescent="0.2">
      <c r="A113" s="4"/>
      <c r="B113" s="905" t="s">
        <v>585</v>
      </c>
      <c r="C113" s="1327"/>
      <c r="D113" s="1327"/>
      <c r="E113" s="1327"/>
      <c r="F113" s="1327"/>
      <c r="G113" s="1327"/>
      <c r="H113" s="1327"/>
      <c r="I113" s="1327"/>
      <c r="J113" s="1327"/>
      <c r="K113" s="1327"/>
      <c r="L113" s="1327"/>
      <c r="M113" s="1327"/>
      <c r="N113" s="1327"/>
      <c r="O113" s="1327"/>
      <c r="P113" s="1327"/>
      <c r="Q113" s="1327"/>
      <c r="R113" s="1327"/>
      <c r="S113" s="1327"/>
      <c r="T113" s="1327"/>
      <c r="U113" s="1327"/>
      <c r="V113" s="1327"/>
      <c r="W113" s="1327"/>
      <c r="X113" s="1327"/>
      <c r="Y113" s="1327"/>
      <c r="Z113" s="1327"/>
      <c r="AA113" s="1327"/>
      <c r="AB113" s="1327"/>
      <c r="AC113" s="1327"/>
      <c r="AD113" s="1327"/>
      <c r="AE113" s="1327"/>
      <c r="AF113" s="1327"/>
      <c r="AG113" s="1327"/>
      <c r="AH113" s="1327"/>
      <c r="AI113" s="162"/>
      <c r="AJ113" s="1341"/>
      <c r="AK113" s="1341"/>
      <c r="AL113" s="1341"/>
      <c r="AM113" s="1341"/>
      <c r="AN113" s="1341"/>
      <c r="AO113" s="1341"/>
      <c r="AP113" s="1341"/>
      <c r="AQ113" s="1341"/>
      <c r="AR113" s="1341"/>
      <c r="AS113" s="1341"/>
      <c r="AT113" s="1341"/>
      <c r="AU113" s="1341"/>
      <c r="AV113" s="1341"/>
      <c r="AW113" s="1341"/>
      <c r="AX113" s="1341"/>
      <c r="AY113" s="1341"/>
      <c r="AZ113" s="4"/>
      <c r="BA113" s="4"/>
      <c r="BB113" s="126"/>
      <c r="BC113" s="126"/>
      <c r="BD113" s="126"/>
      <c r="BE113" s="126"/>
      <c r="BF113" s="126"/>
      <c r="BG113" s="126"/>
      <c r="BH113" s="126"/>
      <c r="BI113" s="126"/>
      <c r="BJ113" s="126"/>
      <c r="BK113" s="126"/>
      <c r="BL113" s="127"/>
      <c r="BM113" s="127"/>
      <c r="BN113" s="127"/>
      <c r="BO113" s="127"/>
      <c r="BP113" s="127"/>
      <c r="BQ113" s="127"/>
      <c r="BR113" s="127"/>
      <c r="BS113" s="127"/>
    </row>
    <row r="114" spans="1:71" x14ac:dyDescent="0.2">
      <c r="A114" s="397" t="s">
        <v>359</v>
      </c>
      <c r="B114" s="397"/>
      <c r="C114" s="397"/>
      <c r="D114" s="445">
        <f>'Form I'!$D$34</f>
        <v>0</v>
      </c>
      <c r="E114" s="446"/>
      <c r="F114" s="446"/>
      <c r="G114" s="447"/>
      <c r="H114" s="401" t="s">
        <v>356</v>
      </c>
      <c r="I114" s="353"/>
      <c r="J114" s="353"/>
      <c r="K114" s="353"/>
      <c r="L114" s="388"/>
      <c r="M114" s="448">
        <f>'Form I'!$M$34</f>
        <v>0</v>
      </c>
      <c r="N114" s="446"/>
      <c r="O114" s="446"/>
      <c r="P114" s="447"/>
      <c r="Q114" s="384" t="s">
        <v>4</v>
      </c>
      <c r="R114" s="384"/>
      <c r="S114" s="384"/>
      <c r="T114" s="385"/>
      <c r="U114" s="386"/>
      <c r="V114" s="387" t="s">
        <v>358</v>
      </c>
      <c r="W114" s="353"/>
      <c r="X114" s="353"/>
      <c r="Y114" s="388"/>
      <c r="Z114" s="385"/>
      <c r="AA114" s="389"/>
      <c r="AB114" s="384" t="s">
        <v>1</v>
      </c>
      <c r="AC114" s="384"/>
      <c r="AD114" s="381"/>
      <c r="AE114" s="382"/>
      <c r="AF114" s="382"/>
      <c r="AG114" s="382"/>
      <c r="AH114" s="383"/>
      <c r="AI114" s="100" t="e" vm="1">
        <v>#VALUE!</v>
      </c>
      <c r="AJ114" s="569"/>
      <c r="AK114" s="569"/>
      <c r="AL114" s="569"/>
      <c r="AM114" s="569"/>
      <c r="AN114" s="569"/>
      <c r="AO114" s="569"/>
      <c r="AP114" s="569"/>
      <c r="AQ114" s="569"/>
      <c r="AR114" s="569"/>
      <c r="AS114" s="569"/>
      <c r="AT114" s="569"/>
      <c r="AU114" s="569"/>
      <c r="AV114" s="569"/>
      <c r="AW114" s="569"/>
      <c r="AX114" s="569"/>
      <c r="AY114" s="569"/>
      <c r="AZ114" s="4"/>
      <c r="BA114" s="4"/>
    </row>
  </sheetData>
  <sheetProtection sheet="1" selectLockedCells="1"/>
  <mergeCells count="674">
    <mergeCell ref="AJ111:AY114"/>
    <mergeCell ref="Z114:AA114"/>
    <mergeCell ref="AJ94:AL94"/>
    <mergeCell ref="AM94:AP94"/>
    <mergeCell ref="AQ94:AY94"/>
    <mergeCell ref="AJ96:AL96"/>
    <mergeCell ref="AM96:AP96"/>
    <mergeCell ref="AQ96:AY96"/>
    <mergeCell ref="AJ95:AL95"/>
    <mergeCell ref="AM95:AP95"/>
    <mergeCell ref="AB114:AC114"/>
    <mergeCell ref="AR105:AY105"/>
    <mergeCell ref="AR106:AY106"/>
    <mergeCell ref="AR107:AY107"/>
    <mergeCell ref="AJ77:AY77"/>
    <mergeCell ref="AJ83:AY83"/>
    <mergeCell ref="AJ84:AL85"/>
    <mergeCell ref="AM84:AP85"/>
    <mergeCell ref="AQ84:AY85"/>
    <mergeCell ref="AJ86:AL86"/>
    <mergeCell ref="Q114:S114"/>
    <mergeCell ref="T114:U114"/>
    <mergeCell ref="V114:Y114"/>
    <mergeCell ref="B113:AH113"/>
    <mergeCell ref="AQ95:AY95"/>
    <mergeCell ref="AJ91:AL91"/>
    <mergeCell ref="AM91:AP91"/>
    <mergeCell ref="AQ91:AY91"/>
    <mergeCell ref="AJ92:AL92"/>
    <mergeCell ref="AM92:AP92"/>
    <mergeCell ref="AD114:AH114"/>
    <mergeCell ref="M114:P114"/>
    <mergeCell ref="AR108:AY108"/>
    <mergeCell ref="AR109:AY109"/>
    <mergeCell ref="AR110:AY110"/>
    <mergeCell ref="AR98:AY99"/>
    <mergeCell ref="B104:AH104"/>
    <mergeCell ref="B105:AH112"/>
    <mergeCell ref="AJ70:AY70"/>
    <mergeCell ref="AY65:AZ65"/>
    <mergeCell ref="AI66:AJ66"/>
    <mergeCell ref="AK66:AT66"/>
    <mergeCell ref="AU66:AV66"/>
    <mergeCell ref="AW66:AX66"/>
    <mergeCell ref="AY66:AZ66"/>
    <mergeCell ref="AI65:AJ65"/>
    <mergeCell ref="AK65:AT65"/>
    <mergeCell ref="AY67:AZ67"/>
    <mergeCell ref="AI68:AJ68"/>
    <mergeCell ref="AK68:AT68"/>
    <mergeCell ref="AU68:AV68"/>
    <mergeCell ref="AW68:AX68"/>
    <mergeCell ref="AY68:AZ68"/>
    <mergeCell ref="AI67:AJ67"/>
    <mergeCell ref="AK67:AT67"/>
    <mergeCell ref="AU67:AV67"/>
    <mergeCell ref="AW67:AX67"/>
    <mergeCell ref="AU65:AV65"/>
    <mergeCell ref="AW65:AX65"/>
    <mergeCell ref="AI69:AZ69"/>
    <mergeCell ref="AY63:AZ63"/>
    <mergeCell ref="AI64:AJ64"/>
    <mergeCell ref="AK64:AT64"/>
    <mergeCell ref="AU64:AV64"/>
    <mergeCell ref="AW64:AX64"/>
    <mergeCell ref="AY64:AZ64"/>
    <mergeCell ref="AI63:AJ63"/>
    <mergeCell ref="AK63:AT63"/>
    <mergeCell ref="AU63:AV63"/>
    <mergeCell ref="AW63:AX63"/>
    <mergeCell ref="AY61:AZ61"/>
    <mergeCell ref="AI62:AJ62"/>
    <mergeCell ref="AK62:AT62"/>
    <mergeCell ref="AU62:AV62"/>
    <mergeCell ref="AW62:AX62"/>
    <mergeCell ref="AY62:AZ62"/>
    <mergeCell ref="AI61:AJ61"/>
    <mergeCell ref="AK61:AT61"/>
    <mergeCell ref="AU61:AV61"/>
    <mergeCell ref="AW61:AX61"/>
    <mergeCell ref="AY59:AZ59"/>
    <mergeCell ref="AI60:AJ60"/>
    <mergeCell ref="AK60:AT60"/>
    <mergeCell ref="AU60:AV60"/>
    <mergeCell ref="AW60:AX60"/>
    <mergeCell ref="AY60:AZ60"/>
    <mergeCell ref="AI59:AJ59"/>
    <mergeCell ref="AK59:AT59"/>
    <mergeCell ref="AU59:AV59"/>
    <mergeCell ref="AW59:AX59"/>
    <mergeCell ref="AY57:AZ57"/>
    <mergeCell ref="AI58:AJ58"/>
    <mergeCell ref="AK58:AT58"/>
    <mergeCell ref="AU58:AV58"/>
    <mergeCell ref="AW58:AX58"/>
    <mergeCell ref="AY58:AZ58"/>
    <mergeCell ref="AI57:AJ57"/>
    <mergeCell ref="AK57:AT57"/>
    <mergeCell ref="AU57:AV57"/>
    <mergeCell ref="AW57:AX57"/>
    <mergeCell ref="AY53:AZ53"/>
    <mergeCell ref="AU54:AV54"/>
    <mergeCell ref="AW54:AX54"/>
    <mergeCell ref="AY54:AZ54"/>
    <mergeCell ref="AY55:AZ55"/>
    <mergeCell ref="AU56:AV56"/>
    <mergeCell ref="AY56:AZ56"/>
    <mergeCell ref="AU34:AV36"/>
    <mergeCell ref="AW34:AX36"/>
    <mergeCell ref="AU53:AV53"/>
    <mergeCell ref="AW53:AX53"/>
    <mergeCell ref="AU55:AV55"/>
    <mergeCell ref="AW55:AX55"/>
    <mergeCell ref="AW56:AX56"/>
    <mergeCell ref="AU44:AV44"/>
    <mergeCell ref="AW44:AX44"/>
    <mergeCell ref="AY44:AZ44"/>
    <mergeCell ref="AU43:AV43"/>
    <mergeCell ref="AW43:AX43"/>
    <mergeCell ref="AY41:AZ41"/>
    <mergeCell ref="AU42:AV42"/>
    <mergeCell ref="AW42:AX42"/>
    <mergeCell ref="AY42:AZ42"/>
    <mergeCell ref="AU41:AV41"/>
    <mergeCell ref="AI55:AJ55"/>
    <mergeCell ref="AY34:AZ36"/>
    <mergeCell ref="AU51:AV51"/>
    <mergeCell ref="AY51:AZ51"/>
    <mergeCell ref="AU52:AV52"/>
    <mergeCell ref="AW52:AX52"/>
    <mergeCell ref="AY52:AZ52"/>
    <mergeCell ref="AU46:AV46"/>
    <mergeCell ref="AW46:AX46"/>
    <mergeCell ref="AY48:AZ48"/>
    <mergeCell ref="AU47:AV47"/>
    <mergeCell ref="AI49:AJ49"/>
    <mergeCell ref="AK49:AT49"/>
    <mergeCell ref="AI54:AJ54"/>
    <mergeCell ref="AK54:AT54"/>
    <mergeCell ref="AI51:AJ51"/>
    <mergeCell ref="AK51:AT51"/>
    <mergeCell ref="AI52:AJ52"/>
    <mergeCell ref="AI48:AJ48"/>
    <mergeCell ref="AK48:AT48"/>
    <mergeCell ref="AY50:AZ50"/>
    <mergeCell ref="AU49:AV49"/>
    <mergeCell ref="AW49:AX49"/>
    <mergeCell ref="AI50:AJ50"/>
    <mergeCell ref="AI56:AJ56"/>
    <mergeCell ref="AK56:AT56"/>
    <mergeCell ref="AI41:AJ41"/>
    <mergeCell ref="AK41:AT41"/>
    <mergeCell ref="AI39:AJ39"/>
    <mergeCell ref="AI45:AJ45"/>
    <mergeCell ref="AK45:AT45"/>
    <mergeCell ref="R68:S68"/>
    <mergeCell ref="T68:U68"/>
    <mergeCell ref="V68:W68"/>
    <mergeCell ref="X68:Y68"/>
    <mergeCell ref="Z68:AA68"/>
    <mergeCell ref="AB68:AC68"/>
    <mergeCell ref="AK52:AT52"/>
    <mergeCell ref="AI53:AJ53"/>
    <mergeCell ref="AK53:AT53"/>
    <mergeCell ref="AI43:AJ43"/>
    <mergeCell ref="AK43:AT43"/>
    <mergeCell ref="AI47:AJ47"/>
    <mergeCell ref="AK47:AT47"/>
    <mergeCell ref="AI44:AJ44"/>
    <mergeCell ref="AK44:AT44"/>
    <mergeCell ref="AI46:AJ46"/>
    <mergeCell ref="AK55:AT55"/>
    <mergeCell ref="AD68:AE68"/>
    <mergeCell ref="AF68:AG68"/>
    <mergeCell ref="AD67:AE67"/>
    <mergeCell ref="AF67:AG67"/>
    <mergeCell ref="AD64:AE64"/>
    <mergeCell ref="AF64:AG64"/>
    <mergeCell ref="AD65:AE65"/>
    <mergeCell ref="AF65:AG65"/>
    <mergeCell ref="AD62:AE62"/>
    <mergeCell ref="AD66:AE66"/>
    <mergeCell ref="AF66:AG66"/>
    <mergeCell ref="AF62:AG62"/>
    <mergeCell ref="R67:S67"/>
    <mergeCell ref="T67:U67"/>
    <mergeCell ref="V67:W67"/>
    <mergeCell ref="X67:Y67"/>
    <mergeCell ref="Z67:AA67"/>
    <mergeCell ref="AB67:AC67"/>
    <mergeCell ref="R66:S66"/>
    <mergeCell ref="T66:U66"/>
    <mergeCell ref="V66:W66"/>
    <mergeCell ref="X66:Y66"/>
    <mergeCell ref="Z66:AA66"/>
    <mergeCell ref="AB66:AC66"/>
    <mergeCell ref="R65:S65"/>
    <mergeCell ref="T65:U65"/>
    <mergeCell ref="V65:W65"/>
    <mergeCell ref="X65:Y65"/>
    <mergeCell ref="Z65:AA65"/>
    <mergeCell ref="AB65:AC65"/>
    <mergeCell ref="R64:S64"/>
    <mergeCell ref="T64:U64"/>
    <mergeCell ref="V64:W64"/>
    <mergeCell ref="X64:Y64"/>
    <mergeCell ref="Z64:AA64"/>
    <mergeCell ref="AB64:AC64"/>
    <mergeCell ref="R63:S63"/>
    <mergeCell ref="T63:U63"/>
    <mergeCell ref="V63:W63"/>
    <mergeCell ref="X63:Y63"/>
    <mergeCell ref="Z63:AA63"/>
    <mergeCell ref="AB63:AC63"/>
    <mergeCell ref="AD63:AE63"/>
    <mergeCell ref="AF63:AG63"/>
    <mergeCell ref="R62:S62"/>
    <mergeCell ref="T62:U62"/>
    <mergeCell ref="V62:W62"/>
    <mergeCell ref="X62:Y62"/>
    <mergeCell ref="Z62:AA62"/>
    <mergeCell ref="AB62:AC62"/>
    <mergeCell ref="AD60:AE60"/>
    <mergeCell ref="AF60:AG60"/>
    <mergeCell ref="R61:S61"/>
    <mergeCell ref="T61:U61"/>
    <mergeCell ref="V61:W61"/>
    <mergeCell ref="X61:Y61"/>
    <mergeCell ref="Z61:AA61"/>
    <mergeCell ref="AB61:AC61"/>
    <mergeCell ref="AD61:AE61"/>
    <mergeCell ref="AF61:AG61"/>
    <mergeCell ref="R60:S60"/>
    <mergeCell ref="T60:U60"/>
    <mergeCell ref="V60:W60"/>
    <mergeCell ref="X60:Y60"/>
    <mergeCell ref="Z60:AA60"/>
    <mergeCell ref="AB60:AC60"/>
    <mergeCell ref="AD58:AE58"/>
    <mergeCell ref="AF58:AG58"/>
    <mergeCell ref="R59:S59"/>
    <mergeCell ref="T59:U59"/>
    <mergeCell ref="V59:W59"/>
    <mergeCell ref="X59:Y59"/>
    <mergeCell ref="Z59:AA59"/>
    <mergeCell ref="AB59:AC59"/>
    <mergeCell ref="AD59:AE59"/>
    <mergeCell ref="AF59:AG59"/>
    <mergeCell ref="R58:S58"/>
    <mergeCell ref="T58:U58"/>
    <mergeCell ref="V58:W58"/>
    <mergeCell ref="X58:Y58"/>
    <mergeCell ref="Z58:AA58"/>
    <mergeCell ref="AB58:AC58"/>
    <mergeCell ref="AD56:AE56"/>
    <mergeCell ref="AF56:AG56"/>
    <mergeCell ref="R57:S57"/>
    <mergeCell ref="T57:U57"/>
    <mergeCell ref="V57:W57"/>
    <mergeCell ref="X57:Y57"/>
    <mergeCell ref="Z57:AA57"/>
    <mergeCell ref="AB57:AC57"/>
    <mergeCell ref="AD57:AE57"/>
    <mergeCell ref="AF57:AG57"/>
    <mergeCell ref="R56:S56"/>
    <mergeCell ref="T56:U56"/>
    <mergeCell ref="V56:W56"/>
    <mergeCell ref="X56:Y56"/>
    <mergeCell ref="Z56:AA56"/>
    <mergeCell ref="AB56:AC56"/>
    <mergeCell ref="X53:Y53"/>
    <mergeCell ref="Z53:AA53"/>
    <mergeCell ref="AB53:AC53"/>
    <mergeCell ref="AD53:AE53"/>
    <mergeCell ref="AF53:AG53"/>
    <mergeCell ref="AD54:AE54"/>
    <mergeCell ref="AF54:AG54"/>
    <mergeCell ref="R55:S55"/>
    <mergeCell ref="T55:U55"/>
    <mergeCell ref="V55:W55"/>
    <mergeCell ref="X55:Y55"/>
    <mergeCell ref="Z55:AA55"/>
    <mergeCell ref="AB55:AC55"/>
    <mergeCell ref="AD55:AE55"/>
    <mergeCell ref="AF55:AG55"/>
    <mergeCell ref="R54:S54"/>
    <mergeCell ref="T54:U54"/>
    <mergeCell ref="V54:W54"/>
    <mergeCell ref="X54:Y54"/>
    <mergeCell ref="Z54:AA54"/>
    <mergeCell ref="AB54:AC54"/>
    <mergeCell ref="L68:M68"/>
    <mergeCell ref="N52:O52"/>
    <mergeCell ref="N55:O55"/>
    <mergeCell ref="N54:O54"/>
    <mergeCell ref="L60:M60"/>
    <mergeCell ref="L61:M61"/>
    <mergeCell ref="L62:M62"/>
    <mergeCell ref="N68:O68"/>
    <mergeCell ref="P68:Q68"/>
    <mergeCell ref="N60:O60"/>
    <mergeCell ref="P60:Q60"/>
    <mergeCell ref="P61:Q61"/>
    <mergeCell ref="N62:O62"/>
    <mergeCell ref="P62:Q62"/>
    <mergeCell ref="N63:O63"/>
    <mergeCell ref="P63:Q63"/>
    <mergeCell ref="N61:O61"/>
    <mergeCell ref="N65:O65"/>
    <mergeCell ref="N66:O66"/>
    <mergeCell ref="P66:Q66"/>
    <mergeCell ref="N64:O64"/>
    <mergeCell ref="N67:O67"/>
    <mergeCell ref="P67:Q67"/>
    <mergeCell ref="P64:Q64"/>
    <mergeCell ref="C67:K67"/>
    <mergeCell ref="C46:K46"/>
    <mergeCell ref="P58:Q58"/>
    <mergeCell ref="N58:O58"/>
    <mergeCell ref="N59:O59"/>
    <mergeCell ref="P59:Q59"/>
    <mergeCell ref="N50:O50"/>
    <mergeCell ref="P50:Q50"/>
    <mergeCell ref="P52:Q52"/>
    <mergeCell ref="N53:O53"/>
    <mergeCell ref="P53:Q53"/>
    <mergeCell ref="P54:Q54"/>
    <mergeCell ref="P56:Q56"/>
    <mergeCell ref="P65:Q65"/>
    <mergeCell ref="P55:Q55"/>
    <mergeCell ref="N56:O56"/>
    <mergeCell ref="N57:O57"/>
    <mergeCell ref="L66:M66"/>
    <mergeCell ref="L67:M67"/>
    <mergeCell ref="C45:K45"/>
    <mergeCell ref="N48:O48"/>
    <mergeCell ref="P48:Q48"/>
    <mergeCell ref="N45:O45"/>
    <mergeCell ref="P45:Q45"/>
    <mergeCell ref="P57:Q57"/>
    <mergeCell ref="N51:O51"/>
    <mergeCell ref="P51:Q51"/>
    <mergeCell ref="C66:K66"/>
    <mergeCell ref="C59:K59"/>
    <mergeCell ref="C60:K60"/>
    <mergeCell ref="C61:K61"/>
    <mergeCell ref="C55:K55"/>
    <mergeCell ref="C56:K56"/>
    <mergeCell ref="C57:K57"/>
    <mergeCell ref="C58:K58"/>
    <mergeCell ref="L55:M55"/>
    <mergeCell ref="L56:M56"/>
    <mergeCell ref="L41:M41"/>
    <mergeCell ref="C68:K68"/>
    <mergeCell ref="L33:M36"/>
    <mergeCell ref="L47:M47"/>
    <mergeCell ref="L52:M52"/>
    <mergeCell ref="L53:M53"/>
    <mergeCell ref="L51:M51"/>
    <mergeCell ref="L49:M49"/>
    <mergeCell ref="L40:M40"/>
    <mergeCell ref="L63:M63"/>
    <mergeCell ref="L64:M64"/>
    <mergeCell ref="C62:K62"/>
    <mergeCell ref="C63:K63"/>
    <mergeCell ref="C64:K64"/>
    <mergeCell ref="C65:K65"/>
    <mergeCell ref="L44:M44"/>
    <mergeCell ref="L57:M57"/>
    <mergeCell ref="L58:M58"/>
    <mergeCell ref="L59:M59"/>
    <mergeCell ref="L65:M65"/>
    <mergeCell ref="C49:K49"/>
    <mergeCell ref="C47:K47"/>
    <mergeCell ref="C48:K48"/>
    <mergeCell ref="C44:K44"/>
    <mergeCell ref="AW51:AX51"/>
    <mergeCell ref="AY49:AZ49"/>
    <mergeCell ref="AU50:AV50"/>
    <mergeCell ref="AW50:AX50"/>
    <mergeCell ref="X51:Y51"/>
    <mergeCell ref="Z51:AA51"/>
    <mergeCell ref="AB51:AC51"/>
    <mergeCell ref="C53:K53"/>
    <mergeCell ref="C54:K54"/>
    <mergeCell ref="L54:M54"/>
    <mergeCell ref="AD52:AE52"/>
    <mergeCell ref="AF52:AG52"/>
    <mergeCell ref="R53:S53"/>
    <mergeCell ref="T53:U53"/>
    <mergeCell ref="V53:W53"/>
    <mergeCell ref="AK50:AT50"/>
    <mergeCell ref="AD51:AE51"/>
    <mergeCell ref="R51:S51"/>
    <mergeCell ref="T51:U51"/>
    <mergeCell ref="V51:W51"/>
    <mergeCell ref="X50:Y50"/>
    <mergeCell ref="AF51:AG51"/>
    <mergeCell ref="Z50:AA50"/>
    <mergeCell ref="AB50:AC50"/>
    <mergeCell ref="AY47:AZ47"/>
    <mergeCell ref="AU48:AV48"/>
    <mergeCell ref="AW48:AX48"/>
    <mergeCell ref="AP18:AQ18"/>
    <mergeCell ref="AS18:AT18"/>
    <mergeCell ref="AI34:AJ36"/>
    <mergeCell ref="AK34:AT36"/>
    <mergeCell ref="AP19:AW31"/>
    <mergeCell ref="AH19:AO31"/>
    <mergeCell ref="AI33:AZ33"/>
    <mergeCell ref="R32:AW32"/>
    <mergeCell ref="T34:U36"/>
    <mergeCell ref="V34:W36"/>
    <mergeCell ref="AW47:AX47"/>
    <mergeCell ref="AY45:AZ45"/>
    <mergeCell ref="AK46:AT46"/>
    <mergeCell ref="AK39:AT39"/>
    <mergeCell ref="AI40:AJ40"/>
    <mergeCell ref="AK40:AT40"/>
    <mergeCell ref="AY46:AZ46"/>
    <mergeCell ref="AU45:AV45"/>
    <mergeCell ref="AW45:AX45"/>
    <mergeCell ref="AY43:AZ43"/>
    <mergeCell ref="AB42:AC42"/>
    <mergeCell ref="V2:Y2"/>
    <mergeCell ref="V1:Y1"/>
    <mergeCell ref="AA1:AY1"/>
    <mergeCell ref="AW40:AX40"/>
    <mergeCell ref="AY40:AZ40"/>
    <mergeCell ref="AU39:AV39"/>
    <mergeCell ref="AU38:AV38"/>
    <mergeCell ref="AI38:AJ38"/>
    <mergeCell ref="AK38:AT38"/>
    <mergeCell ref="Z40:AA40"/>
    <mergeCell ref="AA2:AY2"/>
    <mergeCell ref="R5:Y17"/>
    <mergeCell ref="Z5:AG17"/>
    <mergeCell ref="R19:Y31"/>
    <mergeCell ref="Z18:AA18"/>
    <mergeCell ref="AC18:AD18"/>
    <mergeCell ref="AP5:AW17"/>
    <mergeCell ref="AH18:AI18"/>
    <mergeCell ref="AK18:AL18"/>
    <mergeCell ref="AU37:AV37"/>
    <mergeCell ref="AI37:AJ37"/>
    <mergeCell ref="AK37:AT37"/>
    <mergeCell ref="AW38:AX38"/>
    <mergeCell ref="AY38:AZ38"/>
    <mergeCell ref="AF50:AG50"/>
    <mergeCell ref="R49:S49"/>
    <mergeCell ref="T49:U49"/>
    <mergeCell ref="V49:W49"/>
    <mergeCell ref="X49:Y49"/>
    <mergeCell ref="AI42:AJ42"/>
    <mergeCell ref="AK42:AT42"/>
    <mergeCell ref="AH4:AI4"/>
    <mergeCell ref="AK4:AL4"/>
    <mergeCell ref="AP4:AQ4"/>
    <mergeCell ref="AS4:AT4"/>
    <mergeCell ref="AH5:AO17"/>
    <mergeCell ref="AB48:AC48"/>
    <mergeCell ref="AB47:AC47"/>
    <mergeCell ref="AD47:AE47"/>
    <mergeCell ref="AF47:AG47"/>
    <mergeCell ref="R47:S47"/>
    <mergeCell ref="T47:U47"/>
    <mergeCell ref="V47:W47"/>
    <mergeCell ref="T41:U41"/>
    <mergeCell ref="V41:W41"/>
    <mergeCell ref="X41:Y41"/>
    <mergeCell ref="Z41:AA41"/>
    <mergeCell ref="AD44:AE44"/>
    <mergeCell ref="AF44:AG44"/>
    <mergeCell ref="AD41:AE41"/>
    <mergeCell ref="T42:U42"/>
    <mergeCell ref="V42:W42"/>
    <mergeCell ref="X42:Y42"/>
    <mergeCell ref="Z42:AA42"/>
    <mergeCell ref="AF41:AG41"/>
    <mergeCell ref="AD42:AE42"/>
    <mergeCell ref="AF42:AG42"/>
    <mergeCell ref="AB41:AC41"/>
    <mergeCell ref="T44:U44"/>
    <mergeCell ref="V44:W44"/>
    <mergeCell ref="X44:Y44"/>
    <mergeCell ref="Z44:AA44"/>
    <mergeCell ref="AB44:AC44"/>
    <mergeCell ref="AD43:AE43"/>
    <mergeCell ref="AF43:AG43"/>
    <mergeCell ref="A114:C114"/>
    <mergeCell ref="D114:G114"/>
    <mergeCell ref="H114:L114"/>
    <mergeCell ref="C50:K50"/>
    <mergeCell ref="C51:K51"/>
    <mergeCell ref="C52:K52"/>
    <mergeCell ref="R52:S52"/>
    <mergeCell ref="R41:S41"/>
    <mergeCell ref="N49:O49"/>
    <mergeCell ref="P49:Q49"/>
    <mergeCell ref="N41:O41"/>
    <mergeCell ref="P41:Q41"/>
    <mergeCell ref="N42:O42"/>
    <mergeCell ref="P42:Q42"/>
    <mergeCell ref="P44:Q44"/>
    <mergeCell ref="R44:S44"/>
    <mergeCell ref="R48:S48"/>
    <mergeCell ref="R42:S42"/>
    <mergeCell ref="R43:S43"/>
    <mergeCell ref="R45:S45"/>
    <mergeCell ref="R46:S46"/>
    <mergeCell ref="L50:M50"/>
    <mergeCell ref="L42:M42"/>
    <mergeCell ref="L48:M48"/>
    <mergeCell ref="R50:S50"/>
    <mergeCell ref="N40:O40"/>
    <mergeCell ref="P40:Q40"/>
    <mergeCell ref="R38:S38"/>
    <mergeCell ref="R39:S39"/>
    <mergeCell ref="Z45:AA45"/>
    <mergeCell ref="AB45:AC45"/>
    <mergeCell ref="Z47:AA47"/>
    <mergeCell ref="T40:U40"/>
    <mergeCell ref="V40:W40"/>
    <mergeCell ref="X40:Y40"/>
    <mergeCell ref="T39:U39"/>
    <mergeCell ref="V39:W39"/>
    <mergeCell ref="X39:Y39"/>
    <mergeCell ref="Z39:AA39"/>
    <mergeCell ref="AB39:AC39"/>
    <mergeCell ref="AB40:AC40"/>
    <mergeCell ref="T43:U43"/>
    <mergeCell ref="V43:W43"/>
    <mergeCell ref="X43:Y43"/>
    <mergeCell ref="Z43:AA43"/>
    <mergeCell ref="AB43:AC43"/>
    <mergeCell ref="V46:W46"/>
    <mergeCell ref="T50:U50"/>
    <mergeCell ref="C41:K41"/>
    <mergeCell ref="C42:K42"/>
    <mergeCell ref="N44:O44"/>
    <mergeCell ref="N47:O47"/>
    <mergeCell ref="C43:K43"/>
    <mergeCell ref="L46:M46"/>
    <mergeCell ref="L45:M45"/>
    <mergeCell ref="AF34:AG36"/>
    <mergeCell ref="R4:S4"/>
    <mergeCell ref="U4:V4"/>
    <mergeCell ref="Z4:AA4"/>
    <mergeCell ref="AC4:AD4"/>
    <mergeCell ref="U18:V18"/>
    <mergeCell ref="Z19:AG31"/>
    <mergeCell ref="N38:O38"/>
    <mergeCell ref="P38:Q38"/>
    <mergeCell ref="P33:Q36"/>
    <mergeCell ref="T37:U37"/>
    <mergeCell ref="V37:W37"/>
    <mergeCell ref="X37:Y37"/>
    <mergeCell ref="T38:U38"/>
    <mergeCell ref="R33:AG33"/>
    <mergeCell ref="R34:S36"/>
    <mergeCell ref="R37:S37"/>
    <mergeCell ref="B4:C4"/>
    <mergeCell ref="E4:F4"/>
    <mergeCell ref="J4:K4"/>
    <mergeCell ref="M4:N4"/>
    <mergeCell ref="B19:I31"/>
    <mergeCell ref="J19:Q31"/>
    <mergeCell ref="N46:O46"/>
    <mergeCell ref="P46:Q46"/>
    <mergeCell ref="L43:M43"/>
    <mergeCell ref="B5:I17"/>
    <mergeCell ref="J5:Q17"/>
    <mergeCell ref="C40:K40"/>
    <mergeCell ref="N43:O43"/>
    <mergeCell ref="C37:K37"/>
    <mergeCell ref="N33:O36"/>
    <mergeCell ref="P43:Q43"/>
    <mergeCell ref="L38:M38"/>
    <mergeCell ref="L39:M39"/>
    <mergeCell ref="C39:K39"/>
    <mergeCell ref="N39:O39"/>
    <mergeCell ref="P39:Q39"/>
    <mergeCell ref="N37:O37"/>
    <mergeCell ref="B18:C18"/>
    <mergeCell ref="E18:F18"/>
    <mergeCell ref="J18:K18"/>
    <mergeCell ref="M18:N18"/>
    <mergeCell ref="R18:S18"/>
    <mergeCell ref="X34:Y36"/>
    <mergeCell ref="Z34:AA36"/>
    <mergeCell ref="AD39:AE39"/>
    <mergeCell ref="C38:K38"/>
    <mergeCell ref="X38:Y38"/>
    <mergeCell ref="Z38:AA38"/>
    <mergeCell ref="AB38:AC38"/>
    <mergeCell ref="AD38:AE38"/>
    <mergeCell ref="B33:K33"/>
    <mergeCell ref="B34:K36"/>
    <mergeCell ref="AB34:AC36"/>
    <mergeCell ref="AD34:AE36"/>
    <mergeCell ref="Z37:AA37"/>
    <mergeCell ref="L37:M37"/>
    <mergeCell ref="AZ73:BA73"/>
    <mergeCell ref="AZ76:BA76"/>
    <mergeCell ref="AW39:AX39"/>
    <mergeCell ref="AY39:AZ39"/>
    <mergeCell ref="P37:Q37"/>
    <mergeCell ref="P47:Q47"/>
    <mergeCell ref="AW37:AX37"/>
    <mergeCell ref="AB37:AC37"/>
    <mergeCell ref="AD37:AE37"/>
    <mergeCell ref="V38:W38"/>
    <mergeCell ref="AF37:AG37"/>
    <mergeCell ref="R40:S40"/>
    <mergeCell ref="T52:U52"/>
    <mergeCell ref="V52:W52"/>
    <mergeCell ref="X52:Y52"/>
    <mergeCell ref="Z52:AA52"/>
    <mergeCell ref="AB52:AC52"/>
    <mergeCell ref="AF39:AG39"/>
    <mergeCell ref="AU40:AV40"/>
    <mergeCell ref="AD40:AE40"/>
    <mergeCell ref="AF40:AG40"/>
    <mergeCell ref="X46:Y46"/>
    <mergeCell ref="Z46:AA46"/>
    <mergeCell ref="AB46:AC46"/>
    <mergeCell ref="AF38:AG38"/>
    <mergeCell ref="AY37:AZ37"/>
    <mergeCell ref="AD46:AE46"/>
    <mergeCell ref="AF46:AG46"/>
    <mergeCell ref="AD45:AE45"/>
    <mergeCell ref="AF45:AG45"/>
    <mergeCell ref="AW41:AX41"/>
    <mergeCell ref="AR104:AY104"/>
    <mergeCell ref="AR103:AY103"/>
    <mergeCell ref="AJ82:AY82"/>
    <mergeCell ref="AR100:AY100"/>
    <mergeCell ref="AR101:AY101"/>
    <mergeCell ref="AR102:AY102"/>
    <mergeCell ref="AJ98:AQ98"/>
    <mergeCell ref="AQ92:AY92"/>
    <mergeCell ref="AJ93:AL93"/>
    <mergeCell ref="AM93:AP93"/>
    <mergeCell ref="AQ93:AY93"/>
    <mergeCell ref="AJ89:AL89"/>
    <mergeCell ref="AM89:AP89"/>
    <mergeCell ref="AQ89:AY89"/>
    <mergeCell ref="AJ90:AL90"/>
    <mergeCell ref="AM90:AP90"/>
    <mergeCell ref="AQ90:AY90"/>
    <mergeCell ref="AM86:AY86"/>
    <mergeCell ref="AJ87:AL87"/>
    <mergeCell ref="AM87:AP87"/>
    <mergeCell ref="AQ87:AY87"/>
    <mergeCell ref="AJ88:AL88"/>
    <mergeCell ref="AM88:AP88"/>
    <mergeCell ref="AQ88:AY88"/>
    <mergeCell ref="T45:U45"/>
    <mergeCell ref="V45:W45"/>
    <mergeCell ref="X45:Y45"/>
    <mergeCell ref="T46:U46"/>
    <mergeCell ref="T48:U48"/>
    <mergeCell ref="V48:W48"/>
    <mergeCell ref="X48:Y48"/>
    <mergeCell ref="Z48:AA48"/>
    <mergeCell ref="V50:W50"/>
    <mergeCell ref="AD48:AE48"/>
    <mergeCell ref="AF48:AG48"/>
    <mergeCell ref="X47:Y47"/>
    <mergeCell ref="Z49:AA49"/>
    <mergeCell ref="AB49:AC49"/>
    <mergeCell ref="AD49:AE49"/>
    <mergeCell ref="AF49:AG49"/>
    <mergeCell ref="AD50:AE50"/>
  </mergeCells>
  <phoneticPr fontId="5" type="noConversion"/>
  <conditionalFormatting sqref="BB40:BS113 BB23:BC33 AH5 L37:M68 V2:Y2 AI33 AX6:AY21 AA1 AA2:AY2 Z1:Z2 L69:AG69 AJ79:AY79 AI77:AI99 AZ77:AZ99 AK81:AY81 AJ81:AJ82 AJ72:AY72 AJ75:AY75 C37:K69 AJ97:AY97 AU37:AX68">
    <cfRule type="cellIs" dxfId="4001" priority="1" stopIfTrue="1" operator="equal">
      <formula>0</formula>
    </cfRule>
  </conditionalFormatting>
  <conditionalFormatting sqref="M114:P114 D114:G114">
    <cfRule type="cellIs" dxfId="4000" priority="2" stopIfTrue="1" operator="equal">
      <formula>0</formula>
    </cfRule>
  </conditionalFormatting>
  <conditionalFormatting sqref="AJ73:AY73 AJ76:AY76">
    <cfRule type="cellIs" dxfId="3999" priority="3" stopIfTrue="1" operator="equal">
      <formula>TRUE</formula>
    </cfRule>
  </conditionalFormatting>
  <hyperlinks>
    <hyperlink ref="AI114" location="'Form II(b)'!AC30" display="bigger" xr:uid="{00000000-0004-0000-5400-000000000000}"/>
  </hyperlinks>
  <pageMargins left="0.74803149606299213" right="0.74803149606299213" top="0.98425196850393704" bottom="0.98425196850393704" header="0.51181102362204722" footer="0.51181102362204722"/>
  <pageSetup paperSize="8" scale="68" orientation="portrait" r:id="rId1"/>
  <headerFooter alignWithMargins="0">
    <oddHeader>&amp;LITS1827E&amp;CTRAFFIC SIGNAL CONTROLLER, WORK SPECIFICATION and CONFIGURATION FORMS&amp;R&amp;G</oddHeader>
    <oddFooter>&amp;LTraffic Signal Data Summary Sheet&amp;CPage &amp;P of &amp;N&amp;RForm XXXIII</oddFooter>
  </headerFooter>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620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28" t="s">
        <v>31</v>
      </c>
      <c r="C4" s="528"/>
      <c r="D4" s="56"/>
      <c r="E4" s="525" t="s">
        <v>32</v>
      </c>
      <c r="F4" s="525"/>
      <c r="G4" s="56"/>
      <c r="H4" s="105"/>
      <c r="I4" s="106"/>
      <c r="J4" s="525" t="s">
        <v>31</v>
      </c>
      <c r="K4" s="525"/>
      <c r="L4" s="56"/>
      <c r="M4" s="525" t="s">
        <v>32</v>
      </c>
      <c r="N4" s="525"/>
      <c r="O4" s="56"/>
      <c r="P4" s="105"/>
      <c r="Q4" s="106"/>
      <c r="R4" s="525" t="s">
        <v>31</v>
      </c>
      <c r="S4" s="525"/>
      <c r="T4" s="56"/>
      <c r="U4" s="525" t="s">
        <v>32</v>
      </c>
      <c r="V4" s="525"/>
      <c r="W4" s="56"/>
      <c r="X4" s="105"/>
      <c r="Y4" s="106"/>
      <c r="Z4" s="525" t="s">
        <v>31</v>
      </c>
      <c r="AA4" s="525"/>
      <c r="AB4" s="56"/>
      <c r="AC4" s="525" t="s">
        <v>32</v>
      </c>
      <c r="AD4" s="525"/>
      <c r="AE4" s="56"/>
      <c r="AF4" s="105"/>
      <c r="AG4" s="106"/>
      <c r="AH4" s="10"/>
      <c r="AI4" s="4"/>
    </row>
    <row r="5" spans="1:35" x14ac:dyDescent="0.2">
      <c r="A5" s="4"/>
      <c r="B5" s="542"/>
      <c r="C5" s="542"/>
      <c r="D5" s="542"/>
      <c r="E5" s="542"/>
      <c r="F5" s="542"/>
      <c r="G5" s="542"/>
      <c r="H5" s="543"/>
      <c r="I5" s="543"/>
      <c r="J5" s="542"/>
      <c r="K5" s="542"/>
      <c r="L5" s="542"/>
      <c r="M5" s="542"/>
      <c r="N5" s="542"/>
      <c r="O5" s="542"/>
      <c r="P5" s="543"/>
      <c r="Q5" s="543"/>
      <c r="R5" s="542"/>
      <c r="S5" s="542"/>
      <c r="T5" s="542"/>
      <c r="U5" s="542"/>
      <c r="V5" s="542"/>
      <c r="W5" s="542"/>
      <c r="X5" s="543"/>
      <c r="Y5" s="543"/>
      <c r="Z5" s="542"/>
      <c r="AA5" s="542"/>
      <c r="AB5" s="542"/>
      <c r="AC5" s="542"/>
      <c r="AD5" s="542"/>
      <c r="AE5" s="542"/>
      <c r="AF5" s="543"/>
      <c r="AG5" s="543"/>
      <c r="AH5" s="10"/>
      <c r="AI5" s="4"/>
    </row>
    <row r="6" spans="1:35" x14ac:dyDescent="0.2">
      <c r="A6" s="4"/>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10"/>
      <c r="AI6" s="4"/>
    </row>
    <row r="7" spans="1:35" x14ac:dyDescent="0.2">
      <c r="A7" s="4"/>
      <c r="B7" s="542"/>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10"/>
      <c r="AI7" s="4"/>
    </row>
    <row r="8" spans="1:35" x14ac:dyDescent="0.2">
      <c r="A8" s="4"/>
      <c r="B8" s="542"/>
      <c r="C8" s="542"/>
      <c r="D8" s="542"/>
      <c r="E8" s="542"/>
      <c r="F8" s="542"/>
      <c r="G8" s="542"/>
      <c r="H8" s="542"/>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10"/>
      <c r="AI8" s="4"/>
    </row>
    <row r="9" spans="1:35" x14ac:dyDescent="0.2">
      <c r="A9" s="4"/>
      <c r="B9" s="542"/>
      <c r="C9" s="542"/>
      <c r="D9" s="542"/>
      <c r="E9" s="542"/>
      <c r="F9" s="542"/>
      <c r="G9" s="542"/>
      <c r="H9" s="542"/>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10"/>
      <c r="AI9" s="4"/>
    </row>
    <row r="10" spans="1:35" x14ac:dyDescent="0.2">
      <c r="A10" s="4"/>
      <c r="B10" s="542"/>
      <c r="C10" s="542"/>
      <c r="D10" s="542"/>
      <c r="E10" s="542"/>
      <c r="F10" s="542"/>
      <c r="G10" s="542"/>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542"/>
      <c r="AG10" s="542"/>
      <c r="AH10" s="10"/>
      <c r="AI10" s="4"/>
    </row>
    <row r="11" spans="1:35" x14ac:dyDescent="0.2">
      <c r="A11" s="4"/>
      <c r="B11" s="542"/>
      <c r="C11" s="542"/>
      <c r="D11" s="542"/>
      <c r="E11" s="542"/>
      <c r="F11" s="542"/>
      <c r="G11" s="542"/>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E11" s="542"/>
      <c r="AF11" s="542"/>
      <c r="AG11" s="542"/>
      <c r="AH11" s="10"/>
      <c r="AI11" s="4"/>
    </row>
    <row r="12" spans="1:35" x14ac:dyDescent="0.2">
      <c r="A12" s="4"/>
      <c r="B12" s="542"/>
      <c r="C12" s="542"/>
      <c r="D12" s="542"/>
      <c r="E12" s="542"/>
      <c r="F12" s="542"/>
      <c r="G12" s="542"/>
      <c r="H12" s="542"/>
      <c r="I12" s="542"/>
      <c r="J12" s="542"/>
      <c r="K12" s="542"/>
      <c r="L12" s="542"/>
      <c r="M12" s="542"/>
      <c r="N12" s="542"/>
      <c r="O12" s="542"/>
      <c r="P12" s="542"/>
      <c r="Q12" s="542"/>
      <c r="R12" s="542"/>
      <c r="S12" s="542"/>
      <c r="T12" s="542"/>
      <c r="U12" s="542"/>
      <c r="V12" s="542"/>
      <c r="W12" s="542"/>
      <c r="X12" s="542"/>
      <c r="Y12" s="542"/>
      <c r="Z12" s="542"/>
      <c r="AA12" s="542"/>
      <c r="AB12" s="542"/>
      <c r="AC12" s="542"/>
      <c r="AD12" s="542"/>
      <c r="AE12" s="542"/>
      <c r="AF12" s="542"/>
      <c r="AG12" s="542"/>
      <c r="AH12" s="10"/>
      <c r="AI12" s="4"/>
    </row>
    <row r="13" spans="1:35" x14ac:dyDescent="0.2">
      <c r="A13" s="4"/>
      <c r="B13" s="542"/>
      <c r="C13" s="542"/>
      <c r="D13" s="542"/>
      <c r="E13" s="542"/>
      <c r="F13" s="542"/>
      <c r="G13" s="542"/>
      <c r="H13" s="542"/>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542"/>
      <c r="AG13" s="542"/>
      <c r="AH13" s="10"/>
      <c r="AI13" s="4"/>
    </row>
    <row r="14" spans="1:35" ht="12.75" customHeight="1" x14ac:dyDescent="0.2">
      <c r="A14" s="4"/>
      <c r="B14" s="542"/>
      <c r="C14" s="542"/>
      <c r="D14" s="542"/>
      <c r="E14" s="542"/>
      <c r="F14" s="542"/>
      <c r="G14" s="542"/>
      <c r="H14" s="542"/>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542"/>
      <c r="AG14" s="542"/>
      <c r="AH14" s="10"/>
      <c r="AI14" s="4"/>
    </row>
    <row r="15" spans="1:35" x14ac:dyDescent="0.2">
      <c r="A15" s="4"/>
      <c r="B15" s="542"/>
      <c r="C15" s="542"/>
      <c r="D15" s="542"/>
      <c r="E15" s="542"/>
      <c r="F15" s="542"/>
      <c r="G15" s="542"/>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542"/>
      <c r="AG15" s="542"/>
      <c r="AH15" s="10"/>
      <c r="AI15" s="4"/>
    </row>
    <row r="16" spans="1:35" x14ac:dyDescent="0.2">
      <c r="A16" s="4"/>
      <c r="B16" s="542"/>
      <c r="C16" s="542"/>
      <c r="D16" s="542"/>
      <c r="E16" s="542"/>
      <c r="F16" s="542"/>
      <c r="G16" s="542"/>
      <c r="H16" s="542"/>
      <c r="I16" s="542"/>
      <c r="J16" s="542"/>
      <c r="K16" s="542"/>
      <c r="L16" s="542"/>
      <c r="M16" s="542"/>
      <c r="N16" s="542"/>
      <c r="O16" s="542"/>
      <c r="P16" s="542"/>
      <c r="Q16" s="542"/>
      <c r="R16" s="542"/>
      <c r="S16" s="542"/>
      <c r="T16" s="542"/>
      <c r="U16" s="542"/>
      <c r="V16" s="542"/>
      <c r="W16" s="542"/>
      <c r="X16" s="542"/>
      <c r="Y16" s="542"/>
      <c r="Z16" s="542"/>
      <c r="AA16" s="542"/>
      <c r="AB16" s="542"/>
      <c r="AC16" s="542"/>
      <c r="AD16" s="542"/>
      <c r="AE16" s="542"/>
      <c r="AF16" s="542"/>
      <c r="AG16" s="542"/>
      <c r="AH16" s="10"/>
      <c r="AI16" s="4"/>
    </row>
    <row r="17" spans="1:35" x14ac:dyDescent="0.2">
      <c r="A17" s="4"/>
      <c r="B17" s="542"/>
      <c r="C17" s="542"/>
      <c r="D17" s="542"/>
      <c r="E17" s="542"/>
      <c r="F17" s="542"/>
      <c r="G17" s="542"/>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542"/>
      <c r="AG17" s="542"/>
      <c r="AH17" s="10"/>
      <c r="AI17" s="4"/>
    </row>
    <row r="18" spans="1:35" x14ac:dyDescent="0.2">
      <c r="A18" s="4"/>
      <c r="B18" s="525" t="s">
        <v>31</v>
      </c>
      <c r="C18" s="525"/>
      <c r="D18" s="56"/>
      <c r="E18" s="525" t="s">
        <v>32</v>
      </c>
      <c r="F18" s="525"/>
      <c r="G18" s="56"/>
      <c r="H18" s="105"/>
      <c r="I18" s="106"/>
      <c r="J18" s="525" t="s">
        <v>31</v>
      </c>
      <c r="K18" s="525"/>
      <c r="L18" s="56"/>
      <c r="M18" s="525" t="s">
        <v>32</v>
      </c>
      <c r="N18" s="525"/>
      <c r="O18" s="56"/>
      <c r="P18" s="105"/>
      <c r="Q18" s="106"/>
      <c r="R18" s="525" t="s">
        <v>31</v>
      </c>
      <c r="S18" s="525"/>
      <c r="T18" s="56"/>
      <c r="U18" s="525" t="s">
        <v>32</v>
      </c>
      <c r="V18" s="525"/>
      <c r="W18" s="56"/>
      <c r="X18" s="105"/>
      <c r="Y18" s="106"/>
      <c r="Z18" s="525" t="s">
        <v>31</v>
      </c>
      <c r="AA18" s="525"/>
      <c r="AB18" s="56"/>
      <c r="AC18" s="525" t="s">
        <v>32</v>
      </c>
      <c r="AD18" s="525"/>
      <c r="AE18" s="56"/>
      <c r="AF18" s="105"/>
      <c r="AG18" s="106"/>
      <c r="AH18" s="10"/>
      <c r="AI18" s="4"/>
    </row>
    <row r="19" spans="1:35" x14ac:dyDescent="0.2">
      <c r="A19" s="4"/>
      <c r="B19" s="542"/>
      <c r="C19" s="542"/>
      <c r="D19" s="542"/>
      <c r="E19" s="542"/>
      <c r="F19" s="542"/>
      <c r="G19" s="542"/>
      <c r="H19" s="543"/>
      <c r="I19" s="543"/>
      <c r="J19" s="542"/>
      <c r="K19" s="542"/>
      <c r="L19" s="542"/>
      <c r="M19" s="542"/>
      <c r="N19" s="542"/>
      <c r="O19" s="542"/>
      <c r="P19" s="543"/>
      <c r="Q19" s="543"/>
      <c r="R19" s="542"/>
      <c r="S19" s="542"/>
      <c r="T19" s="542"/>
      <c r="U19" s="542"/>
      <c r="V19" s="542"/>
      <c r="W19" s="542"/>
      <c r="X19" s="543"/>
      <c r="Y19" s="543"/>
      <c r="Z19" s="542"/>
      <c r="AA19" s="542"/>
      <c r="AB19" s="542"/>
      <c r="AC19" s="542"/>
      <c r="AD19" s="542"/>
      <c r="AE19" s="542"/>
      <c r="AF19" s="543"/>
      <c r="AG19" s="543"/>
      <c r="AH19" s="10"/>
      <c r="AI19" s="4"/>
    </row>
    <row r="20" spans="1:35" x14ac:dyDescent="0.2">
      <c r="A20" s="4"/>
      <c r="B20" s="542"/>
      <c r="C20" s="542"/>
      <c r="D20" s="542"/>
      <c r="E20" s="542"/>
      <c r="F20" s="542"/>
      <c r="G20" s="542"/>
      <c r="H20" s="542"/>
      <c r="I20" s="542"/>
      <c r="J20" s="542"/>
      <c r="K20" s="542"/>
      <c r="L20" s="542"/>
      <c r="M20" s="542"/>
      <c r="N20" s="542"/>
      <c r="O20" s="542"/>
      <c r="P20" s="542"/>
      <c r="Q20" s="542"/>
      <c r="R20" s="542"/>
      <c r="S20" s="542"/>
      <c r="T20" s="542"/>
      <c r="U20" s="542"/>
      <c r="V20" s="542"/>
      <c r="W20" s="542"/>
      <c r="X20" s="542"/>
      <c r="Y20" s="542"/>
      <c r="Z20" s="542"/>
      <c r="AA20" s="542"/>
      <c r="AB20" s="542"/>
      <c r="AC20" s="542"/>
      <c r="AD20" s="542"/>
      <c r="AE20" s="542"/>
      <c r="AF20" s="542"/>
      <c r="AG20" s="542"/>
      <c r="AH20" s="10"/>
      <c r="AI20" s="4"/>
    </row>
    <row r="21" spans="1:35" x14ac:dyDescent="0.2">
      <c r="A21" s="4"/>
      <c r="B21" s="542"/>
      <c r="C21" s="542"/>
      <c r="D21" s="542"/>
      <c r="E21" s="542"/>
      <c r="F21" s="542"/>
      <c r="G21" s="542"/>
      <c r="H21" s="542"/>
      <c r="I21" s="542"/>
      <c r="J21" s="542"/>
      <c r="K21" s="542"/>
      <c r="L21" s="542"/>
      <c r="M21" s="542"/>
      <c r="N21" s="542"/>
      <c r="O21" s="542"/>
      <c r="P21" s="542"/>
      <c r="Q21" s="542"/>
      <c r="R21" s="542"/>
      <c r="S21" s="542"/>
      <c r="T21" s="542"/>
      <c r="U21" s="542"/>
      <c r="V21" s="542"/>
      <c r="W21" s="542"/>
      <c r="X21" s="542"/>
      <c r="Y21" s="542"/>
      <c r="Z21" s="542"/>
      <c r="AA21" s="542"/>
      <c r="AB21" s="542"/>
      <c r="AC21" s="542"/>
      <c r="AD21" s="542"/>
      <c r="AE21" s="542"/>
      <c r="AF21" s="542"/>
      <c r="AG21" s="542"/>
      <c r="AH21" s="10"/>
      <c r="AI21" s="4"/>
    </row>
    <row r="22" spans="1:35" x14ac:dyDescent="0.2">
      <c r="A22" s="4"/>
      <c r="B22" s="542"/>
      <c r="C22" s="542"/>
      <c r="D22" s="542"/>
      <c r="E22" s="542"/>
      <c r="F22" s="542"/>
      <c r="G22" s="542"/>
      <c r="H22" s="542"/>
      <c r="I22" s="542"/>
      <c r="J22" s="542"/>
      <c r="K22" s="542"/>
      <c r="L22" s="542"/>
      <c r="M22" s="542"/>
      <c r="N22" s="542"/>
      <c r="O22" s="542"/>
      <c r="P22" s="542"/>
      <c r="Q22" s="542"/>
      <c r="R22" s="542"/>
      <c r="S22" s="542"/>
      <c r="T22" s="542"/>
      <c r="U22" s="542"/>
      <c r="V22" s="542"/>
      <c r="W22" s="542"/>
      <c r="X22" s="542"/>
      <c r="Y22" s="542"/>
      <c r="Z22" s="542"/>
      <c r="AA22" s="542"/>
      <c r="AB22" s="542"/>
      <c r="AC22" s="542"/>
      <c r="AD22" s="542"/>
      <c r="AE22" s="542"/>
      <c r="AF22" s="542"/>
      <c r="AG22" s="542"/>
      <c r="AH22" s="10"/>
      <c r="AI22" s="4"/>
    </row>
    <row r="23" spans="1:35" x14ac:dyDescent="0.2">
      <c r="A23" s="4"/>
      <c r="B23" s="542"/>
      <c r="C23" s="542"/>
      <c r="D23" s="542"/>
      <c r="E23" s="542"/>
      <c r="F23" s="542"/>
      <c r="G23" s="542"/>
      <c r="H23" s="542"/>
      <c r="I23" s="542"/>
      <c r="J23" s="542"/>
      <c r="K23" s="542"/>
      <c r="L23" s="542"/>
      <c r="M23" s="542"/>
      <c r="N23" s="542"/>
      <c r="O23" s="542"/>
      <c r="P23" s="542"/>
      <c r="Q23" s="542"/>
      <c r="R23" s="542"/>
      <c r="S23" s="542"/>
      <c r="T23" s="542"/>
      <c r="U23" s="542"/>
      <c r="V23" s="542"/>
      <c r="W23" s="542"/>
      <c r="X23" s="542"/>
      <c r="Y23" s="542"/>
      <c r="Z23" s="542"/>
      <c r="AA23" s="542"/>
      <c r="AB23" s="542"/>
      <c r="AC23" s="542"/>
      <c r="AD23" s="542"/>
      <c r="AE23" s="542"/>
      <c r="AF23" s="542"/>
      <c r="AG23" s="542"/>
      <c r="AH23" s="10"/>
      <c r="AI23" s="4"/>
    </row>
    <row r="24" spans="1:35" x14ac:dyDescent="0.2">
      <c r="A24" s="4"/>
      <c r="B24" s="542"/>
      <c r="C24" s="542"/>
      <c r="D24" s="542"/>
      <c r="E24" s="542"/>
      <c r="F24" s="542"/>
      <c r="G24" s="542"/>
      <c r="H24" s="542"/>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542"/>
      <c r="AG24" s="542"/>
      <c r="AH24" s="10"/>
      <c r="AI24" s="4"/>
    </row>
    <row r="25" spans="1:35" x14ac:dyDescent="0.2">
      <c r="A25" s="4"/>
      <c r="B25" s="542"/>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10"/>
      <c r="AI25" s="4"/>
    </row>
    <row r="26" spans="1:35" x14ac:dyDescent="0.2">
      <c r="A26" s="4"/>
      <c r="B26" s="542"/>
      <c r="C26" s="542"/>
      <c r="D26" s="542"/>
      <c r="E26" s="542"/>
      <c r="F26" s="542"/>
      <c r="G26" s="542"/>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542"/>
      <c r="AG26" s="542"/>
      <c r="AH26" s="10"/>
      <c r="AI26" s="4"/>
    </row>
    <row r="27" spans="1:35" x14ac:dyDescent="0.2">
      <c r="A27" s="4"/>
      <c r="B27" s="542"/>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542"/>
      <c r="AG27" s="542"/>
      <c r="AH27" s="10"/>
      <c r="AI27" s="4"/>
    </row>
    <row r="28" spans="1:35" x14ac:dyDescent="0.2">
      <c r="A28" s="4"/>
      <c r="B28" s="542"/>
      <c r="C28" s="542"/>
      <c r="D28" s="542"/>
      <c r="E28" s="542"/>
      <c r="F28" s="542"/>
      <c r="G28" s="542"/>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542"/>
      <c r="AG28" s="542"/>
      <c r="AH28" s="10"/>
      <c r="AI28" s="4"/>
    </row>
    <row r="29" spans="1:35" x14ac:dyDescent="0.2">
      <c r="A29" s="4"/>
      <c r="B29" s="542"/>
      <c r="C29" s="542"/>
      <c r="D29" s="542"/>
      <c r="E29" s="542"/>
      <c r="F29" s="542"/>
      <c r="G29" s="542"/>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542"/>
      <c r="AG29" s="542"/>
      <c r="AH29" s="10"/>
      <c r="AI29" s="4"/>
    </row>
    <row r="30" spans="1:35" x14ac:dyDescent="0.2">
      <c r="A30" s="4"/>
      <c r="B30" s="542"/>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542"/>
      <c r="AG30" s="542"/>
      <c r="AH30" s="10"/>
      <c r="AI30" s="4"/>
    </row>
    <row r="31" spans="1:35" x14ac:dyDescent="0.2">
      <c r="A31" s="4"/>
      <c r="B31" s="542"/>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10"/>
      <c r="AI31" s="4"/>
    </row>
    <row r="32" spans="1:35" x14ac:dyDescent="0.2">
      <c r="A32" s="4"/>
      <c r="B32" s="529" t="s">
        <v>27</v>
      </c>
      <c r="C32" s="530"/>
      <c r="D32" s="533" t="s">
        <v>33</v>
      </c>
      <c r="E32" s="534"/>
      <c r="F32" s="534"/>
      <c r="G32" s="534"/>
      <c r="H32" s="534"/>
      <c r="I32" s="534"/>
      <c r="J32" s="534"/>
      <c r="K32" s="534"/>
      <c r="L32" s="534"/>
      <c r="M32" s="534"/>
      <c r="N32" s="14"/>
      <c r="O32" s="13"/>
      <c r="P32" s="13"/>
      <c r="Q32" s="13"/>
      <c r="R32" s="534"/>
      <c r="S32" s="534"/>
      <c r="T32" s="534"/>
      <c r="U32" s="16"/>
      <c r="V32" s="534"/>
      <c r="W32" s="534"/>
      <c r="X32" s="534"/>
      <c r="Y32" s="16"/>
      <c r="Z32" s="534"/>
      <c r="AA32" s="534"/>
      <c r="AB32" s="534"/>
      <c r="AC32" s="16"/>
      <c r="AD32" s="534"/>
      <c r="AE32" s="534"/>
      <c r="AF32" s="534"/>
      <c r="AG32" s="16"/>
      <c r="AH32" s="15"/>
      <c r="AI32" s="4"/>
    </row>
    <row r="33" spans="1:35" x14ac:dyDescent="0.2">
      <c r="A33" s="4"/>
      <c r="B33" s="531"/>
      <c r="C33" s="532"/>
      <c r="D33" s="521" t="s">
        <v>34</v>
      </c>
      <c r="E33" s="521"/>
      <c r="F33" s="521"/>
      <c r="G33" s="521"/>
      <c r="H33" s="521"/>
      <c r="I33" s="521"/>
      <c r="J33" s="521"/>
      <c r="K33" s="521"/>
      <c r="L33" s="521"/>
      <c r="M33" s="521"/>
      <c r="N33" s="545"/>
      <c r="O33" s="546"/>
      <c r="P33" s="546"/>
      <c r="Q33" s="546"/>
      <c r="R33" s="544"/>
      <c r="S33" s="544"/>
      <c r="T33" s="544"/>
      <c r="U33" s="544"/>
      <c r="V33" s="544"/>
      <c r="W33" s="544"/>
      <c r="X33" s="544"/>
      <c r="Y33" s="544"/>
      <c r="Z33" s="544"/>
      <c r="AA33" s="544"/>
      <c r="AB33" s="544"/>
      <c r="AC33" s="544"/>
      <c r="AD33" s="544"/>
      <c r="AE33" s="544"/>
      <c r="AF33" s="544"/>
      <c r="AG33" s="544"/>
      <c r="AH33" s="15"/>
      <c r="AI33" s="4"/>
    </row>
    <row r="34" spans="1:35" x14ac:dyDescent="0.2">
      <c r="A34" s="7"/>
      <c r="B34" s="531"/>
      <c r="C34" s="532"/>
      <c r="D34" s="522" t="s">
        <v>35</v>
      </c>
      <c r="E34" s="522"/>
      <c r="F34" s="522"/>
      <c r="G34" s="522"/>
      <c r="H34" s="522"/>
      <c r="I34" s="522"/>
      <c r="J34" s="522"/>
      <c r="K34" s="522"/>
      <c r="L34" s="522"/>
      <c r="M34" s="522"/>
      <c r="N34" s="547"/>
      <c r="O34" s="547"/>
      <c r="P34" s="547"/>
      <c r="Q34" s="547"/>
      <c r="R34" s="544"/>
      <c r="S34" s="544"/>
      <c r="T34" s="544"/>
      <c r="U34" s="544"/>
      <c r="V34" s="544"/>
      <c r="W34" s="544"/>
      <c r="X34" s="544"/>
      <c r="Y34" s="544"/>
      <c r="Z34" s="544"/>
      <c r="AA34" s="544"/>
      <c r="AB34" s="544"/>
      <c r="AC34" s="544"/>
      <c r="AD34" s="544"/>
      <c r="AE34" s="544"/>
      <c r="AF34" s="544"/>
      <c r="AG34" s="544"/>
      <c r="AH34" s="15"/>
      <c r="AI34" s="4"/>
    </row>
    <row r="35" spans="1:35" x14ac:dyDescent="0.2">
      <c r="A35" s="2"/>
      <c r="B35" s="548"/>
      <c r="C35" s="511"/>
      <c r="D35" s="511"/>
      <c r="E35" s="511"/>
      <c r="F35" s="511"/>
      <c r="G35" s="511"/>
      <c r="H35" s="511"/>
      <c r="I35" s="511"/>
      <c r="J35" s="511"/>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4"/>
    </row>
    <row r="36" spans="1:35" s="1" customFormat="1" x14ac:dyDescent="0.2">
      <c r="A36" s="397" t="s">
        <v>359</v>
      </c>
      <c r="B36" s="397"/>
      <c r="C36" s="397"/>
      <c r="D36" s="445">
        <f>'Form I'!$D$34</f>
        <v>0</v>
      </c>
      <c r="E36" s="446"/>
      <c r="F36" s="446"/>
      <c r="G36" s="447"/>
      <c r="H36" s="401" t="s">
        <v>356</v>
      </c>
      <c r="I36" s="353"/>
      <c r="J36" s="353"/>
      <c r="K36" s="353"/>
      <c r="L36" s="388"/>
      <c r="M36" s="448">
        <f>'Form I'!$M$34</f>
        <v>0</v>
      </c>
      <c r="N36" s="446"/>
      <c r="O36" s="446"/>
      <c r="P36" s="447"/>
      <c r="Q36" s="384" t="s">
        <v>4</v>
      </c>
      <c r="R36" s="384"/>
      <c r="S36" s="384"/>
      <c r="T36" s="385"/>
      <c r="U36" s="386"/>
      <c r="V36" s="387" t="s">
        <v>358</v>
      </c>
      <c r="W36" s="353"/>
      <c r="X36" s="353"/>
      <c r="Y36" s="388"/>
      <c r="Z36" s="385"/>
      <c r="AA36" s="389"/>
      <c r="AB36" s="384" t="s">
        <v>1</v>
      </c>
      <c r="AC36" s="384"/>
      <c r="AD36" s="381"/>
      <c r="AE36" s="382"/>
      <c r="AF36" s="382"/>
      <c r="AG36" s="382"/>
      <c r="AH36" s="383"/>
      <c r="AI36" s="100" t="e" vm="1">
        <v>#VALUE!</v>
      </c>
    </row>
  </sheetData>
  <sheetProtection sheet="1" formatCells="0" selectLockedCells="1"/>
  <mergeCells count="53">
    <mergeCell ref="A36:C36"/>
    <mergeCell ref="D36:G36"/>
    <mergeCell ref="M36:P36"/>
    <mergeCell ref="B32:C34"/>
    <mergeCell ref="D32:M32"/>
    <mergeCell ref="D34:M34"/>
    <mergeCell ref="N34:Q34"/>
    <mergeCell ref="B35:AH35"/>
    <mergeCell ref="Z34:AC34"/>
    <mergeCell ref="AD36:AH36"/>
    <mergeCell ref="H36:L36"/>
    <mergeCell ref="Q36:S36"/>
    <mergeCell ref="AB36:AC36"/>
    <mergeCell ref="T36:U36"/>
    <mergeCell ref="V36:Y36"/>
    <mergeCell ref="Z36:AA36"/>
    <mergeCell ref="R4:S4"/>
    <mergeCell ref="U4:V4"/>
    <mergeCell ref="Z4:AA4"/>
    <mergeCell ref="R5:Y17"/>
    <mergeCell ref="Z5:AG17"/>
    <mergeCell ref="AC4:AD4"/>
    <mergeCell ref="J4:K4"/>
    <mergeCell ref="M4:N4"/>
    <mergeCell ref="B5:I17"/>
    <mergeCell ref="J5:Q17"/>
    <mergeCell ref="B4:C4"/>
    <mergeCell ref="E4:F4"/>
    <mergeCell ref="D33:M33"/>
    <mergeCell ref="N33:Q33"/>
    <mergeCell ref="B18:C18"/>
    <mergeCell ref="E18:F18"/>
    <mergeCell ref="B19:I31"/>
    <mergeCell ref="J18:K18"/>
    <mergeCell ref="M18:N18"/>
    <mergeCell ref="J19:Q31"/>
    <mergeCell ref="R34:U34"/>
    <mergeCell ref="AD33:AG33"/>
    <mergeCell ref="AD34:AG34"/>
    <mergeCell ref="V34:Y34"/>
    <mergeCell ref="Z33:AC33"/>
    <mergeCell ref="V33:Y33"/>
    <mergeCell ref="R33:U33"/>
    <mergeCell ref="AD32:AF32"/>
    <mergeCell ref="Z18:AA18"/>
    <mergeCell ref="AC18:AD18"/>
    <mergeCell ref="Z19:AG31"/>
    <mergeCell ref="R18:S18"/>
    <mergeCell ref="U18:V18"/>
    <mergeCell ref="R19:Y31"/>
    <mergeCell ref="Z32:AB32"/>
    <mergeCell ref="R32:T32"/>
    <mergeCell ref="V32:X32"/>
  </mergeCells>
  <phoneticPr fontId="5" type="noConversion"/>
  <conditionalFormatting sqref="D36:G36 M36:P36">
    <cfRule type="cellIs" dxfId="3975" priority="1" stopIfTrue="1" operator="equal">
      <formula>0</formula>
    </cfRule>
  </conditionalFormatting>
  <hyperlinks>
    <hyperlink ref="AI36" location="'Form II'!AC14" display="i" xr:uid="{00000000-0004-0000-08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 (Continuation)&amp;CPage &amp;P of &amp;N&amp;RForm V(a)</oddFooter>
  </headerFooter>
  <legacy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3DA16E1C1CA1458828AEFD900902D2" ma:contentTypeVersion="16" ma:contentTypeDescription="Create a new document." ma:contentTypeScope="" ma:versionID="d675dfd36cc27d83619cc0e2423cba4b">
  <xsd:schema xmlns:xsd="http://www.w3.org/2001/XMLSchema" xmlns:xs="http://www.w3.org/2001/XMLSchema" xmlns:p="http://schemas.microsoft.com/office/2006/metadata/properties" xmlns:ns2="fad4a9ec-5344-4835-b2d2-b76b8af75e51" xmlns:ns3="0e4c1344-9499-4171-8ce1-dab05626cbac" targetNamespace="http://schemas.microsoft.com/office/2006/metadata/properties" ma:root="true" ma:fieldsID="76eeaaf52725b04baa55e4768de186b0" ns2:_="" ns3:_="">
    <xsd:import namespace="fad4a9ec-5344-4835-b2d2-b76b8af75e51"/>
    <xsd:import namespace="0e4c1344-9499-4171-8ce1-dab05626cba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element ref="ns3:TaxCatchAll"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4a9ec-5344-4835-b2d2-b76b8af75e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166aa50-2606-4bee-b14b-7e98c91f201a"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4c1344-9499-4171-8ce1-dab05626cba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6d00a1d-b944-4b00-a75a-dbbf946d6c60}" ma:internalName="TaxCatchAll" ma:showField="CatchAllData" ma:web="0e4c1344-9499-4171-8ce1-dab05626cb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ad4a9ec-5344-4835-b2d2-b76b8af75e51">
      <Terms xmlns="http://schemas.microsoft.com/office/infopath/2007/PartnerControls"/>
    </lcf76f155ced4ddcb4097134ff3c332f>
    <TaxCatchAll xmlns="0e4c1344-9499-4171-8ce1-dab05626cbac" xsi:nil="true"/>
  </documentManagement>
</p:properties>
</file>

<file path=customXml/itemProps1.xml><?xml version="1.0" encoding="utf-8"?>
<ds:datastoreItem xmlns:ds="http://schemas.openxmlformats.org/officeDocument/2006/customXml" ds:itemID="{279BDDD9-2382-4373-A643-CF3E0E54DB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4a9ec-5344-4835-b2d2-b76b8af75e51"/>
    <ds:schemaRef ds:uri="0e4c1344-9499-4171-8ce1-dab05626cb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6C4AAE-6A0C-43FD-860D-E0453D428AD3}">
  <ds:schemaRefs>
    <ds:schemaRef ds:uri="http://schemas.microsoft.com/sharepoint/v3/contenttype/forms"/>
  </ds:schemaRefs>
</ds:datastoreItem>
</file>

<file path=customXml/itemProps3.xml><?xml version="1.0" encoding="utf-8"?>
<ds:datastoreItem xmlns:ds="http://schemas.openxmlformats.org/officeDocument/2006/customXml" ds:itemID="{DDAB0DAA-3043-49D0-BD9B-1D8E4A12480A}">
  <ds:schemaRefs>
    <ds:schemaRef ds:uri="http://schemas.microsoft.com/office/infopath/2007/PartnerControls"/>
    <ds:schemaRef ds:uri="http://www.w3.org/XML/1998/namespace"/>
    <ds:schemaRef ds:uri="fad4a9ec-5344-4835-b2d2-b76b8af75e51"/>
    <ds:schemaRef ds:uri="http://purl.org/dc/elements/1.1/"/>
    <ds:schemaRef ds:uri="http://schemas.microsoft.com/office/2006/documentManagement/types"/>
    <ds:schemaRef ds:uri="http://schemas.microsoft.com/office/2006/metadata/properties"/>
    <ds:schemaRef ds:uri="http://purl.org/dc/dcmitype/"/>
    <ds:schemaRef ds:uri="http://schemas.openxmlformats.org/package/2006/metadata/core-properties"/>
    <ds:schemaRef ds:uri="0e4c1344-9499-4171-8ce1-dab05626cbac"/>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85</vt:i4>
      </vt:variant>
    </vt:vector>
  </HeadingPairs>
  <TitlesOfParts>
    <vt:vector size="170" baseType="lpstr">
      <vt:lpstr>Admin</vt:lpstr>
      <vt:lpstr>Form I</vt:lpstr>
      <vt:lpstr>Form II</vt:lpstr>
      <vt:lpstr>Form II(a)</vt:lpstr>
      <vt:lpstr>Form II(b)</vt:lpstr>
      <vt:lpstr>Form III</vt:lpstr>
      <vt:lpstr>Form IV</vt:lpstr>
      <vt:lpstr>Form V</vt:lpstr>
      <vt:lpstr>Form V(a)</vt:lpstr>
      <vt:lpstr>Form V(b)</vt:lpstr>
      <vt:lpstr>Form V(c)</vt:lpstr>
      <vt:lpstr>Form VI</vt:lpstr>
      <vt:lpstr>Form VII</vt:lpstr>
      <vt:lpstr>Form VIII</vt:lpstr>
      <vt:lpstr>Form IX</vt:lpstr>
      <vt:lpstr>Form X</vt:lpstr>
      <vt:lpstr>Form XI</vt:lpstr>
      <vt:lpstr>Form XII</vt:lpstr>
      <vt:lpstr>Form XIII</vt:lpstr>
      <vt:lpstr>Form XIII(a)</vt:lpstr>
      <vt:lpstr>Form XIII(b)</vt:lpstr>
      <vt:lpstr>Form XIII(c)</vt:lpstr>
      <vt:lpstr>Form XIII(d)</vt:lpstr>
      <vt:lpstr>Form XIII(e)</vt:lpstr>
      <vt:lpstr>Form XIII(f)</vt:lpstr>
      <vt:lpstr>Form XIII(g)</vt:lpstr>
      <vt:lpstr>Form XIII(h)</vt:lpstr>
      <vt:lpstr>Form XIV</vt:lpstr>
      <vt:lpstr>Form XIV(a)</vt:lpstr>
      <vt:lpstr>Form XIV(b)</vt:lpstr>
      <vt:lpstr>Form XIV(c)</vt:lpstr>
      <vt:lpstr>Form XIV(d)</vt:lpstr>
      <vt:lpstr>Form XIV(e)</vt:lpstr>
      <vt:lpstr>Form XIV(f)</vt:lpstr>
      <vt:lpstr>Form XIV(g)</vt:lpstr>
      <vt:lpstr>Form XV</vt:lpstr>
      <vt:lpstr>Form XVI</vt:lpstr>
      <vt:lpstr>Form XVII</vt:lpstr>
      <vt:lpstr>Form XVIII</vt:lpstr>
      <vt:lpstr>Form XVIII(a)</vt:lpstr>
      <vt:lpstr>Form XVIII(b)</vt:lpstr>
      <vt:lpstr>Form XVIII(c)</vt:lpstr>
      <vt:lpstr>Form XVIII(d)</vt:lpstr>
      <vt:lpstr>Form XVIII(e)</vt:lpstr>
      <vt:lpstr>Form XVIII(f)</vt:lpstr>
      <vt:lpstr>Form XVIII(g)</vt:lpstr>
      <vt:lpstr>Form XVIII(h)</vt:lpstr>
      <vt:lpstr>Form XIX</vt:lpstr>
      <vt:lpstr>Form XX</vt:lpstr>
      <vt:lpstr>Form XXI</vt:lpstr>
      <vt:lpstr>Form XXI(a)</vt:lpstr>
      <vt:lpstr>Form XXI(b)</vt:lpstr>
      <vt:lpstr>Form XXI(c)</vt:lpstr>
      <vt:lpstr>Form XXI(d)</vt:lpstr>
      <vt:lpstr>Form XXI(e)</vt:lpstr>
      <vt:lpstr>Form XXI(f)</vt:lpstr>
      <vt:lpstr>Form XXI(g)</vt:lpstr>
      <vt:lpstr>Form XXII</vt:lpstr>
      <vt:lpstr>Form XXIII</vt:lpstr>
      <vt:lpstr>Form XXIII (a)</vt:lpstr>
      <vt:lpstr>Form XXIII (b)</vt:lpstr>
      <vt:lpstr>Form XXIV</vt:lpstr>
      <vt:lpstr>Form XXV</vt:lpstr>
      <vt:lpstr>Form XXVI</vt:lpstr>
      <vt:lpstr>Form XXVI(a)</vt:lpstr>
      <vt:lpstr>Form XXVI(b)</vt:lpstr>
      <vt:lpstr>Form XXVI(c)</vt:lpstr>
      <vt:lpstr>Form XXVI(d)</vt:lpstr>
      <vt:lpstr>Form XXVII</vt:lpstr>
      <vt:lpstr>Form XXVIII</vt:lpstr>
      <vt:lpstr>Form XXVIII(a)</vt:lpstr>
      <vt:lpstr>Form XXIX</vt:lpstr>
      <vt:lpstr>Form XXX</vt:lpstr>
      <vt:lpstr>Form XXXI</vt:lpstr>
      <vt:lpstr>Form XXXI(a)</vt:lpstr>
      <vt:lpstr>Form XXXI(b)</vt:lpstr>
      <vt:lpstr>Form XXXI(c)</vt:lpstr>
      <vt:lpstr>Form XXXI(d)</vt:lpstr>
      <vt:lpstr>Form XXXI(e)</vt:lpstr>
      <vt:lpstr>Form XXXI(f)</vt:lpstr>
      <vt:lpstr>Form XXXI(g)</vt:lpstr>
      <vt:lpstr>Form XXXI(h)</vt:lpstr>
      <vt:lpstr>Form XXXI(i)</vt:lpstr>
      <vt:lpstr>Form XXXII</vt:lpstr>
      <vt:lpstr>Form XXXIII</vt:lpstr>
      <vt:lpstr>Admin!Print_Area</vt:lpstr>
      <vt:lpstr>'Form I'!Print_Area</vt:lpstr>
      <vt:lpstr>'Form II'!Print_Area</vt:lpstr>
      <vt:lpstr>'Form II(a)'!Print_Area</vt:lpstr>
      <vt:lpstr>'Form II(b)'!Print_Area</vt:lpstr>
      <vt:lpstr>'Form III'!Print_Area</vt:lpstr>
      <vt:lpstr>'Form IV'!Print_Area</vt:lpstr>
      <vt:lpstr>'Form IX'!Print_Area</vt:lpstr>
      <vt:lpstr>'Form V'!Print_Area</vt:lpstr>
      <vt:lpstr>'Form V(a)'!Print_Area</vt:lpstr>
      <vt:lpstr>'Form V(b)'!Print_Area</vt:lpstr>
      <vt:lpstr>'Form V(c)'!Print_Area</vt:lpstr>
      <vt:lpstr>'Form VI'!Print_Area</vt:lpstr>
      <vt:lpstr>'Form VII'!Print_Area</vt:lpstr>
      <vt:lpstr>'Form VIII'!Print_Area</vt:lpstr>
      <vt:lpstr>'Form X'!Print_Area</vt:lpstr>
      <vt:lpstr>'Form XI'!Print_Area</vt:lpstr>
      <vt:lpstr>'Form XII'!Print_Area</vt:lpstr>
      <vt:lpstr>'Form XIII'!Print_Area</vt:lpstr>
      <vt:lpstr>'Form XIII(a)'!Print_Area</vt:lpstr>
      <vt:lpstr>'Form XIII(b)'!Print_Area</vt:lpstr>
      <vt:lpstr>'Form XIII(c)'!Print_Area</vt:lpstr>
      <vt:lpstr>'Form XIII(d)'!Print_Area</vt:lpstr>
      <vt:lpstr>'Form XIII(e)'!Print_Area</vt:lpstr>
      <vt:lpstr>'Form XIII(f)'!Print_Area</vt:lpstr>
      <vt:lpstr>'Form XIII(g)'!Print_Area</vt:lpstr>
      <vt:lpstr>'Form XIII(h)'!Print_Area</vt:lpstr>
      <vt:lpstr>'Form XIV'!Print_Area</vt:lpstr>
      <vt:lpstr>'Form XIV(a)'!Print_Area</vt:lpstr>
      <vt:lpstr>'Form XIV(b)'!Print_Area</vt:lpstr>
      <vt:lpstr>'Form XIV(c)'!Print_Area</vt:lpstr>
      <vt:lpstr>'Form XIV(d)'!Print_Area</vt:lpstr>
      <vt:lpstr>'Form XIV(e)'!Print_Area</vt:lpstr>
      <vt:lpstr>'Form XIV(f)'!Print_Area</vt:lpstr>
      <vt:lpstr>'Form XIV(g)'!Print_Area</vt:lpstr>
      <vt:lpstr>'Form XIX'!Print_Area</vt:lpstr>
      <vt:lpstr>'Form XV'!Print_Area</vt:lpstr>
      <vt:lpstr>'Form XVI'!Print_Area</vt:lpstr>
      <vt:lpstr>'Form XVII'!Print_Area</vt:lpstr>
      <vt:lpstr>'Form XVIII'!Print_Area</vt:lpstr>
      <vt:lpstr>'Form XVIII(a)'!Print_Area</vt:lpstr>
      <vt:lpstr>'Form XVIII(b)'!Print_Area</vt:lpstr>
      <vt:lpstr>'Form XVIII(c)'!Print_Area</vt:lpstr>
      <vt:lpstr>'Form XVIII(d)'!Print_Area</vt:lpstr>
      <vt:lpstr>'Form XVIII(e)'!Print_Area</vt:lpstr>
      <vt:lpstr>'Form XVIII(f)'!Print_Area</vt:lpstr>
      <vt:lpstr>'Form XVIII(g)'!Print_Area</vt:lpstr>
      <vt:lpstr>'Form XVIII(h)'!Print_Area</vt:lpstr>
      <vt:lpstr>'Form XX'!Print_Area</vt:lpstr>
      <vt:lpstr>'Form XXI'!Print_Area</vt:lpstr>
      <vt:lpstr>'Form XXI(a)'!Print_Area</vt:lpstr>
      <vt:lpstr>'Form XXI(b)'!Print_Area</vt:lpstr>
      <vt:lpstr>'Form XXI(c)'!Print_Area</vt:lpstr>
      <vt:lpstr>'Form XXI(d)'!Print_Area</vt:lpstr>
      <vt:lpstr>'Form XXI(e)'!Print_Area</vt:lpstr>
      <vt:lpstr>'Form XXI(f)'!Print_Area</vt:lpstr>
      <vt:lpstr>'Form XXI(g)'!Print_Area</vt:lpstr>
      <vt:lpstr>'Form XXII'!Print_Area</vt:lpstr>
      <vt:lpstr>'Form XXIII'!Print_Area</vt:lpstr>
      <vt:lpstr>'Form XXIII (a)'!Print_Area</vt:lpstr>
      <vt:lpstr>'Form XXIII (b)'!Print_Area</vt:lpstr>
      <vt:lpstr>'Form XXIV'!Print_Area</vt:lpstr>
      <vt:lpstr>'Form XXIX'!Print_Area</vt:lpstr>
      <vt:lpstr>'Form XXV'!Print_Area</vt:lpstr>
      <vt:lpstr>'Form XXVI'!Print_Area</vt:lpstr>
      <vt:lpstr>'Form XXVI(a)'!Print_Area</vt:lpstr>
      <vt:lpstr>'Form XXVI(b)'!Print_Area</vt:lpstr>
      <vt:lpstr>'Form XXVI(c)'!Print_Area</vt:lpstr>
      <vt:lpstr>'Form XXVI(d)'!Print_Area</vt:lpstr>
      <vt:lpstr>'Form XXVII'!Print_Area</vt:lpstr>
      <vt:lpstr>'Form XXVIII'!Print_Area</vt:lpstr>
      <vt:lpstr>'Form XXVIII(a)'!Print_Area</vt:lpstr>
      <vt:lpstr>'Form XXX'!Print_Area</vt:lpstr>
      <vt:lpstr>'Form XXXI'!Print_Area</vt:lpstr>
      <vt:lpstr>'Form XXXI(a)'!Print_Area</vt:lpstr>
      <vt:lpstr>'Form XXXI(b)'!Print_Area</vt:lpstr>
      <vt:lpstr>'Form XXXI(c)'!Print_Area</vt:lpstr>
      <vt:lpstr>'Form XXXI(d)'!Print_Area</vt:lpstr>
      <vt:lpstr>'Form XXXI(e)'!Print_Area</vt:lpstr>
      <vt:lpstr>'Form XXXI(f)'!Print_Area</vt:lpstr>
      <vt:lpstr>'Form XXXI(g)'!Print_Area</vt:lpstr>
      <vt:lpstr>'Form XXXI(h)'!Print_Area</vt:lpstr>
      <vt:lpstr>'Form XXXI(i)'!Print_Area</vt:lpstr>
      <vt:lpstr>'Form XXXII'!Print_Area</vt:lpstr>
      <vt:lpstr>'Form XXXIII'!Print_Area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Gollop, Alistair J</dc:creator>
  <cp:lastModifiedBy>Alistair Gollop</cp:lastModifiedBy>
  <cp:revision>1</cp:revision>
  <cp:lastPrinted>2026-01-27T17:51:29Z</cp:lastPrinted>
  <dcterms:created xsi:type="dcterms:W3CDTF">2004-11-18T12:11:28Z</dcterms:created>
  <dcterms:modified xsi:type="dcterms:W3CDTF">2026-01-27T17:53:52Z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CSSR</vt:lpwstr>
  </property>
  <property fmtid="{D5CDD505-2E9C-101B-9397-08002B2CF9AE}" pid="3" name="Client">
    <vt:lpwstr>HA</vt:lpwstr>
  </property>
  <property fmtid="{D5CDD505-2E9C-101B-9397-08002B2CF9AE}" pid="4" name="Date completed">
    <vt:lpwstr>September 2006</vt:lpwstr>
  </property>
  <property fmtid="{D5CDD505-2E9C-101B-9397-08002B2CF9AE}" pid="5" name="Document number">
    <vt:lpwstr>MCH1827B</vt:lpwstr>
  </property>
  <property fmtid="{D5CDD505-2E9C-101B-9397-08002B2CF9AE}" pid="6" name="Language">
    <vt:lpwstr>English</vt:lpwstr>
  </property>
  <property fmtid="{D5CDD505-2E9C-101B-9397-08002B2CF9AE}" pid="7" name="ContentTypeId">
    <vt:lpwstr>0x010100443DA16E1C1CA1458828AEFD900902D2</vt:lpwstr>
  </property>
  <property fmtid="{D5CDD505-2E9C-101B-9397-08002B2CF9AE}" pid="8" name="Folder_Number">
    <vt:lpwstr/>
  </property>
  <property fmtid="{D5CDD505-2E9C-101B-9397-08002B2CF9AE}" pid="9" name="Folder_Code">
    <vt:lpwstr/>
  </property>
  <property fmtid="{D5CDD505-2E9C-101B-9397-08002B2CF9AE}" pid="10" name="Folder_Name">
    <vt:lpwstr/>
  </property>
  <property fmtid="{D5CDD505-2E9C-101B-9397-08002B2CF9AE}" pid="11" name="Folder_Description">
    <vt:lpwstr/>
  </property>
  <property fmtid="{D5CDD505-2E9C-101B-9397-08002B2CF9AE}" pid="12" name="/Folder_Name/">
    <vt:lpwstr/>
  </property>
  <property fmtid="{D5CDD505-2E9C-101B-9397-08002B2CF9AE}" pid="13" name="/Folder_Description/">
    <vt:lpwstr/>
  </property>
  <property fmtid="{D5CDD505-2E9C-101B-9397-08002B2CF9AE}" pid="14" name="Folder_Version">
    <vt:lpwstr/>
  </property>
  <property fmtid="{D5CDD505-2E9C-101B-9397-08002B2CF9AE}" pid="15" name="Folder_VersionSeq">
    <vt:lpwstr/>
  </property>
  <property fmtid="{D5CDD505-2E9C-101B-9397-08002B2CF9AE}" pid="16" name="Folder_Manager">
    <vt:lpwstr/>
  </property>
  <property fmtid="{D5CDD505-2E9C-101B-9397-08002B2CF9AE}" pid="17" name="Folder_ManagerDesc">
    <vt:lpwstr/>
  </property>
  <property fmtid="{D5CDD505-2E9C-101B-9397-08002B2CF9AE}" pid="18" name="Folder_Storage">
    <vt:lpwstr/>
  </property>
  <property fmtid="{D5CDD505-2E9C-101B-9397-08002B2CF9AE}" pid="19" name="Folder_StorageDesc">
    <vt:lpwstr/>
  </property>
  <property fmtid="{D5CDD505-2E9C-101B-9397-08002B2CF9AE}" pid="20" name="Folder_Creator">
    <vt:lpwstr/>
  </property>
  <property fmtid="{D5CDD505-2E9C-101B-9397-08002B2CF9AE}" pid="21" name="Folder_CreatorDesc">
    <vt:lpwstr/>
  </property>
  <property fmtid="{D5CDD505-2E9C-101B-9397-08002B2CF9AE}" pid="22" name="Folder_CreateDate">
    <vt:lpwstr/>
  </property>
  <property fmtid="{D5CDD505-2E9C-101B-9397-08002B2CF9AE}" pid="23" name="Folder_Updater">
    <vt:lpwstr/>
  </property>
  <property fmtid="{D5CDD505-2E9C-101B-9397-08002B2CF9AE}" pid="24" name="Folder_UpdaterDesc">
    <vt:lpwstr/>
  </property>
  <property fmtid="{D5CDD505-2E9C-101B-9397-08002B2CF9AE}" pid="25" name="Folder_UpdateDate">
    <vt:lpwstr/>
  </property>
  <property fmtid="{D5CDD505-2E9C-101B-9397-08002B2CF9AE}" pid="26" name="Document_Number">
    <vt:lpwstr/>
  </property>
  <property fmtid="{D5CDD505-2E9C-101B-9397-08002B2CF9AE}" pid="27" name="Document_Name">
    <vt:lpwstr/>
  </property>
  <property fmtid="{D5CDD505-2E9C-101B-9397-08002B2CF9AE}" pid="28" name="Document_FileName">
    <vt:lpwstr/>
  </property>
  <property fmtid="{D5CDD505-2E9C-101B-9397-08002B2CF9AE}" pid="29" name="Document_Version">
    <vt:lpwstr/>
  </property>
  <property fmtid="{D5CDD505-2E9C-101B-9397-08002B2CF9AE}" pid="30" name="Document_VersionSeq">
    <vt:lpwstr/>
  </property>
  <property fmtid="{D5CDD505-2E9C-101B-9397-08002B2CF9AE}" pid="31" name="Document_Creator">
    <vt:lpwstr/>
  </property>
  <property fmtid="{D5CDD505-2E9C-101B-9397-08002B2CF9AE}" pid="32" name="Document_CreatorDesc">
    <vt:lpwstr/>
  </property>
  <property fmtid="{D5CDD505-2E9C-101B-9397-08002B2CF9AE}" pid="33" name="Document_CreateDate">
    <vt:lpwstr/>
  </property>
  <property fmtid="{D5CDD505-2E9C-101B-9397-08002B2CF9AE}" pid="34" name="Document_Updater">
    <vt:lpwstr/>
  </property>
  <property fmtid="{D5CDD505-2E9C-101B-9397-08002B2CF9AE}" pid="35" name="Document_UpdaterDesc">
    <vt:lpwstr/>
  </property>
  <property fmtid="{D5CDD505-2E9C-101B-9397-08002B2CF9AE}" pid="36" name="Document_UpdateDate">
    <vt:lpwstr/>
  </property>
  <property fmtid="{D5CDD505-2E9C-101B-9397-08002B2CF9AE}" pid="37" name="Document_Size">
    <vt:lpwstr/>
  </property>
  <property fmtid="{D5CDD505-2E9C-101B-9397-08002B2CF9AE}" pid="38" name="Document_Storage">
    <vt:lpwstr/>
  </property>
  <property fmtid="{D5CDD505-2E9C-101B-9397-08002B2CF9AE}" pid="39" name="Document_StorageDesc">
    <vt:lpwstr/>
  </property>
  <property fmtid="{D5CDD505-2E9C-101B-9397-08002B2CF9AE}" pid="40" name="Document_Department">
    <vt:lpwstr/>
  </property>
  <property fmtid="{D5CDD505-2E9C-101B-9397-08002B2CF9AE}" pid="41" name="Document_DepartmentDesc">
    <vt:lpwstr/>
  </property>
  <property fmtid="{D5CDD505-2E9C-101B-9397-08002B2CF9AE}" pid="42" name="MediaServiceImageTags">
    <vt:lpwstr/>
  </property>
</Properties>
</file>